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drawings/drawing4.xml" ContentType="application/vnd.openxmlformats-officedocument.drawing+xml"/>
  <Override PartName="/xl/tables/table10.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F:\USERS\RMD\Paperwork Reduction Act\3245-0078 Form 1031\"/>
    </mc:Choice>
  </mc:AlternateContent>
  <xr:revisionPtr revIDLastSave="0" documentId="8_{1480CE6B-2838-4546-9BC4-535515B7CC2A}" xr6:coauthVersionLast="47" xr6:coauthVersionMax="47" xr10:uidLastSave="{00000000-0000-0000-0000-000000000000}"/>
  <workbookProtection workbookAlgorithmName="SHA-512" workbookHashValue="Qswcg2Q5aUvoqVZ7Dp2p4/mpf9KMeBZXPfezLaKM+NKCnNvuDPljPkvSkq00SPzOf8MkjaPQtYBBUMZMuac39g==" workbookSaltValue="wS6pNkjSubwq1/OCvZGkPA==" workbookSpinCount="100000" lockStructure="1"/>
  <bookViews>
    <workbookView xWindow="-110" yWindow="-110" windowWidth="19420" windowHeight="11620" firstSheet="1" activeTab="1" xr2:uid="{00000000-000D-0000-FFFF-FFFF00000000}"/>
  </bookViews>
  <sheets>
    <sheet name="Selections" sheetId="1" state="hidden" r:id="rId1"/>
    <sheet name="Part A Small Business Data" sheetId="2" r:id="rId2"/>
    <sheet name="Part B Pre-Financing Data" sheetId="3" r:id="rId3"/>
    <sheet name="Part C Financing Information" sheetId="4" r:id="rId4"/>
    <sheet name="Parts D &amp; E" sheetId="5" r:id="rId5"/>
    <sheet name="Certification" sheetId="6" r:id="rId6"/>
    <sheet name="NAICs Search" sheetId="7" r:id="rId7"/>
  </sheets>
  <definedNames>
    <definedName name="begdate">'Part A Small Business Data'!$B$2</definedName>
    <definedName name="enddate">'Part A Small Business Data'!$BK$2</definedName>
    <definedName name="label_licensename">'Part A Small Business Data'!$BK$5</definedName>
    <definedName name="label_licenseno">'Part A Small Business Data'!$BK$6</definedName>
    <definedName name="licenseno">'Part A Small Business Data'!$B$5</definedName>
    <definedName name="sbicname">'Part A Small Business Data'!$A$5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6" l="1"/>
  <c r="B24" i="6" s="1"/>
  <c r="C24" i="6"/>
  <c r="D24" i="6"/>
  <c r="E24" i="6"/>
  <c r="F24" i="6"/>
  <c r="G24" i="6"/>
  <c r="A25" i="6"/>
  <c r="B25" i="6" s="1"/>
  <c r="A26" i="6"/>
  <c r="D26" i="6" s="1"/>
  <c r="A27" i="6"/>
  <c r="C27" i="6" s="1"/>
  <c r="B27" i="6"/>
  <c r="D27" i="6"/>
  <c r="E27" i="6"/>
  <c r="F27" i="6"/>
  <c r="G27" i="6"/>
  <c r="A28" i="6"/>
  <c r="D28" i="6" s="1"/>
  <c r="B28" i="6"/>
  <c r="C28" i="6"/>
  <c r="E28" i="6"/>
  <c r="G28" i="6"/>
  <c r="A29" i="6"/>
  <c r="C29" i="6" s="1"/>
  <c r="B29" i="6"/>
  <c r="E29" i="6"/>
  <c r="A30" i="6"/>
  <c r="G30" i="6" s="1"/>
  <c r="B30" i="6"/>
  <c r="C30" i="6"/>
  <c r="E30" i="6"/>
  <c r="A31" i="6"/>
  <c r="C31" i="6" s="1"/>
  <c r="B31" i="6"/>
  <c r="F31" i="6"/>
  <c r="A32" i="6"/>
  <c r="B32" i="6" s="1"/>
  <c r="D32" i="6"/>
  <c r="E32" i="6"/>
  <c r="F32" i="6"/>
  <c r="G32" i="6"/>
  <c r="A33" i="6"/>
  <c r="F33" i="6" s="1"/>
  <c r="B33" i="6"/>
  <c r="C33" i="6"/>
  <c r="A34" i="6"/>
  <c r="B34" i="6" s="1"/>
  <c r="G34" i="6"/>
  <c r="A35" i="6"/>
  <c r="B35" i="6" s="1"/>
  <c r="F35" i="6"/>
  <c r="G35" i="6"/>
  <c r="A36" i="6"/>
  <c r="E36" i="6" s="1"/>
  <c r="C36" i="6"/>
  <c r="D36" i="6"/>
  <c r="A37" i="6"/>
  <c r="C37" i="6" s="1"/>
  <c r="B37" i="6"/>
  <c r="D37" i="6"/>
  <c r="E37" i="6"/>
  <c r="F37" i="6"/>
  <c r="A38" i="6"/>
  <c r="E38" i="6" s="1"/>
  <c r="B38" i="6"/>
  <c r="C38" i="6"/>
  <c r="D38" i="6"/>
  <c r="F38" i="6"/>
  <c r="A39" i="6"/>
  <c r="D39" i="6" s="1"/>
  <c r="B39" i="6"/>
  <c r="C39" i="6"/>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AF32" i="4"/>
  <c r="AF33" i="4"/>
  <c r="AF34" i="4"/>
  <c r="AF35" i="4"/>
  <c r="AF36" i="4"/>
  <c r="AF37" i="4"/>
  <c r="AF38" i="4"/>
  <c r="AF39" i="4"/>
  <c r="AF40" i="4"/>
  <c r="AF41" i="4"/>
  <c r="AF42" i="4"/>
  <c r="AF43" i="4"/>
  <c r="AF44" i="4"/>
  <c r="AF45" i="4"/>
  <c r="AF46" i="4"/>
  <c r="AF47" i="4"/>
  <c r="AF48" i="4"/>
  <c r="AF49" i="4"/>
  <c r="AF50"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B33" i="4"/>
  <c r="B34" i="4"/>
  <c r="B35" i="4"/>
  <c r="B36" i="4"/>
  <c r="B37" i="4"/>
  <c r="B38" i="4"/>
  <c r="B39" i="4"/>
  <c r="B40" i="4"/>
  <c r="B41" i="4"/>
  <c r="B42" i="4"/>
  <c r="B43" i="4"/>
  <c r="B44" i="4"/>
  <c r="B45" i="4"/>
  <c r="B46" i="4"/>
  <c r="B47" i="4"/>
  <c r="B48" i="4"/>
  <c r="B49" i="4"/>
  <c r="B50" i="4"/>
  <c r="B24" i="4"/>
  <c r="B25" i="4"/>
  <c r="B26" i="4"/>
  <c r="B27" i="4"/>
  <c r="B28" i="4"/>
  <c r="B29" i="4"/>
  <c r="B30" i="4"/>
  <c r="B31" i="4"/>
  <c r="B32" i="4"/>
  <c r="P50" i="4"/>
  <c r="L50" i="4"/>
  <c r="P42" i="4"/>
  <c r="P43" i="4"/>
  <c r="P44" i="4"/>
  <c r="P45" i="4"/>
  <c r="P46" i="4"/>
  <c r="P47" i="4"/>
  <c r="P48" i="4"/>
  <c r="P49" i="4"/>
  <c r="L41" i="4"/>
  <c r="L42" i="4"/>
  <c r="L43" i="4"/>
  <c r="L44" i="4"/>
  <c r="L45" i="4"/>
  <c r="L46" i="4"/>
  <c r="L47" i="4"/>
  <c r="L48" i="4"/>
  <c r="L49" i="4"/>
  <c r="P34" i="4"/>
  <c r="P35" i="4"/>
  <c r="P36" i="4"/>
  <c r="P37" i="4"/>
  <c r="P38" i="4"/>
  <c r="P39" i="4"/>
  <c r="P40" i="4"/>
  <c r="P41" i="4"/>
  <c r="L34" i="4"/>
  <c r="L35" i="4"/>
  <c r="L36" i="4"/>
  <c r="L37" i="4"/>
  <c r="L38" i="4"/>
  <c r="L39" i="4"/>
  <c r="L40" i="4"/>
  <c r="P33" i="4"/>
  <c r="L33" i="4"/>
  <c r="E35" i="6" l="1"/>
  <c r="G38" i="6"/>
  <c r="D35" i="6"/>
  <c r="F30" i="6"/>
  <c r="C35" i="6"/>
  <c r="D30" i="6"/>
  <c r="E26" i="6"/>
  <c r="G26" i="6"/>
  <c r="F26" i="6"/>
  <c r="E33" i="6"/>
  <c r="G29" i="6"/>
  <c r="C26" i="6"/>
  <c r="G37" i="6"/>
  <c r="D33" i="6"/>
  <c r="F29" i="6"/>
  <c r="B26" i="6"/>
  <c r="B36" i="6"/>
  <c r="G31" i="6"/>
  <c r="C32" i="6"/>
  <c r="D29" i="6"/>
  <c r="F34" i="6"/>
  <c r="E34" i="6"/>
  <c r="D34" i="6"/>
  <c r="E31" i="6"/>
  <c r="F28" i="6"/>
  <c r="G25" i="6"/>
  <c r="C34" i="6"/>
  <c r="D31" i="6"/>
  <c r="F25" i="6"/>
  <c r="G39" i="6"/>
  <c r="E25" i="6"/>
  <c r="F39" i="6"/>
  <c r="G36" i="6"/>
  <c r="D25" i="6"/>
  <c r="E39" i="6"/>
  <c r="F36" i="6"/>
  <c r="G33" i="6"/>
  <c r="C25" i="6"/>
  <c r="AF13" i="4" l="1"/>
  <c r="AF14" i="4"/>
  <c r="AF15" i="4"/>
  <c r="AF16" i="4"/>
  <c r="AF17" i="4"/>
  <c r="AF18" i="4"/>
  <c r="AB13" i="4"/>
  <c r="AB14" i="4"/>
  <c r="AB15" i="4"/>
  <c r="AB16" i="4"/>
  <c r="AB17" i="4"/>
  <c r="AB12" i="4"/>
  <c r="P13" i="4"/>
  <c r="P14" i="4"/>
  <c r="P15" i="4"/>
  <c r="P16" i="4"/>
  <c r="P17" i="4"/>
  <c r="P18" i="4"/>
  <c r="P19" i="4"/>
  <c r="P20" i="4"/>
  <c r="P21" i="4"/>
  <c r="P22" i="4"/>
  <c r="P23" i="4"/>
  <c r="P24" i="4"/>
  <c r="P25" i="4"/>
  <c r="P26" i="4"/>
  <c r="P27" i="4"/>
  <c r="P28" i="4"/>
  <c r="P29" i="4"/>
  <c r="P30" i="4"/>
  <c r="P31" i="4"/>
  <c r="P32" i="4"/>
  <c r="P12" i="4"/>
  <c r="B12" i="4"/>
  <c r="AF12" i="4" s="1"/>
  <c r="L12" i="4"/>
  <c r="B13" i="4"/>
  <c r="L13" i="4"/>
  <c r="B14" i="4"/>
  <c r="L14" i="4"/>
  <c r="B15" i="4"/>
  <c r="L15" i="4"/>
  <c r="B16" i="4"/>
  <c r="L16" i="4"/>
  <c r="L17" i="4"/>
  <c r="L18" i="4"/>
  <c r="L19" i="4"/>
  <c r="L20" i="4"/>
  <c r="L21" i="4"/>
  <c r="L22" i="4"/>
  <c r="L23" i="4"/>
  <c r="L24" i="4"/>
  <c r="L25" i="4"/>
  <c r="L26" i="4"/>
  <c r="L27" i="4"/>
  <c r="L28" i="4"/>
  <c r="L29" i="4"/>
  <c r="L30" i="4"/>
  <c r="L31" i="4"/>
  <c r="L32" i="4"/>
  <c r="A23" i="6" l="1"/>
  <c r="D23" i="6" s="1"/>
  <c r="A22" i="6"/>
  <c r="C22" i="6" s="1"/>
  <c r="A21" i="6"/>
  <c r="A20" i="6"/>
  <c r="B20" i="6" s="1"/>
  <c r="A19" i="6"/>
  <c r="G19" i="6" s="1"/>
  <c r="A18" i="6"/>
  <c r="G18" i="6" s="1"/>
  <c r="A17" i="6"/>
  <c r="G17" i="6" s="1"/>
  <c r="A16" i="6"/>
  <c r="F16" i="6" s="1"/>
  <c r="A15" i="6"/>
  <c r="D15" i="6" s="1"/>
  <c r="A14" i="6"/>
  <c r="C14" i="6" s="1"/>
  <c r="A13" i="6"/>
  <c r="B13" i="6" s="1"/>
  <c r="A12" i="6"/>
  <c r="G12" i="6" s="1"/>
  <c r="A11" i="6"/>
  <c r="G11" i="6" s="1"/>
  <c r="A4" i="5"/>
  <c r="AF31" i="4"/>
  <c r="AF30" i="4"/>
  <c r="AF29" i="4"/>
  <c r="AF28" i="4"/>
  <c r="AF27" i="4"/>
  <c r="AF26" i="4"/>
  <c r="AF25" i="4"/>
  <c r="AB25" i="4"/>
  <c r="AF24" i="4"/>
  <c r="AB24" i="4"/>
  <c r="AF23" i="4"/>
  <c r="AB23" i="4"/>
  <c r="B23" i="4"/>
  <c r="AF22" i="4"/>
  <c r="AB22" i="4"/>
  <c r="B22" i="4"/>
  <c r="AF21" i="4"/>
  <c r="AB21" i="4"/>
  <c r="B21" i="4"/>
  <c r="AF20" i="4"/>
  <c r="AB20" i="4"/>
  <c r="B20" i="4"/>
  <c r="AF19" i="4"/>
  <c r="AB19" i="4"/>
  <c r="B19" i="4"/>
  <c r="AB18" i="4"/>
  <c r="B18" i="4"/>
  <c r="B17" i="4"/>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K5" i="2"/>
  <c r="A3" i="3" s="1"/>
  <c r="BM2" i="2"/>
  <c r="BM3" i="2" s="1"/>
  <c r="BK6" i="2" s="1"/>
  <c r="BK2" i="2"/>
  <c r="A10" i="4" s="1"/>
  <c r="AD1015" i="1"/>
  <c r="AA1015" i="1"/>
  <c r="AD1014" i="1"/>
  <c r="AA1014" i="1"/>
  <c r="AD1013" i="1"/>
  <c r="AA1013" i="1"/>
  <c r="AD1012" i="1"/>
  <c r="AA1012" i="1"/>
  <c r="AD1011" i="1"/>
  <c r="AA1011" i="1"/>
  <c r="AD1010" i="1"/>
  <c r="AA1010" i="1"/>
  <c r="AD1009" i="1"/>
  <c r="AA1009" i="1"/>
  <c r="AD1008" i="1"/>
  <c r="AA1008" i="1"/>
  <c r="AD1007" i="1"/>
  <c r="AA1007" i="1"/>
  <c r="AD1006" i="1"/>
  <c r="AA1006" i="1"/>
  <c r="AD1005" i="1"/>
  <c r="AA1005" i="1"/>
  <c r="AD1004" i="1"/>
  <c r="AA1004" i="1"/>
  <c r="AD1003" i="1"/>
  <c r="AA1003" i="1"/>
  <c r="AD1002" i="1"/>
  <c r="AA1002" i="1"/>
  <c r="AD1001" i="1"/>
  <c r="AA1001" i="1"/>
  <c r="AD1000" i="1"/>
  <c r="AA1000" i="1"/>
  <c r="AD999" i="1"/>
  <c r="AA999" i="1"/>
  <c r="AD998" i="1"/>
  <c r="AA998" i="1"/>
  <c r="AD997" i="1"/>
  <c r="AA997" i="1"/>
  <c r="AD996" i="1"/>
  <c r="AA996" i="1"/>
  <c r="AD995" i="1"/>
  <c r="AA995" i="1"/>
  <c r="AD994" i="1"/>
  <c r="AA994" i="1"/>
  <c r="AD993" i="1"/>
  <c r="AA993" i="1"/>
  <c r="AD992" i="1"/>
  <c r="AA992" i="1"/>
  <c r="AD991" i="1"/>
  <c r="AA991" i="1"/>
  <c r="AD990" i="1"/>
  <c r="AA990" i="1"/>
  <c r="AD989" i="1"/>
  <c r="AA989" i="1"/>
  <c r="AD988" i="1"/>
  <c r="AA988" i="1"/>
  <c r="AD987" i="1"/>
  <c r="AA987" i="1"/>
  <c r="AD986" i="1"/>
  <c r="AA986" i="1"/>
  <c r="AD985" i="1"/>
  <c r="AA985" i="1"/>
  <c r="AD984" i="1"/>
  <c r="AA984" i="1"/>
  <c r="AD983" i="1"/>
  <c r="AA983" i="1"/>
  <c r="AD982" i="1"/>
  <c r="AA982" i="1"/>
  <c r="AD981" i="1"/>
  <c r="AA981" i="1"/>
  <c r="AD980" i="1"/>
  <c r="AA980" i="1"/>
  <c r="AD979" i="1"/>
  <c r="AA979" i="1"/>
  <c r="AD978" i="1"/>
  <c r="AA978" i="1"/>
  <c r="AD977" i="1"/>
  <c r="AA977" i="1"/>
  <c r="AD976" i="1"/>
  <c r="AA976" i="1"/>
  <c r="AD975" i="1"/>
  <c r="AA975" i="1"/>
  <c r="AD974" i="1"/>
  <c r="AA974" i="1"/>
  <c r="AD973" i="1"/>
  <c r="AA973" i="1"/>
  <c r="AD972" i="1"/>
  <c r="AA972" i="1"/>
  <c r="AD971" i="1"/>
  <c r="AA971" i="1"/>
  <c r="AD970" i="1"/>
  <c r="AA970" i="1"/>
  <c r="AD969" i="1"/>
  <c r="AA969" i="1"/>
  <c r="AD968" i="1"/>
  <c r="AA968" i="1"/>
  <c r="AD967" i="1"/>
  <c r="AA967" i="1"/>
  <c r="AD966" i="1"/>
  <c r="AA966" i="1"/>
  <c r="AD965" i="1"/>
  <c r="AA965" i="1"/>
  <c r="AD964" i="1"/>
  <c r="AA964" i="1"/>
  <c r="AD963" i="1"/>
  <c r="AA963" i="1"/>
  <c r="AD962" i="1"/>
  <c r="AA962" i="1"/>
  <c r="AD961" i="1"/>
  <c r="AA961" i="1"/>
  <c r="AD960" i="1"/>
  <c r="AA960" i="1"/>
  <c r="AD959" i="1"/>
  <c r="AA959" i="1"/>
  <c r="AD958" i="1"/>
  <c r="AA958" i="1"/>
  <c r="AD957" i="1"/>
  <c r="AA957" i="1"/>
  <c r="AD956" i="1"/>
  <c r="AA956" i="1"/>
  <c r="AD955" i="1"/>
  <c r="AA955" i="1"/>
  <c r="AD954" i="1"/>
  <c r="AA954" i="1"/>
  <c r="AD953" i="1"/>
  <c r="AA953" i="1"/>
  <c r="AD952" i="1"/>
  <c r="AA952" i="1"/>
  <c r="AD951" i="1"/>
  <c r="AA951" i="1"/>
  <c r="AD950" i="1"/>
  <c r="AA950" i="1"/>
  <c r="AD949" i="1"/>
  <c r="AA949" i="1"/>
  <c r="AD948" i="1"/>
  <c r="AA948" i="1"/>
  <c r="AD947" i="1"/>
  <c r="AA947" i="1"/>
  <c r="AD946" i="1"/>
  <c r="AA946" i="1"/>
  <c r="AD945" i="1"/>
  <c r="AA945" i="1"/>
  <c r="AD944" i="1"/>
  <c r="AA944" i="1"/>
  <c r="AD943" i="1"/>
  <c r="AA943" i="1"/>
  <c r="AD942" i="1"/>
  <c r="AA942" i="1"/>
  <c r="AD941" i="1"/>
  <c r="AA941" i="1"/>
  <c r="AD940" i="1"/>
  <c r="AA940" i="1"/>
  <c r="AD939" i="1"/>
  <c r="AA939" i="1"/>
  <c r="AD938" i="1"/>
  <c r="AA938" i="1"/>
  <c r="AD937" i="1"/>
  <c r="AA937" i="1"/>
  <c r="AD936" i="1"/>
  <c r="AA936" i="1"/>
  <c r="AD935" i="1"/>
  <c r="AA935" i="1"/>
  <c r="AD934" i="1"/>
  <c r="AA934" i="1"/>
  <c r="AD933" i="1"/>
  <c r="AA933" i="1"/>
  <c r="AD932" i="1"/>
  <c r="AA932" i="1"/>
  <c r="AD931" i="1"/>
  <c r="AA931" i="1"/>
  <c r="AD930" i="1"/>
  <c r="AA930" i="1"/>
  <c r="AD929" i="1"/>
  <c r="AA929" i="1"/>
  <c r="AD928" i="1"/>
  <c r="AA928" i="1"/>
  <c r="AD927" i="1"/>
  <c r="AA927" i="1"/>
  <c r="AD926" i="1"/>
  <c r="AA926" i="1"/>
  <c r="AD925" i="1"/>
  <c r="AA925" i="1"/>
  <c r="AD924" i="1"/>
  <c r="AA924" i="1"/>
  <c r="AD923" i="1"/>
  <c r="AA923" i="1"/>
  <c r="AD922" i="1"/>
  <c r="AA922" i="1"/>
  <c r="AD921" i="1"/>
  <c r="AA921" i="1"/>
  <c r="AD920" i="1"/>
  <c r="AA920" i="1"/>
  <c r="AD919" i="1"/>
  <c r="AA919" i="1"/>
  <c r="AD918" i="1"/>
  <c r="AA918" i="1"/>
  <c r="AD917" i="1"/>
  <c r="AA917" i="1"/>
  <c r="AD916" i="1"/>
  <c r="AA916" i="1"/>
  <c r="AD915" i="1"/>
  <c r="AA915" i="1"/>
  <c r="AD914" i="1"/>
  <c r="AA914" i="1"/>
  <c r="AD913" i="1"/>
  <c r="AA913" i="1"/>
  <c r="AD912" i="1"/>
  <c r="AA912" i="1"/>
  <c r="AD911" i="1"/>
  <c r="AA911" i="1"/>
  <c r="AD910" i="1"/>
  <c r="AA910" i="1"/>
  <c r="AD909" i="1"/>
  <c r="AA909" i="1"/>
  <c r="AD908" i="1"/>
  <c r="AA908" i="1"/>
  <c r="AD907" i="1"/>
  <c r="AA907" i="1"/>
  <c r="AD906" i="1"/>
  <c r="AA906" i="1"/>
  <c r="AD905" i="1"/>
  <c r="AA905" i="1"/>
  <c r="AD904" i="1"/>
  <c r="AA904" i="1"/>
  <c r="AD903" i="1"/>
  <c r="AA903" i="1"/>
  <c r="AD902" i="1"/>
  <c r="AA902" i="1"/>
  <c r="AD901" i="1"/>
  <c r="AA901" i="1"/>
  <c r="AD900" i="1"/>
  <c r="AA900" i="1"/>
  <c r="AD899" i="1"/>
  <c r="AA899" i="1"/>
  <c r="AD898" i="1"/>
  <c r="AA898" i="1"/>
  <c r="AD897" i="1"/>
  <c r="AA897" i="1"/>
  <c r="AD896" i="1"/>
  <c r="AA896" i="1"/>
  <c r="AD895" i="1"/>
  <c r="AA895" i="1"/>
  <c r="AD894" i="1"/>
  <c r="AA894" i="1"/>
  <c r="AD893" i="1"/>
  <c r="AA893" i="1"/>
  <c r="AD892" i="1"/>
  <c r="AA892" i="1"/>
  <c r="AD891" i="1"/>
  <c r="AA891" i="1"/>
  <c r="AD890" i="1"/>
  <c r="AA890" i="1"/>
  <c r="AD889" i="1"/>
  <c r="AA889" i="1"/>
  <c r="AD888" i="1"/>
  <c r="AA888" i="1"/>
  <c r="AD887" i="1"/>
  <c r="AA887" i="1"/>
  <c r="AD886" i="1"/>
  <c r="AA886" i="1"/>
  <c r="AD885" i="1"/>
  <c r="AA885" i="1"/>
  <c r="AD884" i="1"/>
  <c r="AA884" i="1"/>
  <c r="AD883" i="1"/>
  <c r="AA883" i="1"/>
  <c r="AD882" i="1"/>
  <c r="AA882" i="1"/>
  <c r="AD881" i="1"/>
  <c r="AA881" i="1"/>
  <c r="AD880" i="1"/>
  <c r="AA880" i="1"/>
  <c r="AD879" i="1"/>
  <c r="AA879" i="1"/>
  <c r="AD878" i="1"/>
  <c r="AA878" i="1"/>
  <c r="AD877" i="1"/>
  <c r="AA877" i="1"/>
  <c r="AD876" i="1"/>
  <c r="AA876" i="1"/>
  <c r="AD875" i="1"/>
  <c r="AA875" i="1"/>
  <c r="AD874" i="1"/>
  <c r="AA874" i="1"/>
  <c r="AD873" i="1"/>
  <c r="AA873" i="1"/>
  <c r="AD872" i="1"/>
  <c r="AA872" i="1"/>
  <c r="AD871" i="1"/>
  <c r="AA871" i="1"/>
  <c r="AD870" i="1"/>
  <c r="AA870" i="1"/>
  <c r="AD869" i="1"/>
  <c r="AA869" i="1"/>
  <c r="AD868" i="1"/>
  <c r="AA868" i="1"/>
  <c r="AD867" i="1"/>
  <c r="AA867" i="1"/>
  <c r="AD866" i="1"/>
  <c r="AA866" i="1"/>
  <c r="AD865" i="1"/>
  <c r="AA865" i="1"/>
  <c r="AD864" i="1"/>
  <c r="AA864" i="1"/>
  <c r="AD863" i="1"/>
  <c r="AA863" i="1"/>
  <c r="AD862" i="1"/>
  <c r="AA862" i="1"/>
  <c r="AD861" i="1"/>
  <c r="AA861" i="1"/>
  <c r="AD860" i="1"/>
  <c r="AA860" i="1"/>
  <c r="AD859" i="1"/>
  <c r="AA859" i="1"/>
  <c r="AD858" i="1"/>
  <c r="AA858" i="1"/>
  <c r="AD857" i="1"/>
  <c r="AA857" i="1"/>
  <c r="AD856" i="1"/>
  <c r="AA856" i="1"/>
  <c r="AD855" i="1"/>
  <c r="AA855" i="1"/>
  <c r="AD854" i="1"/>
  <c r="AA854" i="1"/>
  <c r="AD853" i="1"/>
  <c r="AA853" i="1"/>
  <c r="AD852" i="1"/>
  <c r="AA852" i="1"/>
  <c r="AD851" i="1"/>
  <c r="AA851" i="1"/>
  <c r="AD850" i="1"/>
  <c r="AA850" i="1"/>
  <c r="AD849" i="1"/>
  <c r="AA849" i="1"/>
  <c r="AD848" i="1"/>
  <c r="AA848" i="1"/>
  <c r="AD847" i="1"/>
  <c r="AA847" i="1"/>
  <c r="AD846" i="1"/>
  <c r="AA846" i="1"/>
  <c r="AD845" i="1"/>
  <c r="AA845" i="1"/>
  <c r="AD844" i="1"/>
  <c r="AA844" i="1"/>
  <c r="AD843" i="1"/>
  <c r="AA843" i="1"/>
  <c r="AD842" i="1"/>
  <c r="AA842" i="1"/>
  <c r="AD841" i="1"/>
  <c r="AA841" i="1"/>
  <c r="AD840" i="1"/>
  <c r="AA840" i="1"/>
  <c r="AD839" i="1"/>
  <c r="AA839" i="1"/>
  <c r="AD838" i="1"/>
  <c r="AA838" i="1"/>
  <c r="AD837" i="1"/>
  <c r="AA837" i="1"/>
  <c r="AD836" i="1"/>
  <c r="AA836" i="1"/>
  <c r="AD835" i="1"/>
  <c r="AA835" i="1"/>
  <c r="AD834" i="1"/>
  <c r="AA834" i="1"/>
  <c r="AD833" i="1"/>
  <c r="AA833" i="1"/>
  <c r="AD832" i="1"/>
  <c r="AA832" i="1"/>
  <c r="AD831" i="1"/>
  <c r="AA831" i="1"/>
  <c r="AD830" i="1"/>
  <c r="AA830" i="1"/>
  <c r="AD829" i="1"/>
  <c r="AA829" i="1"/>
  <c r="AD828" i="1"/>
  <c r="AA828" i="1"/>
  <c r="AD827" i="1"/>
  <c r="AA827" i="1"/>
  <c r="AD826" i="1"/>
  <c r="AA826" i="1"/>
  <c r="AD825" i="1"/>
  <c r="AA825" i="1"/>
  <c r="AD824" i="1"/>
  <c r="AA824" i="1"/>
  <c r="AD823" i="1"/>
  <c r="AA823" i="1"/>
  <c r="AD822" i="1"/>
  <c r="AA822" i="1"/>
  <c r="AD821" i="1"/>
  <c r="AA821" i="1"/>
  <c r="AD820" i="1"/>
  <c r="AA820" i="1"/>
  <c r="AD819" i="1"/>
  <c r="AA819" i="1"/>
  <c r="AD818" i="1"/>
  <c r="AA818" i="1"/>
  <c r="AD817" i="1"/>
  <c r="AA817" i="1"/>
  <c r="AD816" i="1"/>
  <c r="AA816" i="1"/>
  <c r="AD815" i="1"/>
  <c r="AA815" i="1"/>
  <c r="AD814" i="1"/>
  <c r="AA814" i="1"/>
  <c r="AD813" i="1"/>
  <c r="AA813" i="1"/>
  <c r="AD812" i="1"/>
  <c r="AA812" i="1"/>
  <c r="AD811" i="1"/>
  <c r="AA811" i="1"/>
  <c r="AD810" i="1"/>
  <c r="AA810" i="1"/>
  <c r="AD809" i="1"/>
  <c r="AA809" i="1"/>
  <c r="AD808" i="1"/>
  <c r="AA808" i="1"/>
  <c r="AD807" i="1"/>
  <c r="AA807" i="1"/>
  <c r="AD806" i="1"/>
  <c r="AA806" i="1"/>
  <c r="AD805" i="1"/>
  <c r="AA805" i="1"/>
  <c r="AD804" i="1"/>
  <c r="AA804" i="1"/>
  <c r="AD803" i="1"/>
  <c r="AA803" i="1"/>
  <c r="AD802" i="1"/>
  <c r="AA802" i="1"/>
  <c r="AD801" i="1"/>
  <c r="AA801" i="1"/>
  <c r="AD800" i="1"/>
  <c r="AA800" i="1"/>
  <c r="AD799" i="1"/>
  <c r="AA799" i="1"/>
  <c r="AD798" i="1"/>
  <c r="AA798" i="1"/>
  <c r="AD797" i="1"/>
  <c r="AA797" i="1"/>
  <c r="AD796" i="1"/>
  <c r="AA796" i="1"/>
  <c r="AD795" i="1"/>
  <c r="AA795" i="1"/>
  <c r="AD794" i="1"/>
  <c r="AA794" i="1"/>
  <c r="AD793" i="1"/>
  <c r="AA793" i="1"/>
  <c r="AD792" i="1"/>
  <c r="AA792" i="1"/>
  <c r="AD791" i="1"/>
  <c r="AA791" i="1"/>
  <c r="AD790" i="1"/>
  <c r="AA790" i="1"/>
  <c r="AD789" i="1"/>
  <c r="AA789" i="1"/>
  <c r="AD788" i="1"/>
  <c r="AA788" i="1"/>
  <c r="AD787" i="1"/>
  <c r="AA787" i="1"/>
  <c r="AD786" i="1"/>
  <c r="AA786" i="1"/>
  <c r="AD785" i="1"/>
  <c r="AA785" i="1"/>
  <c r="AD784" i="1"/>
  <c r="AA784" i="1"/>
  <c r="AD783" i="1"/>
  <c r="AA783" i="1"/>
  <c r="AD782" i="1"/>
  <c r="AA782" i="1"/>
  <c r="AD781" i="1"/>
  <c r="AA781" i="1"/>
  <c r="AD780" i="1"/>
  <c r="AA780" i="1"/>
  <c r="AD779" i="1"/>
  <c r="AA779" i="1"/>
  <c r="AD778" i="1"/>
  <c r="AA778" i="1"/>
  <c r="AD777" i="1"/>
  <c r="AA777" i="1"/>
  <c r="AD776" i="1"/>
  <c r="AA776" i="1"/>
  <c r="AD775" i="1"/>
  <c r="AA775" i="1"/>
  <c r="AD774" i="1"/>
  <c r="AA774" i="1"/>
  <c r="AD773" i="1"/>
  <c r="AA773" i="1"/>
  <c r="AD772" i="1"/>
  <c r="AA772" i="1"/>
  <c r="AD771" i="1"/>
  <c r="AA771" i="1"/>
  <c r="AD770" i="1"/>
  <c r="AA770" i="1"/>
  <c r="AD769" i="1"/>
  <c r="AA769" i="1"/>
  <c r="AD768" i="1"/>
  <c r="AA768" i="1"/>
  <c r="AD767" i="1"/>
  <c r="AA767" i="1"/>
  <c r="AD766" i="1"/>
  <c r="AA766" i="1"/>
  <c r="AD765" i="1"/>
  <c r="AA765" i="1"/>
  <c r="AD764" i="1"/>
  <c r="AA764" i="1"/>
  <c r="AD763" i="1"/>
  <c r="AA763" i="1"/>
  <c r="AD762" i="1"/>
  <c r="AA762" i="1"/>
  <c r="AD761" i="1"/>
  <c r="AA761" i="1"/>
  <c r="AD760" i="1"/>
  <c r="AA760" i="1"/>
  <c r="AD759" i="1"/>
  <c r="AA759" i="1"/>
  <c r="AD758" i="1"/>
  <c r="AA758" i="1"/>
  <c r="AD757" i="1"/>
  <c r="AA757" i="1"/>
  <c r="AD756" i="1"/>
  <c r="AA756" i="1"/>
  <c r="AD755" i="1"/>
  <c r="AA755" i="1"/>
  <c r="AD754" i="1"/>
  <c r="AA754" i="1"/>
  <c r="AD753" i="1"/>
  <c r="AA753" i="1"/>
  <c r="AD752" i="1"/>
  <c r="AA752" i="1"/>
  <c r="AD751" i="1"/>
  <c r="AA751" i="1"/>
  <c r="AD750" i="1"/>
  <c r="AA750" i="1"/>
  <c r="AD749" i="1"/>
  <c r="AA749" i="1"/>
  <c r="AD748" i="1"/>
  <c r="AA748" i="1"/>
  <c r="AD747" i="1"/>
  <c r="AA747" i="1"/>
  <c r="AD746" i="1"/>
  <c r="AA746" i="1"/>
  <c r="AD745" i="1"/>
  <c r="AA745" i="1"/>
  <c r="AD744" i="1"/>
  <c r="AA744" i="1"/>
  <c r="AD743" i="1"/>
  <c r="AA743" i="1"/>
  <c r="AD742" i="1"/>
  <c r="AA742" i="1"/>
  <c r="AD741" i="1"/>
  <c r="AA741" i="1"/>
  <c r="AD740" i="1"/>
  <c r="AA740" i="1"/>
  <c r="AD739" i="1"/>
  <c r="AA739" i="1"/>
  <c r="AD738" i="1"/>
  <c r="AA738" i="1"/>
  <c r="AD737" i="1"/>
  <c r="AA737" i="1"/>
  <c r="AD736" i="1"/>
  <c r="AA736" i="1"/>
  <c r="AD735" i="1"/>
  <c r="AA735" i="1"/>
  <c r="AD734" i="1"/>
  <c r="AA734" i="1"/>
  <c r="AD733" i="1"/>
  <c r="AA733" i="1"/>
  <c r="AD732" i="1"/>
  <c r="AA732" i="1"/>
  <c r="AD731" i="1"/>
  <c r="AA731" i="1"/>
  <c r="AD730" i="1"/>
  <c r="AA730" i="1"/>
  <c r="AD729" i="1"/>
  <c r="AA729" i="1"/>
  <c r="AD728" i="1"/>
  <c r="AA728" i="1"/>
  <c r="AD727" i="1"/>
  <c r="AA727" i="1"/>
  <c r="AD726" i="1"/>
  <c r="AA726" i="1"/>
  <c r="AD725" i="1"/>
  <c r="AA725" i="1"/>
  <c r="AD724" i="1"/>
  <c r="AA724" i="1"/>
  <c r="AD723" i="1"/>
  <c r="AA723" i="1"/>
  <c r="AD722" i="1"/>
  <c r="AA722" i="1"/>
  <c r="AD721" i="1"/>
  <c r="AA721" i="1"/>
  <c r="AD720" i="1"/>
  <c r="AA720" i="1"/>
  <c r="AD719" i="1"/>
  <c r="AA719" i="1"/>
  <c r="AD718" i="1"/>
  <c r="AA718" i="1"/>
  <c r="AD717" i="1"/>
  <c r="AA717" i="1"/>
  <c r="AD716" i="1"/>
  <c r="AA716" i="1"/>
  <c r="AD715" i="1"/>
  <c r="AA715" i="1"/>
  <c r="AD714" i="1"/>
  <c r="AA714" i="1"/>
  <c r="AD713" i="1"/>
  <c r="AA713" i="1"/>
  <c r="AD712" i="1"/>
  <c r="AA712" i="1"/>
  <c r="AD711" i="1"/>
  <c r="AA711" i="1"/>
  <c r="AD710" i="1"/>
  <c r="AA710" i="1"/>
  <c r="AD709" i="1"/>
  <c r="AA709" i="1"/>
  <c r="AD708" i="1"/>
  <c r="AA708" i="1"/>
  <c r="AD707" i="1"/>
  <c r="AA707" i="1"/>
  <c r="AD706" i="1"/>
  <c r="AA706" i="1"/>
  <c r="AD705" i="1"/>
  <c r="AA705" i="1"/>
  <c r="AD704" i="1"/>
  <c r="AA704" i="1"/>
  <c r="AD703" i="1"/>
  <c r="AA703" i="1"/>
  <c r="AD702" i="1"/>
  <c r="AA702" i="1"/>
  <c r="AD701" i="1"/>
  <c r="AA701" i="1"/>
  <c r="AD700" i="1"/>
  <c r="AA700" i="1"/>
  <c r="AD699" i="1"/>
  <c r="AA699" i="1"/>
  <c r="AD698" i="1"/>
  <c r="AA698" i="1"/>
  <c r="AD697" i="1"/>
  <c r="AA697" i="1"/>
  <c r="AD696" i="1"/>
  <c r="AA696" i="1"/>
  <c r="AD695" i="1"/>
  <c r="AA695" i="1"/>
  <c r="AD694" i="1"/>
  <c r="AA694" i="1"/>
  <c r="AD693" i="1"/>
  <c r="AA693" i="1"/>
  <c r="AD692" i="1"/>
  <c r="AA692" i="1"/>
  <c r="AD691" i="1"/>
  <c r="AA691" i="1"/>
  <c r="AD690" i="1"/>
  <c r="AA690" i="1"/>
  <c r="AD689" i="1"/>
  <c r="AA689" i="1"/>
  <c r="AD688" i="1"/>
  <c r="AA688" i="1"/>
  <c r="AD687" i="1"/>
  <c r="AA687" i="1"/>
  <c r="AD686" i="1"/>
  <c r="AA686" i="1"/>
  <c r="AD685" i="1"/>
  <c r="AA685" i="1"/>
  <c r="AD684" i="1"/>
  <c r="AA684" i="1"/>
  <c r="AD683" i="1"/>
  <c r="AA683" i="1"/>
  <c r="AD682" i="1"/>
  <c r="AA682" i="1"/>
  <c r="AD681" i="1"/>
  <c r="AA681" i="1"/>
  <c r="AD680" i="1"/>
  <c r="AA680" i="1"/>
  <c r="AD679" i="1"/>
  <c r="AA679" i="1"/>
  <c r="AD678" i="1"/>
  <c r="AA678" i="1"/>
  <c r="AD677" i="1"/>
  <c r="AA677" i="1"/>
  <c r="AD676" i="1"/>
  <c r="AA676" i="1"/>
  <c r="AD675" i="1"/>
  <c r="AA675" i="1"/>
  <c r="AD674" i="1"/>
  <c r="AA674" i="1"/>
  <c r="AD673" i="1"/>
  <c r="AA673" i="1"/>
  <c r="AD672" i="1"/>
  <c r="AA672" i="1"/>
  <c r="AD671" i="1"/>
  <c r="AA671" i="1"/>
  <c r="AD670" i="1"/>
  <c r="AA670" i="1"/>
  <c r="AD669" i="1"/>
  <c r="AA669" i="1"/>
  <c r="AD668" i="1"/>
  <c r="AA668" i="1"/>
  <c r="AD667" i="1"/>
  <c r="AA667" i="1"/>
  <c r="AD666" i="1"/>
  <c r="AA666" i="1"/>
  <c r="AD665" i="1"/>
  <c r="AA665" i="1"/>
  <c r="AD664" i="1"/>
  <c r="AA664" i="1"/>
  <c r="AD663" i="1"/>
  <c r="AA663" i="1"/>
  <c r="AD662" i="1"/>
  <c r="AA662" i="1"/>
  <c r="AD661" i="1"/>
  <c r="AA661" i="1"/>
  <c r="AD660" i="1"/>
  <c r="AA660" i="1"/>
  <c r="AD659" i="1"/>
  <c r="AA659" i="1"/>
  <c r="AD658" i="1"/>
  <c r="AA658" i="1"/>
  <c r="AD657" i="1"/>
  <c r="AA657" i="1"/>
  <c r="AD656" i="1"/>
  <c r="AA656" i="1"/>
  <c r="AD655" i="1"/>
  <c r="AA655" i="1"/>
  <c r="AD654" i="1"/>
  <c r="AA654" i="1"/>
  <c r="AD653" i="1"/>
  <c r="AA653" i="1"/>
  <c r="AD652" i="1"/>
  <c r="AA652" i="1"/>
  <c r="AD651" i="1"/>
  <c r="AA651" i="1"/>
  <c r="AD650" i="1"/>
  <c r="AA650" i="1"/>
  <c r="AD649" i="1"/>
  <c r="AA649" i="1"/>
  <c r="AD648" i="1"/>
  <c r="AA648" i="1"/>
  <c r="AD647" i="1"/>
  <c r="AA647" i="1"/>
  <c r="AD646" i="1"/>
  <c r="AA646" i="1"/>
  <c r="AD645" i="1"/>
  <c r="AA645" i="1"/>
  <c r="AD644" i="1"/>
  <c r="AA644" i="1"/>
  <c r="AD643" i="1"/>
  <c r="AA643" i="1"/>
  <c r="AD642" i="1"/>
  <c r="AA642" i="1"/>
  <c r="AD641" i="1"/>
  <c r="AA641" i="1"/>
  <c r="AD640" i="1"/>
  <c r="AA640" i="1"/>
  <c r="AD639" i="1"/>
  <c r="AA639" i="1"/>
  <c r="AD638" i="1"/>
  <c r="AA638" i="1"/>
  <c r="AD637" i="1"/>
  <c r="AA637" i="1"/>
  <c r="AD636" i="1"/>
  <c r="AA636" i="1"/>
  <c r="AD635" i="1"/>
  <c r="AA635" i="1"/>
  <c r="AD634" i="1"/>
  <c r="AA634" i="1"/>
  <c r="AD633" i="1"/>
  <c r="AA633" i="1"/>
  <c r="AD632" i="1"/>
  <c r="AA632" i="1"/>
  <c r="AD631" i="1"/>
  <c r="AA631" i="1"/>
  <c r="AD630" i="1"/>
  <c r="AA630" i="1"/>
  <c r="AD629" i="1"/>
  <c r="AA629" i="1"/>
  <c r="AD628" i="1"/>
  <c r="AA628" i="1"/>
  <c r="AD627" i="1"/>
  <c r="AA627" i="1"/>
  <c r="AD626" i="1"/>
  <c r="AA626" i="1"/>
  <c r="AD625" i="1"/>
  <c r="AA625" i="1"/>
  <c r="AD624" i="1"/>
  <c r="AA624" i="1"/>
  <c r="AD623" i="1"/>
  <c r="AA623" i="1"/>
  <c r="AD622" i="1"/>
  <c r="AA622" i="1"/>
  <c r="AD621" i="1"/>
  <c r="AA621" i="1"/>
  <c r="AD620" i="1"/>
  <c r="AA620" i="1"/>
  <c r="AD619" i="1"/>
  <c r="AA619" i="1"/>
  <c r="AD618" i="1"/>
  <c r="AA618" i="1"/>
  <c r="AD617" i="1"/>
  <c r="AA617" i="1"/>
  <c r="AD616" i="1"/>
  <c r="AA616" i="1"/>
  <c r="AD615" i="1"/>
  <c r="AA615" i="1"/>
  <c r="AD614" i="1"/>
  <c r="AA614" i="1"/>
  <c r="AD613" i="1"/>
  <c r="AA613" i="1"/>
  <c r="AD612" i="1"/>
  <c r="AA612" i="1"/>
  <c r="AD611" i="1"/>
  <c r="AA611" i="1"/>
  <c r="AD610" i="1"/>
  <c r="AA610" i="1"/>
  <c r="AD609" i="1"/>
  <c r="AA609" i="1"/>
  <c r="AD608" i="1"/>
  <c r="AA608" i="1"/>
  <c r="AD607" i="1"/>
  <c r="AA607" i="1"/>
  <c r="AD606" i="1"/>
  <c r="AA606" i="1"/>
  <c r="AD605" i="1"/>
  <c r="AA605" i="1"/>
  <c r="AD604" i="1"/>
  <c r="AA604" i="1"/>
  <c r="AD603" i="1"/>
  <c r="AA603" i="1"/>
  <c r="AD602" i="1"/>
  <c r="AA602" i="1"/>
  <c r="AD601" i="1"/>
  <c r="AA601" i="1"/>
  <c r="AD600" i="1"/>
  <c r="AA600" i="1"/>
  <c r="AD599" i="1"/>
  <c r="AA599" i="1"/>
  <c r="AD598" i="1"/>
  <c r="AA598" i="1"/>
  <c r="AD597" i="1"/>
  <c r="AA597" i="1"/>
  <c r="AD596" i="1"/>
  <c r="AA596" i="1"/>
  <c r="AD595" i="1"/>
  <c r="AA595" i="1"/>
  <c r="AD594" i="1"/>
  <c r="AA594" i="1"/>
  <c r="AD593" i="1"/>
  <c r="AA593" i="1"/>
  <c r="AD592" i="1"/>
  <c r="AA592" i="1"/>
  <c r="AD591" i="1"/>
  <c r="AA591" i="1"/>
  <c r="AD590" i="1"/>
  <c r="AA590" i="1"/>
  <c r="AD589" i="1"/>
  <c r="AA589" i="1"/>
  <c r="AD588" i="1"/>
  <c r="AA588" i="1"/>
  <c r="AD587" i="1"/>
  <c r="AA587" i="1"/>
  <c r="AD586" i="1"/>
  <c r="AA586" i="1"/>
  <c r="AD585" i="1"/>
  <c r="AA585" i="1"/>
  <c r="AD584" i="1"/>
  <c r="AA584" i="1"/>
  <c r="AD583" i="1"/>
  <c r="AA583" i="1"/>
  <c r="AD582" i="1"/>
  <c r="AA582" i="1"/>
  <c r="AD581" i="1"/>
  <c r="AA581" i="1"/>
  <c r="AD580" i="1"/>
  <c r="AA580" i="1"/>
  <c r="AD579" i="1"/>
  <c r="AA579" i="1"/>
  <c r="AD578" i="1"/>
  <c r="AA578" i="1"/>
  <c r="AD577" i="1"/>
  <c r="AA577" i="1"/>
  <c r="AD576" i="1"/>
  <c r="AA576" i="1"/>
  <c r="AD575" i="1"/>
  <c r="AA575" i="1"/>
  <c r="AD574" i="1"/>
  <c r="AA574" i="1"/>
  <c r="AD573" i="1"/>
  <c r="AA573" i="1"/>
  <c r="AD572" i="1"/>
  <c r="AA572" i="1"/>
  <c r="AD571" i="1"/>
  <c r="AA571" i="1"/>
  <c r="AD570" i="1"/>
  <c r="AA570" i="1"/>
  <c r="AD569" i="1"/>
  <c r="AA569" i="1"/>
  <c r="AD568" i="1"/>
  <c r="AA568" i="1"/>
  <c r="AD567" i="1"/>
  <c r="AA567" i="1"/>
  <c r="AD566" i="1"/>
  <c r="AA566" i="1"/>
  <c r="AD565" i="1"/>
  <c r="AA565" i="1"/>
  <c r="AD564" i="1"/>
  <c r="AA564" i="1"/>
  <c r="AD563" i="1"/>
  <c r="AA563" i="1"/>
  <c r="AD562" i="1"/>
  <c r="AA562" i="1"/>
  <c r="AD561" i="1"/>
  <c r="AA561" i="1"/>
  <c r="AD560" i="1"/>
  <c r="AA560" i="1"/>
  <c r="AD559" i="1"/>
  <c r="AA559" i="1"/>
  <c r="AD558" i="1"/>
  <c r="AA558" i="1"/>
  <c r="AD557" i="1"/>
  <c r="AA557" i="1"/>
  <c r="AD556" i="1"/>
  <c r="AA556" i="1"/>
  <c r="AD555" i="1"/>
  <c r="AA555" i="1"/>
  <c r="AD554" i="1"/>
  <c r="AA554" i="1"/>
  <c r="AD553" i="1"/>
  <c r="AA553" i="1"/>
  <c r="AD552" i="1"/>
  <c r="AA552" i="1"/>
  <c r="AD551" i="1"/>
  <c r="AA551" i="1"/>
  <c r="AD550" i="1"/>
  <c r="AA550" i="1"/>
  <c r="AD549" i="1"/>
  <c r="AA549" i="1"/>
  <c r="AD548" i="1"/>
  <c r="AA548" i="1"/>
  <c r="AD547" i="1"/>
  <c r="AA547" i="1"/>
  <c r="AD546" i="1"/>
  <c r="AA546" i="1"/>
  <c r="AD545" i="1"/>
  <c r="AA545" i="1"/>
  <c r="AD544" i="1"/>
  <c r="AA544" i="1"/>
  <c r="AD543" i="1"/>
  <c r="AA543" i="1"/>
  <c r="AD542" i="1"/>
  <c r="AA542" i="1"/>
  <c r="AD541" i="1"/>
  <c r="AA541" i="1"/>
  <c r="AD540" i="1"/>
  <c r="AA540" i="1"/>
  <c r="AD539" i="1"/>
  <c r="AA539" i="1"/>
  <c r="AD538" i="1"/>
  <c r="AA538" i="1"/>
  <c r="AD537" i="1"/>
  <c r="AA537" i="1"/>
  <c r="AD536" i="1"/>
  <c r="AA536" i="1"/>
  <c r="AD535" i="1"/>
  <c r="AA535" i="1"/>
  <c r="AD534" i="1"/>
  <c r="AA534" i="1"/>
  <c r="AD533" i="1"/>
  <c r="AA533" i="1"/>
  <c r="AD532" i="1"/>
  <c r="AA532" i="1"/>
  <c r="AD531" i="1"/>
  <c r="AA531" i="1"/>
  <c r="AD530" i="1"/>
  <c r="AA530" i="1"/>
  <c r="AD529" i="1"/>
  <c r="AA529" i="1"/>
  <c r="AD528" i="1"/>
  <c r="AA528" i="1"/>
  <c r="AD527" i="1"/>
  <c r="AA527" i="1"/>
  <c r="AD526" i="1"/>
  <c r="AA526" i="1"/>
  <c r="AD525" i="1"/>
  <c r="AA525" i="1"/>
  <c r="AD524" i="1"/>
  <c r="AA524" i="1"/>
  <c r="AD523" i="1"/>
  <c r="AA523" i="1"/>
  <c r="AD522" i="1"/>
  <c r="AA522" i="1"/>
  <c r="AD521" i="1"/>
  <c r="AA521" i="1"/>
  <c r="AD520" i="1"/>
  <c r="AA520" i="1"/>
  <c r="AD519" i="1"/>
  <c r="AA519" i="1"/>
  <c r="AD518" i="1"/>
  <c r="AA518" i="1"/>
  <c r="AD517" i="1"/>
  <c r="AA517" i="1"/>
  <c r="AD516" i="1"/>
  <c r="AA516" i="1"/>
  <c r="AD515" i="1"/>
  <c r="AA515" i="1"/>
  <c r="AD514" i="1"/>
  <c r="AA514" i="1"/>
  <c r="AD513" i="1"/>
  <c r="AA513" i="1"/>
  <c r="AD512" i="1"/>
  <c r="AA512" i="1"/>
  <c r="AD511" i="1"/>
  <c r="AA511" i="1"/>
  <c r="AD510" i="1"/>
  <c r="AA510" i="1"/>
  <c r="AD509" i="1"/>
  <c r="AA509" i="1"/>
  <c r="AD508" i="1"/>
  <c r="AA508" i="1"/>
  <c r="AD507" i="1"/>
  <c r="AA507" i="1"/>
  <c r="AD506" i="1"/>
  <c r="AA506" i="1"/>
  <c r="AD505" i="1"/>
  <c r="AA505" i="1"/>
  <c r="AD504" i="1"/>
  <c r="AA504" i="1"/>
  <c r="AD503" i="1"/>
  <c r="AA503" i="1"/>
  <c r="AD502" i="1"/>
  <c r="AA502" i="1"/>
  <c r="AD501" i="1"/>
  <c r="AA501" i="1"/>
  <c r="AD500" i="1"/>
  <c r="AA500" i="1"/>
  <c r="AD499" i="1"/>
  <c r="AA499" i="1"/>
  <c r="AD498" i="1"/>
  <c r="AA498" i="1"/>
  <c r="AD497" i="1"/>
  <c r="AA497" i="1"/>
  <c r="AD496" i="1"/>
  <c r="AA496" i="1"/>
  <c r="AD495" i="1"/>
  <c r="AA495" i="1"/>
  <c r="AD494" i="1"/>
  <c r="AA494" i="1"/>
  <c r="AD493" i="1"/>
  <c r="AA493" i="1"/>
  <c r="AD492" i="1"/>
  <c r="AA492" i="1"/>
  <c r="AD491" i="1"/>
  <c r="AA491" i="1"/>
  <c r="AD490" i="1"/>
  <c r="AA490" i="1"/>
  <c r="AD489" i="1"/>
  <c r="AA489" i="1"/>
  <c r="AD488" i="1"/>
  <c r="AA488" i="1"/>
  <c r="AD487" i="1"/>
  <c r="AA487" i="1"/>
  <c r="AD486" i="1"/>
  <c r="AA486" i="1"/>
  <c r="AD485" i="1"/>
  <c r="AA485" i="1"/>
  <c r="AD484" i="1"/>
  <c r="AA484" i="1"/>
  <c r="AD483" i="1"/>
  <c r="AA483" i="1"/>
  <c r="AD482" i="1"/>
  <c r="AA482" i="1"/>
  <c r="AD481" i="1"/>
  <c r="AA481" i="1"/>
  <c r="AD480" i="1"/>
  <c r="AA480" i="1"/>
  <c r="AD479" i="1"/>
  <c r="AA479" i="1"/>
  <c r="AD478" i="1"/>
  <c r="AA478" i="1"/>
  <c r="AD477" i="1"/>
  <c r="AA477" i="1"/>
  <c r="AD476" i="1"/>
  <c r="AA476" i="1"/>
  <c r="AD475" i="1"/>
  <c r="AA475" i="1"/>
  <c r="AD474" i="1"/>
  <c r="AA474" i="1"/>
  <c r="AD473" i="1"/>
  <c r="AA473" i="1"/>
  <c r="AD472" i="1"/>
  <c r="AA472" i="1"/>
  <c r="AD471" i="1"/>
  <c r="AA471" i="1"/>
  <c r="AD470" i="1"/>
  <c r="AA470" i="1"/>
  <c r="AD469" i="1"/>
  <c r="AA469" i="1"/>
  <c r="AD468" i="1"/>
  <c r="AA468" i="1"/>
  <c r="AD467" i="1"/>
  <c r="AA467" i="1"/>
  <c r="AD466" i="1"/>
  <c r="AA466" i="1"/>
  <c r="AD465" i="1"/>
  <c r="AA465" i="1"/>
  <c r="AD464" i="1"/>
  <c r="AA464" i="1"/>
  <c r="AD463" i="1"/>
  <c r="AA463" i="1"/>
  <c r="AD462" i="1"/>
  <c r="AA462" i="1"/>
  <c r="AD461" i="1"/>
  <c r="AA461" i="1"/>
  <c r="AD460" i="1"/>
  <c r="AA460" i="1"/>
  <c r="AD459" i="1"/>
  <c r="AA459" i="1"/>
  <c r="AD458" i="1"/>
  <c r="AA458" i="1"/>
  <c r="AD457" i="1"/>
  <c r="AA457" i="1"/>
  <c r="AD456" i="1"/>
  <c r="AA456" i="1"/>
  <c r="AD455" i="1"/>
  <c r="AA455" i="1"/>
  <c r="AD454" i="1"/>
  <c r="AA454" i="1"/>
  <c r="AD453" i="1"/>
  <c r="AA453" i="1"/>
  <c r="AD452" i="1"/>
  <c r="AA452" i="1"/>
  <c r="AD451" i="1"/>
  <c r="AA451" i="1"/>
  <c r="AD450" i="1"/>
  <c r="AA450" i="1"/>
  <c r="AD449" i="1"/>
  <c r="AA449" i="1"/>
  <c r="AD448" i="1"/>
  <c r="AA448" i="1"/>
  <c r="AD447" i="1"/>
  <c r="AA447" i="1"/>
  <c r="AD446" i="1"/>
  <c r="AA446" i="1"/>
  <c r="AD445" i="1"/>
  <c r="AA445" i="1"/>
  <c r="AD444" i="1"/>
  <c r="AA444" i="1"/>
  <c r="AD443" i="1"/>
  <c r="AA443" i="1"/>
  <c r="AD442" i="1"/>
  <c r="AA442" i="1"/>
  <c r="AD441" i="1"/>
  <c r="AA441" i="1"/>
  <c r="AD440" i="1"/>
  <c r="AA440" i="1"/>
  <c r="AD439" i="1"/>
  <c r="AA439" i="1"/>
  <c r="AD438" i="1"/>
  <c r="AA438" i="1"/>
  <c r="AD437" i="1"/>
  <c r="AA437" i="1"/>
  <c r="AD436" i="1"/>
  <c r="AA436" i="1"/>
  <c r="AD435" i="1"/>
  <c r="AA435" i="1"/>
  <c r="AD434" i="1"/>
  <c r="AA434" i="1"/>
  <c r="AD433" i="1"/>
  <c r="AA433" i="1"/>
  <c r="AD432" i="1"/>
  <c r="AA432" i="1"/>
  <c r="AD431" i="1"/>
  <c r="AA431" i="1"/>
  <c r="AD430" i="1"/>
  <c r="AA430" i="1"/>
  <c r="AD429" i="1"/>
  <c r="AA429" i="1"/>
  <c r="AD428" i="1"/>
  <c r="AA428" i="1"/>
  <c r="AD427" i="1"/>
  <c r="AA427" i="1"/>
  <c r="AD426" i="1"/>
  <c r="AA426" i="1"/>
  <c r="AD425" i="1"/>
  <c r="AA425" i="1"/>
  <c r="AD424" i="1"/>
  <c r="AA424" i="1"/>
  <c r="AD423" i="1"/>
  <c r="AA423" i="1"/>
  <c r="AD422" i="1"/>
  <c r="AA422" i="1"/>
  <c r="AD421" i="1"/>
  <c r="AA421" i="1"/>
  <c r="AD420" i="1"/>
  <c r="AA420" i="1"/>
  <c r="AD419" i="1"/>
  <c r="AA419" i="1"/>
  <c r="AD418" i="1"/>
  <c r="AA418" i="1"/>
  <c r="AD417" i="1"/>
  <c r="AA417" i="1"/>
  <c r="AD416" i="1"/>
  <c r="AA416" i="1"/>
  <c r="AD415" i="1"/>
  <c r="AA415" i="1"/>
  <c r="AD414" i="1"/>
  <c r="AA414" i="1"/>
  <c r="AD413" i="1"/>
  <c r="AA413" i="1"/>
  <c r="AD412" i="1"/>
  <c r="AA412" i="1"/>
  <c r="AD411" i="1"/>
  <c r="AA411" i="1"/>
  <c r="AD410" i="1"/>
  <c r="AA410" i="1"/>
  <c r="AD409" i="1"/>
  <c r="AA409" i="1"/>
  <c r="AD408" i="1"/>
  <c r="AA408" i="1"/>
  <c r="AD407" i="1"/>
  <c r="AA407" i="1"/>
  <c r="AD406" i="1"/>
  <c r="AA406" i="1"/>
  <c r="AD405" i="1"/>
  <c r="AA405" i="1"/>
  <c r="AD404" i="1"/>
  <c r="AA404" i="1"/>
  <c r="AD403" i="1"/>
  <c r="AA403" i="1"/>
  <c r="AD402" i="1"/>
  <c r="AA402" i="1"/>
  <c r="AD401" i="1"/>
  <c r="AA401" i="1"/>
  <c r="AD400" i="1"/>
  <c r="AA400" i="1"/>
  <c r="AD399" i="1"/>
  <c r="AA399" i="1"/>
  <c r="AD398" i="1"/>
  <c r="AA398" i="1"/>
  <c r="AD397" i="1"/>
  <c r="AA397" i="1"/>
  <c r="AD396" i="1"/>
  <c r="AA396" i="1"/>
  <c r="AD395" i="1"/>
  <c r="AA395" i="1"/>
  <c r="AD394" i="1"/>
  <c r="AA394" i="1"/>
  <c r="AD393" i="1"/>
  <c r="AA393" i="1"/>
  <c r="AD392" i="1"/>
  <c r="AA392" i="1"/>
  <c r="AD391" i="1"/>
  <c r="AA391" i="1"/>
  <c r="AD390" i="1"/>
  <c r="AA390" i="1"/>
  <c r="AD389" i="1"/>
  <c r="AA389" i="1"/>
  <c r="AD388" i="1"/>
  <c r="AA388" i="1"/>
  <c r="AD387" i="1"/>
  <c r="AA387" i="1"/>
  <c r="AD386" i="1"/>
  <c r="AA386" i="1"/>
  <c r="AD385" i="1"/>
  <c r="AA385" i="1"/>
  <c r="AD384" i="1"/>
  <c r="AA384" i="1"/>
  <c r="AD383" i="1"/>
  <c r="AA383" i="1"/>
  <c r="AD382" i="1"/>
  <c r="AA382" i="1"/>
  <c r="AD381" i="1"/>
  <c r="AA381" i="1"/>
  <c r="AD380" i="1"/>
  <c r="AA380" i="1"/>
  <c r="AD379" i="1"/>
  <c r="AA379" i="1"/>
  <c r="AD378" i="1"/>
  <c r="AA378" i="1"/>
  <c r="AD377" i="1"/>
  <c r="AA377" i="1"/>
  <c r="AD376" i="1"/>
  <c r="AA376" i="1"/>
  <c r="AD375" i="1"/>
  <c r="AA375" i="1"/>
  <c r="AD374" i="1"/>
  <c r="AA374" i="1"/>
  <c r="AD373" i="1"/>
  <c r="AA373" i="1"/>
  <c r="AD372" i="1"/>
  <c r="AA372" i="1"/>
  <c r="AD371" i="1"/>
  <c r="AA371" i="1"/>
  <c r="AD370" i="1"/>
  <c r="AA370" i="1"/>
  <c r="AD369" i="1"/>
  <c r="AA369" i="1"/>
  <c r="AD368" i="1"/>
  <c r="AA368" i="1"/>
  <c r="AD367" i="1"/>
  <c r="AA367" i="1"/>
  <c r="AD366" i="1"/>
  <c r="AA366" i="1"/>
  <c r="AD365" i="1"/>
  <c r="AA365" i="1"/>
  <c r="AD364" i="1"/>
  <c r="AA364" i="1"/>
  <c r="AD363" i="1"/>
  <c r="AA363" i="1"/>
  <c r="AD362" i="1"/>
  <c r="AA362" i="1"/>
  <c r="AD361" i="1"/>
  <c r="AA361" i="1"/>
  <c r="AD360" i="1"/>
  <c r="AA360" i="1"/>
  <c r="AD359" i="1"/>
  <c r="AA359" i="1"/>
  <c r="AD358" i="1"/>
  <c r="AA358" i="1"/>
  <c r="AD357" i="1"/>
  <c r="AA357" i="1"/>
  <c r="AD356" i="1"/>
  <c r="AA356" i="1"/>
  <c r="AD355" i="1"/>
  <c r="AA355" i="1"/>
  <c r="AD354" i="1"/>
  <c r="AA354" i="1"/>
  <c r="AD353" i="1"/>
  <c r="AA353" i="1"/>
  <c r="AD352" i="1"/>
  <c r="AA352" i="1"/>
  <c r="AD351" i="1"/>
  <c r="AA351" i="1"/>
  <c r="AD350" i="1"/>
  <c r="AA350" i="1"/>
  <c r="AD349" i="1"/>
  <c r="AA349" i="1"/>
  <c r="AD348" i="1"/>
  <c r="AA348" i="1"/>
  <c r="AD347" i="1"/>
  <c r="AA347" i="1"/>
  <c r="AD346" i="1"/>
  <c r="AA346" i="1"/>
  <c r="AD345" i="1"/>
  <c r="AA345" i="1"/>
  <c r="AD344" i="1"/>
  <c r="AA344" i="1"/>
  <c r="AD343" i="1"/>
  <c r="AA343" i="1"/>
  <c r="AD342" i="1"/>
  <c r="AA342" i="1"/>
  <c r="AD341" i="1"/>
  <c r="AA341" i="1"/>
  <c r="AD340" i="1"/>
  <c r="AA340" i="1"/>
  <c r="AD339" i="1"/>
  <c r="AA339" i="1"/>
  <c r="AD338" i="1"/>
  <c r="AA338" i="1"/>
  <c r="AD337" i="1"/>
  <c r="AA337" i="1"/>
  <c r="AD336" i="1"/>
  <c r="AA336" i="1"/>
  <c r="AD335" i="1"/>
  <c r="AA335" i="1"/>
  <c r="AD334" i="1"/>
  <c r="AA334" i="1"/>
  <c r="AD333" i="1"/>
  <c r="AA333" i="1"/>
  <c r="AD332" i="1"/>
  <c r="AA332" i="1"/>
  <c r="AD331" i="1"/>
  <c r="AA331" i="1"/>
  <c r="AD330" i="1"/>
  <c r="AA330" i="1"/>
  <c r="AD329" i="1"/>
  <c r="AA329" i="1"/>
  <c r="AD328" i="1"/>
  <c r="AA328" i="1"/>
  <c r="AD327" i="1"/>
  <c r="AA327" i="1"/>
  <c r="AD326" i="1"/>
  <c r="AA326" i="1"/>
  <c r="AD325" i="1"/>
  <c r="AA325" i="1"/>
  <c r="AD324" i="1"/>
  <c r="AA324" i="1"/>
  <c r="AD323" i="1"/>
  <c r="AA323" i="1"/>
  <c r="AD322" i="1"/>
  <c r="AA322" i="1"/>
  <c r="AD321" i="1"/>
  <c r="AA321" i="1"/>
  <c r="AD320" i="1"/>
  <c r="AA320" i="1"/>
  <c r="AD319" i="1"/>
  <c r="AA319" i="1"/>
  <c r="AD318" i="1"/>
  <c r="AA318" i="1"/>
  <c r="AD317" i="1"/>
  <c r="AA317" i="1"/>
  <c r="AD316" i="1"/>
  <c r="AA316" i="1"/>
  <c r="AD315" i="1"/>
  <c r="AA315" i="1"/>
  <c r="AD314" i="1"/>
  <c r="AA314" i="1"/>
  <c r="AD313" i="1"/>
  <c r="AA313" i="1"/>
  <c r="AD312" i="1"/>
  <c r="AA312" i="1"/>
  <c r="AD311" i="1"/>
  <c r="AA311" i="1"/>
  <c r="AD310" i="1"/>
  <c r="AA310" i="1"/>
  <c r="AD309" i="1"/>
  <c r="AA309" i="1"/>
  <c r="AD308" i="1"/>
  <c r="AA308" i="1"/>
  <c r="AD307" i="1"/>
  <c r="AA307" i="1"/>
  <c r="AD306" i="1"/>
  <c r="AA306" i="1"/>
  <c r="AD305" i="1"/>
  <c r="AA305" i="1"/>
  <c r="AD304" i="1"/>
  <c r="AA304" i="1"/>
  <c r="AD303" i="1"/>
  <c r="AA303" i="1"/>
  <c r="AD302" i="1"/>
  <c r="AA302" i="1"/>
  <c r="AD301" i="1"/>
  <c r="AA301" i="1"/>
  <c r="AD300" i="1"/>
  <c r="AA300" i="1"/>
  <c r="AD299" i="1"/>
  <c r="AA299" i="1"/>
  <c r="AD298" i="1"/>
  <c r="AA298" i="1"/>
  <c r="AD297" i="1"/>
  <c r="AA297" i="1"/>
  <c r="AD296" i="1"/>
  <c r="AA296" i="1"/>
  <c r="AD295" i="1"/>
  <c r="AA295" i="1"/>
  <c r="AD294" i="1"/>
  <c r="AA294" i="1"/>
  <c r="AD293" i="1"/>
  <c r="AA293" i="1"/>
  <c r="AD292" i="1"/>
  <c r="AA292" i="1"/>
  <c r="AD291" i="1"/>
  <c r="AA291" i="1"/>
  <c r="AD290" i="1"/>
  <c r="AA290" i="1"/>
  <c r="AD289" i="1"/>
  <c r="AA289" i="1"/>
  <c r="AD288" i="1"/>
  <c r="AA288" i="1"/>
  <c r="AD287" i="1"/>
  <c r="AA287" i="1"/>
  <c r="AD286" i="1"/>
  <c r="AA286" i="1"/>
  <c r="AD285" i="1"/>
  <c r="AA285" i="1"/>
  <c r="AD284" i="1"/>
  <c r="AA284" i="1"/>
  <c r="AD283" i="1"/>
  <c r="AA283" i="1"/>
  <c r="AD282" i="1"/>
  <c r="AA282" i="1"/>
  <c r="AD281" i="1"/>
  <c r="AA281" i="1"/>
  <c r="AD280" i="1"/>
  <c r="AA280" i="1"/>
  <c r="AD279" i="1"/>
  <c r="AA279" i="1"/>
  <c r="AD278" i="1"/>
  <c r="AA278" i="1"/>
  <c r="AD277" i="1"/>
  <c r="AA277" i="1"/>
  <c r="AD276" i="1"/>
  <c r="AA276" i="1"/>
  <c r="AD275" i="1"/>
  <c r="AA275" i="1"/>
  <c r="AD274" i="1"/>
  <c r="AA274" i="1"/>
  <c r="AD273" i="1"/>
  <c r="AA273" i="1"/>
  <c r="AD272" i="1"/>
  <c r="AA272" i="1"/>
  <c r="AD271" i="1"/>
  <c r="AA271" i="1"/>
  <c r="AD270" i="1"/>
  <c r="AA270" i="1"/>
  <c r="AD269" i="1"/>
  <c r="AA269" i="1"/>
  <c r="AD268" i="1"/>
  <c r="AA268" i="1"/>
  <c r="AD267" i="1"/>
  <c r="AA267" i="1"/>
  <c r="AD266" i="1"/>
  <c r="AA266" i="1"/>
  <c r="AD265" i="1"/>
  <c r="AA265" i="1"/>
  <c r="AD264" i="1"/>
  <c r="AA264" i="1"/>
  <c r="AD263" i="1"/>
  <c r="AA263" i="1"/>
  <c r="AD262" i="1"/>
  <c r="AA262" i="1"/>
  <c r="AD261" i="1"/>
  <c r="AA261" i="1"/>
  <c r="AD260" i="1"/>
  <c r="AA260" i="1"/>
  <c r="AD259" i="1"/>
  <c r="AA259" i="1"/>
  <c r="AD258" i="1"/>
  <c r="AA258" i="1"/>
  <c r="AD257" i="1"/>
  <c r="AA257" i="1"/>
  <c r="AD256" i="1"/>
  <c r="AA256" i="1"/>
  <c r="AD255" i="1"/>
  <c r="AA255" i="1"/>
  <c r="AD254" i="1"/>
  <c r="AA254" i="1"/>
  <c r="AD253" i="1"/>
  <c r="AA253" i="1"/>
  <c r="AD252" i="1"/>
  <c r="AA252" i="1"/>
  <c r="AD251" i="1"/>
  <c r="AA251" i="1"/>
  <c r="AD250" i="1"/>
  <c r="AA250" i="1"/>
  <c r="AD249" i="1"/>
  <c r="AA249" i="1"/>
  <c r="AD248" i="1"/>
  <c r="AA248" i="1"/>
  <c r="AD247" i="1"/>
  <c r="AA247" i="1"/>
  <c r="AD246" i="1"/>
  <c r="AA246" i="1"/>
  <c r="AD245" i="1"/>
  <c r="AA245" i="1"/>
  <c r="AD244" i="1"/>
  <c r="AA244" i="1"/>
  <c r="AD243" i="1"/>
  <c r="AA243" i="1"/>
  <c r="AD242" i="1"/>
  <c r="AA242" i="1"/>
  <c r="AD241" i="1"/>
  <c r="AA241" i="1"/>
  <c r="AD240" i="1"/>
  <c r="AA240" i="1"/>
  <c r="AD239" i="1"/>
  <c r="AA239" i="1"/>
  <c r="AD238" i="1"/>
  <c r="AA238" i="1"/>
  <c r="AD237" i="1"/>
  <c r="AA237" i="1"/>
  <c r="AD236" i="1"/>
  <c r="AA236" i="1"/>
  <c r="AD235" i="1"/>
  <c r="AA235" i="1"/>
  <c r="AD234" i="1"/>
  <c r="AA234" i="1"/>
  <c r="AD233" i="1"/>
  <c r="AA233" i="1"/>
  <c r="AD232" i="1"/>
  <c r="AA232" i="1"/>
  <c r="AD231" i="1"/>
  <c r="AA231" i="1"/>
  <c r="AD230" i="1"/>
  <c r="AA230" i="1"/>
  <c r="AD229" i="1"/>
  <c r="AA229" i="1"/>
  <c r="AD228" i="1"/>
  <c r="AA228" i="1"/>
  <c r="AD227" i="1"/>
  <c r="AA227" i="1"/>
  <c r="AD226" i="1"/>
  <c r="AA226" i="1"/>
  <c r="AD225" i="1"/>
  <c r="AA225" i="1"/>
  <c r="AD224" i="1"/>
  <c r="AA224" i="1"/>
  <c r="AD223" i="1"/>
  <c r="AA223" i="1"/>
  <c r="AD222" i="1"/>
  <c r="AA222" i="1"/>
  <c r="AD221" i="1"/>
  <c r="AA221" i="1"/>
  <c r="AD220" i="1"/>
  <c r="AA220" i="1"/>
  <c r="AD219" i="1"/>
  <c r="AA219" i="1"/>
  <c r="AD218" i="1"/>
  <c r="AA218" i="1"/>
  <c r="AD217" i="1"/>
  <c r="AA217" i="1"/>
  <c r="AD216" i="1"/>
  <c r="AA216" i="1"/>
  <c r="AD215" i="1"/>
  <c r="AA215" i="1"/>
  <c r="AD214" i="1"/>
  <c r="AA214" i="1"/>
  <c r="AD213" i="1"/>
  <c r="AA213" i="1"/>
  <c r="AD212" i="1"/>
  <c r="AA212" i="1"/>
  <c r="AD211" i="1"/>
  <c r="AA211" i="1"/>
  <c r="AD210" i="1"/>
  <c r="AA210" i="1"/>
  <c r="AD209" i="1"/>
  <c r="AA209" i="1"/>
  <c r="AD208" i="1"/>
  <c r="AA208" i="1"/>
  <c r="AD207" i="1"/>
  <c r="AA207" i="1"/>
  <c r="AD206" i="1"/>
  <c r="AA206" i="1"/>
  <c r="AD205" i="1"/>
  <c r="AA205" i="1"/>
  <c r="AD204" i="1"/>
  <c r="AA204" i="1"/>
  <c r="AD203" i="1"/>
  <c r="AA203" i="1"/>
  <c r="AD202" i="1"/>
  <c r="AA202" i="1"/>
  <c r="AD201" i="1"/>
  <c r="AA201" i="1"/>
  <c r="AD200" i="1"/>
  <c r="AA200" i="1"/>
  <c r="AD199" i="1"/>
  <c r="AA199" i="1"/>
  <c r="AD198" i="1"/>
  <c r="AA198" i="1"/>
  <c r="AD197" i="1"/>
  <c r="AA197" i="1"/>
  <c r="AD196" i="1"/>
  <c r="AA196" i="1"/>
  <c r="AD195" i="1"/>
  <c r="AA195" i="1"/>
  <c r="AD194" i="1"/>
  <c r="AA194" i="1"/>
  <c r="AD193" i="1"/>
  <c r="AA193" i="1"/>
  <c r="AD192" i="1"/>
  <c r="AA192" i="1"/>
  <c r="AD191" i="1"/>
  <c r="AA191" i="1"/>
  <c r="AD190" i="1"/>
  <c r="AA190" i="1"/>
  <c r="AD189" i="1"/>
  <c r="AA189" i="1"/>
  <c r="AD188" i="1"/>
  <c r="AA188" i="1"/>
  <c r="AD187" i="1"/>
  <c r="AA187" i="1"/>
  <c r="AD186" i="1"/>
  <c r="AA186" i="1"/>
  <c r="AD185" i="1"/>
  <c r="AA185" i="1"/>
  <c r="AD184" i="1"/>
  <c r="AA184" i="1"/>
  <c r="AD183" i="1"/>
  <c r="AA183" i="1"/>
  <c r="AD182" i="1"/>
  <c r="AA182" i="1"/>
  <c r="AD181" i="1"/>
  <c r="AA181" i="1"/>
  <c r="AD180" i="1"/>
  <c r="AA180" i="1"/>
  <c r="AD179" i="1"/>
  <c r="AA179" i="1"/>
  <c r="AD178" i="1"/>
  <c r="AA178" i="1"/>
  <c r="AD177" i="1"/>
  <c r="AA177" i="1"/>
  <c r="AD176" i="1"/>
  <c r="AA176" i="1"/>
  <c r="AD175" i="1"/>
  <c r="AA175" i="1"/>
  <c r="AD174" i="1"/>
  <c r="AA174" i="1"/>
  <c r="AD173" i="1"/>
  <c r="AA173" i="1"/>
  <c r="AD172" i="1"/>
  <c r="AA172" i="1"/>
  <c r="AD171" i="1"/>
  <c r="AA171" i="1"/>
  <c r="AD170" i="1"/>
  <c r="AA170" i="1"/>
  <c r="AD169" i="1"/>
  <c r="AA169" i="1"/>
  <c r="AD168" i="1"/>
  <c r="AA168" i="1"/>
  <c r="AD167" i="1"/>
  <c r="AA167" i="1"/>
  <c r="AD166" i="1"/>
  <c r="AA166" i="1"/>
  <c r="AD165" i="1"/>
  <c r="AA165" i="1"/>
  <c r="AD164" i="1"/>
  <c r="AA164" i="1"/>
  <c r="AD163" i="1"/>
  <c r="AA163" i="1"/>
  <c r="AD162" i="1"/>
  <c r="AA162" i="1"/>
  <c r="AD161" i="1"/>
  <c r="AA161" i="1"/>
  <c r="AD160" i="1"/>
  <c r="AA160" i="1"/>
  <c r="AD159" i="1"/>
  <c r="AA159" i="1"/>
  <c r="AD158" i="1"/>
  <c r="AA158" i="1"/>
  <c r="AD157" i="1"/>
  <c r="AA157" i="1"/>
  <c r="AD156" i="1"/>
  <c r="AA156" i="1"/>
  <c r="AD155" i="1"/>
  <c r="AA155" i="1"/>
  <c r="AD154" i="1"/>
  <c r="AA154" i="1"/>
  <c r="AD153" i="1"/>
  <c r="AA153" i="1"/>
  <c r="AD152" i="1"/>
  <c r="AA152" i="1"/>
  <c r="AD151" i="1"/>
  <c r="AA151" i="1"/>
  <c r="AD150" i="1"/>
  <c r="AA150" i="1"/>
  <c r="AD149" i="1"/>
  <c r="AA149" i="1"/>
  <c r="AD148" i="1"/>
  <c r="AA148" i="1"/>
  <c r="AD147" i="1"/>
  <c r="AA147" i="1"/>
  <c r="AD146" i="1"/>
  <c r="AA146" i="1"/>
  <c r="AD145" i="1"/>
  <c r="AA145" i="1"/>
  <c r="AD144" i="1"/>
  <c r="AA144" i="1"/>
  <c r="AD143" i="1"/>
  <c r="AA143" i="1"/>
  <c r="AD142" i="1"/>
  <c r="AA142" i="1"/>
  <c r="AD141" i="1"/>
  <c r="AA141" i="1"/>
  <c r="AD140" i="1"/>
  <c r="AA140" i="1"/>
  <c r="AD139" i="1"/>
  <c r="AA139" i="1"/>
  <c r="AD138" i="1"/>
  <c r="AA138" i="1"/>
  <c r="AD137" i="1"/>
  <c r="AA137" i="1"/>
  <c r="AD136" i="1"/>
  <c r="AA136" i="1"/>
  <c r="AD135" i="1"/>
  <c r="AA135" i="1"/>
  <c r="AD134" i="1"/>
  <c r="AA134" i="1"/>
  <c r="AD133" i="1"/>
  <c r="AA133" i="1"/>
  <c r="AD132" i="1"/>
  <c r="AA132" i="1"/>
  <c r="AD131" i="1"/>
  <c r="AA131" i="1"/>
  <c r="AD130" i="1"/>
  <c r="AA130" i="1"/>
  <c r="AD129" i="1"/>
  <c r="AA129" i="1"/>
  <c r="AD128" i="1"/>
  <c r="AA128" i="1"/>
  <c r="AD127" i="1"/>
  <c r="AA127" i="1"/>
  <c r="AD126" i="1"/>
  <c r="AA126" i="1"/>
  <c r="AD125" i="1"/>
  <c r="AA125" i="1"/>
  <c r="AD124" i="1"/>
  <c r="AA124" i="1"/>
  <c r="AD123" i="1"/>
  <c r="AA123" i="1"/>
  <c r="AD122" i="1"/>
  <c r="AA122" i="1"/>
  <c r="AD121" i="1"/>
  <c r="AA121" i="1"/>
  <c r="AD120" i="1"/>
  <c r="AA120" i="1"/>
  <c r="AD119" i="1"/>
  <c r="AA119" i="1"/>
  <c r="AD118" i="1"/>
  <c r="AA118" i="1"/>
  <c r="AD117" i="1"/>
  <c r="AA117" i="1"/>
  <c r="AD116" i="1"/>
  <c r="AA116" i="1"/>
  <c r="AD115" i="1"/>
  <c r="AA115" i="1"/>
  <c r="AD114" i="1"/>
  <c r="AA114" i="1"/>
  <c r="AD113" i="1"/>
  <c r="AA113" i="1"/>
  <c r="AD112" i="1"/>
  <c r="AA112" i="1"/>
  <c r="AD111" i="1"/>
  <c r="AA111" i="1"/>
  <c r="AD110" i="1"/>
  <c r="AA110" i="1"/>
  <c r="AD109" i="1"/>
  <c r="AA109" i="1"/>
  <c r="AD108" i="1"/>
  <c r="AA108" i="1"/>
  <c r="AD107" i="1"/>
  <c r="AA107" i="1"/>
  <c r="AD106" i="1"/>
  <c r="AA106" i="1"/>
  <c r="AD105" i="1"/>
  <c r="AA105" i="1"/>
  <c r="AD104" i="1"/>
  <c r="AA104" i="1"/>
  <c r="AD103" i="1"/>
  <c r="AA103" i="1"/>
  <c r="AD102" i="1"/>
  <c r="AA102" i="1"/>
  <c r="AD101" i="1"/>
  <c r="AA101" i="1"/>
  <c r="V101" i="1"/>
  <c r="AD100" i="1"/>
  <c r="AA100" i="1"/>
  <c r="V100" i="1"/>
  <c r="AD99" i="1"/>
  <c r="AA99" i="1"/>
  <c r="V99" i="1"/>
  <c r="AD98" i="1"/>
  <c r="AA98" i="1"/>
  <c r="V98" i="1"/>
  <c r="AD97" i="1"/>
  <c r="AA97" i="1"/>
  <c r="V97" i="1"/>
  <c r="AD96" i="1"/>
  <c r="AA96" i="1"/>
  <c r="V96" i="1"/>
  <c r="AD95" i="1"/>
  <c r="AA95" i="1"/>
  <c r="V95" i="1"/>
  <c r="AD94" i="1"/>
  <c r="AA94" i="1"/>
  <c r="V94" i="1"/>
  <c r="AD93" i="1"/>
  <c r="AA93" i="1"/>
  <c r="V93" i="1"/>
  <c r="AD92" i="1"/>
  <c r="AA92" i="1"/>
  <c r="V92" i="1"/>
  <c r="AD91" i="1"/>
  <c r="AA91" i="1"/>
  <c r="V91" i="1"/>
  <c r="AD90" i="1"/>
  <c r="AA90" i="1"/>
  <c r="V90" i="1"/>
  <c r="AD89" i="1"/>
  <c r="AA89" i="1"/>
  <c r="V89" i="1"/>
  <c r="AD88" i="1"/>
  <c r="AA88" i="1"/>
  <c r="V88" i="1"/>
  <c r="AD87" i="1"/>
  <c r="AA87" i="1"/>
  <c r="V87" i="1"/>
  <c r="AD86" i="1"/>
  <c r="AA86" i="1"/>
  <c r="V86" i="1"/>
  <c r="AD85" i="1"/>
  <c r="AA85" i="1"/>
  <c r="V85" i="1"/>
  <c r="AD84" i="1"/>
  <c r="AA84" i="1"/>
  <c r="V84" i="1"/>
  <c r="AD83" i="1"/>
  <c r="AA83" i="1"/>
  <c r="V83" i="1"/>
  <c r="AD82" i="1"/>
  <c r="AA82" i="1"/>
  <c r="V82" i="1"/>
  <c r="AD81" i="1"/>
  <c r="AA81" i="1"/>
  <c r="V81" i="1"/>
  <c r="AD80" i="1"/>
  <c r="AA80" i="1"/>
  <c r="V80" i="1"/>
  <c r="AD79" i="1"/>
  <c r="AA79" i="1"/>
  <c r="V79" i="1"/>
  <c r="AD78" i="1"/>
  <c r="AA78" i="1"/>
  <c r="V78" i="1"/>
  <c r="AD77" i="1"/>
  <c r="AA77" i="1"/>
  <c r="V77" i="1"/>
  <c r="AD76" i="1"/>
  <c r="AA76" i="1"/>
  <c r="V76" i="1"/>
  <c r="AD75" i="1"/>
  <c r="AA75" i="1"/>
  <c r="V75" i="1"/>
  <c r="AD74" i="1"/>
  <c r="AA74" i="1"/>
  <c r="V74" i="1"/>
  <c r="AD73" i="1"/>
  <c r="AA73" i="1"/>
  <c r="V73" i="1"/>
  <c r="AD72" i="1"/>
  <c r="AA72" i="1"/>
  <c r="V72" i="1"/>
  <c r="AD71" i="1"/>
  <c r="AA71" i="1"/>
  <c r="V71" i="1"/>
  <c r="AD70" i="1"/>
  <c r="AA70" i="1"/>
  <c r="V70" i="1"/>
  <c r="AD69" i="1"/>
  <c r="AA69" i="1"/>
  <c r="V69" i="1"/>
  <c r="AD68" i="1"/>
  <c r="AA68" i="1"/>
  <c r="V68" i="1"/>
  <c r="AD67" i="1"/>
  <c r="AA67" i="1"/>
  <c r="V67" i="1"/>
  <c r="AD66" i="1"/>
  <c r="AA66" i="1"/>
  <c r="V66" i="1"/>
  <c r="AD65" i="1"/>
  <c r="AA65" i="1"/>
  <c r="V65" i="1"/>
  <c r="AD64" i="1"/>
  <c r="AA64" i="1"/>
  <c r="V64" i="1"/>
  <c r="AD63" i="1"/>
  <c r="AA63" i="1"/>
  <c r="V63" i="1"/>
  <c r="AD62" i="1"/>
  <c r="AA62" i="1"/>
  <c r="V62" i="1"/>
  <c r="AD61" i="1"/>
  <c r="AA61" i="1"/>
  <c r="V61" i="1"/>
  <c r="AD60" i="1"/>
  <c r="AA60" i="1"/>
  <c r="V60" i="1"/>
  <c r="AD59" i="1"/>
  <c r="AA59" i="1"/>
  <c r="V59" i="1"/>
  <c r="AD58" i="1"/>
  <c r="AA58" i="1"/>
  <c r="V58" i="1"/>
  <c r="AD57" i="1"/>
  <c r="AA57" i="1"/>
  <c r="V57" i="1"/>
  <c r="AD56" i="1"/>
  <c r="AA56" i="1"/>
  <c r="V56" i="1"/>
  <c r="AD55" i="1"/>
  <c r="AA55" i="1"/>
  <c r="V55" i="1"/>
  <c r="AD54" i="1"/>
  <c r="AA54" i="1"/>
  <c r="V54" i="1"/>
  <c r="AD53" i="1"/>
  <c r="AA53" i="1"/>
  <c r="V53" i="1"/>
  <c r="AD52" i="1"/>
  <c r="AA52" i="1"/>
  <c r="V52" i="1"/>
  <c r="AD51" i="1"/>
  <c r="AA51" i="1"/>
  <c r="V51" i="1"/>
  <c r="AD50" i="1"/>
  <c r="AA50" i="1"/>
  <c r="V50" i="1"/>
  <c r="AD49" i="1"/>
  <c r="AA49" i="1"/>
  <c r="V49" i="1"/>
  <c r="AD48" i="1"/>
  <c r="AA48" i="1"/>
  <c r="V48" i="1"/>
  <c r="AD47" i="1"/>
  <c r="AA47" i="1"/>
  <c r="V47" i="1"/>
  <c r="AD46" i="1"/>
  <c r="AA46" i="1"/>
  <c r="V46" i="1"/>
  <c r="AD45" i="1"/>
  <c r="AA45" i="1"/>
  <c r="V45" i="1"/>
  <c r="AD44" i="1"/>
  <c r="AA44" i="1"/>
  <c r="V44" i="1"/>
  <c r="AD43" i="1"/>
  <c r="AA43" i="1"/>
  <c r="V43" i="1"/>
  <c r="AD42" i="1"/>
  <c r="AA42" i="1"/>
  <c r="V42" i="1"/>
  <c r="AD41" i="1"/>
  <c r="AA41" i="1"/>
  <c r="V41" i="1"/>
  <c r="AD40" i="1"/>
  <c r="AA40" i="1"/>
  <c r="V40" i="1"/>
  <c r="AD39" i="1"/>
  <c r="AA39" i="1"/>
  <c r="V39" i="1"/>
  <c r="AD38" i="1"/>
  <c r="AA38" i="1"/>
  <c r="V38" i="1"/>
  <c r="AD37" i="1"/>
  <c r="AA37" i="1"/>
  <c r="V37" i="1"/>
  <c r="AD36" i="1"/>
  <c r="AA36" i="1"/>
  <c r="V36" i="1"/>
  <c r="AD35" i="1"/>
  <c r="AA35" i="1"/>
  <c r="V35" i="1"/>
  <c r="AD34" i="1"/>
  <c r="AA34" i="1"/>
  <c r="V34" i="1"/>
  <c r="AD33" i="1"/>
  <c r="AA33" i="1"/>
  <c r="V33" i="1"/>
  <c r="AD32" i="1"/>
  <c r="AA32" i="1"/>
  <c r="V32" i="1"/>
  <c r="AD31" i="1"/>
  <c r="AA31" i="1"/>
  <c r="V31" i="1"/>
  <c r="AD30" i="1"/>
  <c r="AA30" i="1"/>
  <c r="V30" i="1"/>
  <c r="AD29" i="1"/>
  <c r="AA29" i="1"/>
  <c r="V29" i="1"/>
  <c r="AD28" i="1"/>
  <c r="AA28" i="1"/>
  <c r="V28" i="1"/>
  <c r="AD27" i="1"/>
  <c r="AA27" i="1"/>
  <c r="V27" i="1"/>
  <c r="AD26" i="1"/>
  <c r="AA26" i="1"/>
  <c r="V26" i="1"/>
  <c r="AD25" i="1"/>
  <c r="AA25" i="1"/>
  <c r="V25" i="1"/>
  <c r="AD24" i="1"/>
  <c r="AA24" i="1"/>
  <c r="V24" i="1"/>
  <c r="AD23" i="1"/>
  <c r="AA23" i="1"/>
  <c r="V23" i="1"/>
  <c r="AD22" i="1"/>
  <c r="AA22" i="1"/>
  <c r="V22" i="1"/>
  <c r="AD21" i="1"/>
  <c r="AA21" i="1"/>
  <c r="V21" i="1"/>
  <c r="AD20" i="1"/>
  <c r="AA20" i="1"/>
  <c r="V20" i="1"/>
  <c r="AD19" i="1"/>
  <c r="AA19" i="1"/>
  <c r="V19" i="1"/>
  <c r="AD18" i="1"/>
  <c r="AA18" i="1"/>
  <c r="V18" i="1"/>
  <c r="AD17" i="1"/>
  <c r="AA17" i="1"/>
  <c r="V17" i="1"/>
  <c r="AD16" i="1"/>
  <c r="AA16" i="1"/>
  <c r="V16" i="1"/>
  <c r="AD15" i="1"/>
  <c r="AA15" i="1"/>
  <c r="V15" i="1"/>
  <c r="AD14" i="1"/>
  <c r="AA14" i="1"/>
  <c r="V14" i="1"/>
  <c r="AD13" i="1"/>
  <c r="AA13" i="1"/>
  <c r="V13" i="1"/>
  <c r="AD12" i="1"/>
  <c r="AA12" i="1"/>
  <c r="V12" i="1"/>
  <c r="AD11" i="1"/>
  <c r="AA11" i="1"/>
  <c r="V11" i="1"/>
  <c r="AD10" i="1"/>
  <c r="AA10" i="1"/>
  <c r="V10" i="1"/>
  <c r="AD9" i="1"/>
  <c r="AA9" i="1"/>
  <c r="V9" i="1"/>
  <c r="AD8" i="1"/>
  <c r="AA8" i="1"/>
  <c r="V8" i="1"/>
  <c r="AD7" i="1"/>
  <c r="AA7" i="1"/>
  <c r="V7" i="1"/>
  <c r="AD6" i="1"/>
  <c r="AA6" i="1"/>
  <c r="V6" i="1"/>
  <c r="AD5" i="1"/>
  <c r="AA5" i="1"/>
  <c r="V5" i="1"/>
  <c r="AD4" i="1"/>
  <c r="AA4" i="1"/>
  <c r="V4" i="1"/>
  <c r="V3" i="1"/>
  <c r="A5" i="5" l="1"/>
  <c r="A7" i="4"/>
  <c r="B21" i="6"/>
  <c r="F12" i="6"/>
  <c r="B12" i="6"/>
  <c r="C12" i="6"/>
  <c r="D12" i="6"/>
  <c r="E12" i="6"/>
  <c r="D21" i="6"/>
  <c r="E15" i="6"/>
  <c r="E22" i="6"/>
  <c r="F22" i="6"/>
  <c r="G22" i="6"/>
  <c r="F15" i="6"/>
  <c r="G15" i="6"/>
  <c r="E21" i="6"/>
  <c r="F21" i="6"/>
  <c r="G21" i="6"/>
  <c r="D22" i="6"/>
  <c r="C13" i="6"/>
  <c r="D19" i="6"/>
  <c r="F23" i="6"/>
  <c r="C20" i="6"/>
  <c r="B19" i="6"/>
  <c r="D13" i="6"/>
  <c r="F13" i="6"/>
  <c r="E23" i="6"/>
  <c r="E13" i="6"/>
  <c r="G23" i="6"/>
  <c r="G13" i="6"/>
  <c r="G16" i="6"/>
  <c r="E14" i="6"/>
  <c r="F20" i="6"/>
  <c r="F14" i="6"/>
  <c r="G20" i="6"/>
  <c r="B11" i="6"/>
  <c r="G14" i="6"/>
  <c r="C11" i="6"/>
  <c r="C21" i="6"/>
  <c r="C19" i="6"/>
  <c r="D20" i="6"/>
  <c r="E20" i="6"/>
  <c r="D11" i="6"/>
  <c r="D14" i="6"/>
  <c r="A5" i="6"/>
  <c r="A4" i="3"/>
  <c r="BK7" i="2"/>
  <c r="B18" i="6"/>
  <c r="A7" i="3"/>
  <c r="B17" i="6"/>
  <c r="C18" i="6"/>
  <c r="E11" i="6"/>
  <c r="B16" i="6"/>
  <c r="C17" i="6"/>
  <c r="D18" i="6"/>
  <c r="E19" i="6"/>
  <c r="A4" i="6"/>
  <c r="F11" i="6"/>
  <c r="B15" i="6"/>
  <c r="C16" i="6"/>
  <c r="D17" i="6"/>
  <c r="E18" i="6"/>
  <c r="F19" i="6"/>
  <c r="B23" i="6"/>
  <c r="A6" i="4"/>
  <c r="B14" i="6"/>
  <c r="C15" i="6"/>
  <c r="D16" i="6"/>
  <c r="E17" i="6"/>
  <c r="F18" i="6"/>
  <c r="B22" i="6"/>
  <c r="C23" i="6"/>
  <c r="A7" i="6"/>
  <c r="E16" i="6"/>
  <c r="F17" i="6"/>
  <c r="A8" i="2"/>
</calcChain>
</file>

<file path=xl/sharedStrings.xml><?xml version="1.0" encoding="utf-8"?>
<sst xmlns="http://schemas.openxmlformats.org/spreadsheetml/2006/main" count="2583" uniqueCount="2511">
  <si>
    <t>Yes</t>
  </si>
  <si>
    <t>No</t>
  </si>
  <si>
    <t>Pre-Financing Status</t>
  </si>
  <si>
    <t>White</t>
  </si>
  <si>
    <t>StateAbbrev</t>
  </si>
  <si>
    <t>State</t>
  </si>
  <si>
    <t>NAICSCode</t>
  </si>
  <si>
    <t>NAICSTitle</t>
  </si>
  <si>
    <t>NAICS</t>
  </si>
  <si>
    <t>Stage</t>
  </si>
  <si>
    <t>Order</t>
  </si>
  <si>
    <t>SBA Form 1031 Portfolio Financing Report</t>
  </si>
  <si>
    <t>Initial Financing of Start-up</t>
  </si>
  <si>
    <t>Black</t>
  </si>
  <si>
    <t>AK</t>
  </si>
  <si>
    <t>Alaska</t>
  </si>
  <si>
    <t>Crop Production</t>
  </si>
  <si>
    <t>Seed/Pre-Seed</t>
  </si>
  <si>
    <t>NAICS Combined</t>
  </si>
  <si>
    <t>2022 NAICS Code</t>
  </si>
  <si>
    <t>2022 NAICS Title</t>
  </si>
  <si>
    <t>Search</t>
  </si>
  <si>
    <t>Search Tags</t>
  </si>
  <si>
    <t>Critical Technology</t>
  </si>
  <si>
    <t>Error Code</t>
  </si>
  <si>
    <t>Error Text</t>
  </si>
  <si>
    <t>Investment Type</t>
  </si>
  <si>
    <t>CommitmentType</t>
  </si>
  <si>
    <t>Initial Financing of Established</t>
  </si>
  <si>
    <t>Latino</t>
  </si>
  <si>
    <t>AL</t>
  </si>
  <si>
    <t>Alabama</t>
  </si>
  <si>
    <t>Animal Production and Aquaculture</t>
  </si>
  <si>
    <t>Early</t>
  </si>
  <si>
    <t>Soybean Farming</t>
  </si>
  <si>
    <t>Biotechnology</t>
  </si>
  <si>
    <t>You assigned more than 100% to ownership by race. Percentage ownership by race cannot total to more than 100%.</t>
  </si>
  <si>
    <t>Senior Debt</t>
  </si>
  <si>
    <t>New Investment</t>
  </si>
  <si>
    <t>✓</t>
  </si>
  <si>
    <t>OMB Approval No. 3245-0078</t>
  </si>
  <si>
    <t>Initial Financing for Acquisition</t>
  </si>
  <si>
    <t>Asian</t>
  </si>
  <si>
    <t>AR</t>
  </si>
  <si>
    <t>Arkansas</t>
  </si>
  <si>
    <t>Forestry and Logging</t>
  </si>
  <si>
    <t>Expansion</t>
  </si>
  <si>
    <t xml:space="preserve">Oilseed (except Soybean) Farming </t>
  </si>
  <si>
    <t>Quantum Science</t>
  </si>
  <si>
    <t xml:space="preserve">You must enter an employer ID number. </t>
  </si>
  <si>
    <t>Unitranche Debt</t>
  </si>
  <si>
    <t>Follow-on</t>
  </si>
  <si>
    <t>Expiration Date mm/dd/yyyy</t>
  </si>
  <si>
    <t xml:space="preserve">Follow-on Financing </t>
  </si>
  <si>
    <t>Native</t>
  </si>
  <si>
    <t>AS</t>
  </si>
  <si>
    <t>American Samoa</t>
  </si>
  <si>
    <t>Fishing, Hunting and Trapping</t>
  </si>
  <si>
    <t>Growth</t>
  </si>
  <si>
    <t xml:space="preserve">Dry Pea and Bean Farming </t>
  </si>
  <si>
    <t>FutureG</t>
  </si>
  <si>
    <t>Subordinated Debt</t>
  </si>
  <si>
    <t>Line of Credit</t>
  </si>
  <si>
    <t>Gender</t>
  </si>
  <si>
    <t>Other</t>
  </si>
  <si>
    <t>AZ</t>
  </si>
  <si>
    <t>Arizona</t>
  </si>
  <si>
    <t>Support Activities for Agriculture and Forestry</t>
  </si>
  <si>
    <t>Late</t>
  </si>
  <si>
    <t>Wheat Farming</t>
  </si>
  <si>
    <t>Advanced Materials</t>
  </si>
  <si>
    <t>Convertible Note (Equity)</t>
  </si>
  <si>
    <t>Reinvestor Commitment</t>
  </si>
  <si>
    <t>Male</t>
  </si>
  <si>
    <t>CA</t>
  </si>
  <si>
    <t>California</t>
  </si>
  <si>
    <t>Oil and Gas Extraction</t>
  </si>
  <si>
    <t>Public</t>
  </si>
  <si>
    <t xml:space="preserve">Corn Farming </t>
  </si>
  <si>
    <t>Trusted AI and Autonomy</t>
  </si>
  <si>
    <t>Warrants (Debt)</t>
  </si>
  <si>
    <t>Female</t>
  </si>
  <si>
    <t>CO</t>
  </si>
  <si>
    <t>Colorado</t>
  </si>
  <si>
    <t>Mining (except Oil and Gas)</t>
  </si>
  <si>
    <t>Rice Farming</t>
  </si>
  <si>
    <t>Integrated Network Systems-of-Systems</t>
  </si>
  <si>
    <t>Common Stock (Equity)</t>
  </si>
  <si>
    <t>CT</t>
  </si>
  <si>
    <t>Connecticut</t>
  </si>
  <si>
    <t>Support Activities for Mining</t>
  </si>
  <si>
    <t xml:space="preserve">Oilseed and Grain Combination Farming </t>
  </si>
  <si>
    <t>Microelectronics</t>
  </si>
  <si>
    <t>Preferred Stock (Equity)</t>
  </si>
  <si>
    <t>X Selections</t>
  </si>
  <si>
    <t>DC</t>
  </si>
  <si>
    <t>District of Columbia</t>
  </si>
  <si>
    <t xml:space="preserve">Utilities </t>
  </si>
  <si>
    <t xml:space="preserve">All Other Grain Farming </t>
  </si>
  <si>
    <t>Space Technology</t>
  </si>
  <si>
    <t>LP Interest (Equity)</t>
  </si>
  <si>
    <t>X</t>
  </si>
  <si>
    <t>DE</t>
  </si>
  <si>
    <t>Delaware</t>
  </si>
  <si>
    <t>Construction of Buildings</t>
  </si>
  <si>
    <t xml:space="preserve">Potato Farming </t>
  </si>
  <si>
    <t>Renewable Energy Generation and Storage</t>
  </si>
  <si>
    <t>Participation Interest (Equity)</t>
  </si>
  <si>
    <t>FL</t>
  </si>
  <si>
    <t>Florida</t>
  </si>
  <si>
    <t>Heavy and Civil Engineering Construction</t>
  </si>
  <si>
    <t xml:space="preserve">Other Vegetable (except Potato) and Melon Farming </t>
  </si>
  <si>
    <t>Advanced Computing and Software</t>
  </si>
  <si>
    <t>Option (Debt)</t>
  </si>
  <si>
    <t>FM</t>
  </si>
  <si>
    <t>Micronesia</t>
  </si>
  <si>
    <t>Specialty Trade Contractors</t>
  </si>
  <si>
    <t>Orange Groves</t>
  </si>
  <si>
    <t>Human-Machine Interfaces</t>
  </si>
  <si>
    <t>Line of Credit (Loan)</t>
  </si>
  <si>
    <t>GA</t>
  </si>
  <si>
    <t>Georgia</t>
  </si>
  <si>
    <t>Food Manufacturing</t>
  </si>
  <si>
    <t xml:space="preserve">Citrus (except Orange) Groves </t>
  </si>
  <si>
    <t>Directed Energy</t>
  </si>
  <si>
    <t>Revenue-Based Investment (Loan)</t>
  </si>
  <si>
    <t>GU</t>
  </si>
  <si>
    <t>Guam</t>
  </si>
  <si>
    <t>Beverage and Tobacco Product Manufacturing</t>
  </si>
  <si>
    <t xml:space="preserve">Apple Orchards </t>
  </si>
  <si>
    <t>Hypersonics</t>
  </si>
  <si>
    <t>Royalty (Debt)</t>
  </si>
  <si>
    <t>HI</t>
  </si>
  <si>
    <t>Hawaii</t>
  </si>
  <si>
    <t>Textile Mills</t>
  </si>
  <si>
    <t xml:space="preserve">Grape Vineyards </t>
  </si>
  <si>
    <t>Integrated Sensing and Cyber</t>
  </si>
  <si>
    <t>SAFE Note (Equity)</t>
  </si>
  <si>
    <t>Business Structures</t>
  </si>
  <si>
    <t>IA</t>
  </si>
  <si>
    <t>Iowa</t>
  </si>
  <si>
    <t>Textile Product Mills</t>
  </si>
  <si>
    <t xml:space="preserve">Strawberry Farming </t>
  </si>
  <si>
    <t>Escrow</t>
  </si>
  <si>
    <t>Sole proprietorship</t>
  </si>
  <si>
    <t>ID</t>
  </si>
  <si>
    <t>Idaho</t>
  </si>
  <si>
    <t>Apparel Manufacturing</t>
  </si>
  <si>
    <t xml:space="preserve">Berry (except Strawberry) Farming </t>
  </si>
  <si>
    <t>Partnership</t>
  </si>
  <si>
    <t>IL</t>
  </si>
  <si>
    <t>Illinois</t>
  </si>
  <si>
    <t>Leather and Allied Product Manufacturing</t>
  </si>
  <si>
    <t xml:space="preserve">Tree Nut Farming </t>
  </si>
  <si>
    <t>LLC - Limited Liability Company</t>
  </si>
  <si>
    <t>IN</t>
  </si>
  <si>
    <t>Indiana</t>
  </si>
  <si>
    <t>Wood Product Manufacturing</t>
  </si>
  <si>
    <t xml:space="preserve">Fruit and Tree Nut Combination Farming </t>
  </si>
  <si>
    <t>C Corporation</t>
  </si>
  <si>
    <t>KS</t>
  </si>
  <si>
    <t>Kansas</t>
  </si>
  <si>
    <t>Paper Manufacturing</t>
  </si>
  <si>
    <t xml:space="preserve">Other Noncitrus Fruit Farming </t>
  </si>
  <si>
    <t>S Corporation</t>
  </si>
  <si>
    <t>KY</t>
  </si>
  <si>
    <t>Kentucky</t>
  </si>
  <si>
    <t>Printing and Related Support Activities</t>
  </si>
  <si>
    <t xml:space="preserve">Mushroom Production </t>
  </si>
  <si>
    <t>B Corporation</t>
  </si>
  <si>
    <t>LA</t>
  </si>
  <si>
    <t>Louisiana</t>
  </si>
  <si>
    <t>Petroleum and Coal Products Manufacturing</t>
  </si>
  <si>
    <t xml:space="preserve">Other Food Crops Grown Under Cover </t>
  </si>
  <si>
    <t>Cooperative</t>
  </si>
  <si>
    <t>MA</t>
  </si>
  <si>
    <t>Massachusetts</t>
  </si>
  <si>
    <t>Chemical Manufacturing</t>
  </si>
  <si>
    <t xml:space="preserve">Nursery and Tree Production </t>
  </si>
  <si>
    <t>Other Corporation</t>
  </si>
  <si>
    <t>MD</t>
  </si>
  <si>
    <t>Maryland</t>
  </si>
  <si>
    <t>Plastics and Rubber Products Manufacturing</t>
  </si>
  <si>
    <t xml:space="preserve">Floriculture Production </t>
  </si>
  <si>
    <t>ME</t>
  </si>
  <si>
    <t>Maine</t>
  </si>
  <si>
    <t>Nonmetallic Mineral Product Manufacturing</t>
  </si>
  <si>
    <t>Tobacco Farming</t>
  </si>
  <si>
    <t>MH</t>
  </si>
  <si>
    <t>Marshall Islands</t>
  </si>
  <si>
    <t>Primary Metal Manufacturing</t>
  </si>
  <si>
    <t>Cotton Farming</t>
  </si>
  <si>
    <t>MI</t>
  </si>
  <si>
    <t>Michigan</t>
  </si>
  <si>
    <t>Fabricated Metal Product Manufacturing</t>
  </si>
  <si>
    <t>Sugarcane Farming</t>
  </si>
  <si>
    <t>MN</t>
  </si>
  <si>
    <t>Minnesota</t>
  </si>
  <si>
    <t>Machinery Manufacturing</t>
  </si>
  <si>
    <t xml:space="preserve">Hay Farming </t>
  </si>
  <si>
    <t>MO</t>
  </si>
  <si>
    <t>Missouri</t>
  </si>
  <si>
    <t>Computer and Electronic Product Manufacturing</t>
  </si>
  <si>
    <t xml:space="preserve">Sugar Beet Farming </t>
  </si>
  <si>
    <t>MP</t>
  </si>
  <si>
    <t>Northern Mariana Islands</t>
  </si>
  <si>
    <t>Electrical Equipment, Appliance, and Component Manufacturing</t>
  </si>
  <si>
    <t xml:space="preserve">Peanut Farming </t>
  </si>
  <si>
    <t>MS</t>
  </si>
  <si>
    <t>Mississippi</t>
  </si>
  <si>
    <t>Transportation Equipment Manufacturing</t>
  </si>
  <si>
    <t xml:space="preserve">All Other Miscellaneous Crop Farming </t>
  </si>
  <si>
    <t>MT</t>
  </si>
  <si>
    <t>Montana</t>
  </si>
  <si>
    <t>Furniture and Related Product Manufacturing</t>
  </si>
  <si>
    <t xml:space="preserve">Beef Cattle Ranching and Farming </t>
  </si>
  <si>
    <t>NC</t>
  </si>
  <si>
    <t>North Carolina</t>
  </si>
  <si>
    <t>Miscellaneous Manufacturing</t>
  </si>
  <si>
    <t xml:space="preserve">Cattle Feedlots </t>
  </si>
  <si>
    <t>ND</t>
  </si>
  <si>
    <t>North Dakota</t>
  </si>
  <si>
    <t xml:space="preserve">Merchant Wholesalers, Durable Goods </t>
  </si>
  <si>
    <t>Dairy Cattle and Milk Production</t>
  </si>
  <si>
    <t>NE</t>
  </si>
  <si>
    <t>Nebraska</t>
  </si>
  <si>
    <t xml:space="preserve">Merchant Wholesalers, Nondurable Goods </t>
  </si>
  <si>
    <t xml:space="preserve">Dual-Purpose Cattle Ranching and Farming </t>
  </si>
  <si>
    <t>NH</t>
  </si>
  <si>
    <t>New Hampshire</t>
  </si>
  <si>
    <t xml:space="preserve">Wholesale Electronic Markets and Agents and Brokers </t>
  </si>
  <si>
    <t xml:space="preserve">Hog and Pig Farming </t>
  </si>
  <si>
    <t>NJ</t>
  </si>
  <si>
    <t>New Jersey</t>
  </si>
  <si>
    <t xml:space="preserve">Motor Vehicle and Parts Dealers </t>
  </si>
  <si>
    <t xml:space="preserve">Chicken Egg Production </t>
  </si>
  <si>
    <t>NM</t>
  </si>
  <si>
    <t>New Mexico</t>
  </si>
  <si>
    <t xml:space="preserve">Furniture and Home Furnishings Stores </t>
  </si>
  <si>
    <r>
      <rPr>
        <sz val="10"/>
        <color theme="1"/>
        <rFont val="Arial"/>
        <family val="2"/>
      </rPr>
      <t>Broilers and Other Meat Type Chicken Production</t>
    </r>
    <r>
      <rPr>
        <sz val="10"/>
        <color rgb="FF000000"/>
        <rFont val="Arial"/>
        <family val="2"/>
      </rPr>
      <t xml:space="preserve"> </t>
    </r>
  </si>
  <si>
    <t>NV</t>
  </si>
  <si>
    <t>Nevada</t>
  </si>
  <si>
    <t xml:space="preserve">Electronics and Appliance Stores </t>
  </si>
  <si>
    <t>Turkey Production</t>
  </si>
  <si>
    <t>NY</t>
  </si>
  <si>
    <t>New York</t>
  </si>
  <si>
    <t xml:space="preserve">Building Material and Garden Equipment and Supplies Dealers </t>
  </si>
  <si>
    <t>Poultry Hatcheries</t>
  </si>
  <si>
    <t>OH</t>
  </si>
  <si>
    <t>Ohio</t>
  </si>
  <si>
    <t xml:space="preserve">Food and Beverage Stores </t>
  </si>
  <si>
    <t xml:space="preserve">Other Poultry Production </t>
  </si>
  <si>
    <t>OK</t>
  </si>
  <si>
    <t>Oklahoma</t>
  </si>
  <si>
    <t xml:space="preserve">Health and Personal Care Stores </t>
  </si>
  <si>
    <t>Sheep Farming</t>
  </si>
  <si>
    <t>OR</t>
  </si>
  <si>
    <t>Oregon</t>
  </si>
  <si>
    <t xml:space="preserve">Gasoline Stations </t>
  </si>
  <si>
    <t>Goat Farming</t>
  </si>
  <si>
    <t>PA</t>
  </si>
  <si>
    <t>Pennsylvania</t>
  </si>
  <si>
    <t xml:space="preserve">Clothing and Clothing Accessories Stores </t>
  </si>
  <si>
    <t xml:space="preserve">Finfish Farming and Fish Hatcheries </t>
  </si>
  <si>
    <t>PR</t>
  </si>
  <si>
    <t>Puerto Rico</t>
  </si>
  <si>
    <t xml:space="preserve">Sporting Goods, Hobby, Musical Instrument, and Book Stores </t>
  </si>
  <si>
    <t xml:space="preserve">Shellfish Farming </t>
  </si>
  <si>
    <t>PW</t>
  </si>
  <si>
    <t>Palau</t>
  </si>
  <si>
    <t xml:space="preserve">General Merchandise Stores </t>
  </si>
  <si>
    <t xml:space="preserve">Other Aquaculture </t>
  </si>
  <si>
    <t>RI</t>
  </si>
  <si>
    <t>Rhode Island</t>
  </si>
  <si>
    <t xml:space="preserve">Miscellaneous Store Retailers </t>
  </si>
  <si>
    <t>Apiculture</t>
  </si>
  <si>
    <t>SC</t>
  </si>
  <si>
    <t>South Carolina</t>
  </si>
  <si>
    <t xml:space="preserve">Nonstore Retailers </t>
  </si>
  <si>
    <t>Horses and Other Equine Production</t>
  </si>
  <si>
    <t>SD</t>
  </si>
  <si>
    <t>South Dakota</t>
  </si>
  <si>
    <t>Air Transportation</t>
  </si>
  <si>
    <t>Fur-Bearing Animal and Rabbit Production</t>
  </si>
  <si>
    <t>TN</t>
  </si>
  <si>
    <t>Tennessee</t>
  </si>
  <si>
    <t>Rail Transportation</t>
  </si>
  <si>
    <t xml:space="preserve">All Other Animal Production </t>
  </si>
  <si>
    <t>TX</t>
  </si>
  <si>
    <t>Texas</t>
  </si>
  <si>
    <t>Water Transportation</t>
  </si>
  <si>
    <t>Timber Tract Operations</t>
  </si>
  <si>
    <t>UT</t>
  </si>
  <si>
    <t>Utah</t>
  </si>
  <si>
    <t>Truck Transportation</t>
  </si>
  <si>
    <t xml:space="preserve">Forest Nurseries and Gathering of Forest Products </t>
  </si>
  <si>
    <t>VA</t>
  </si>
  <si>
    <t>Virginia</t>
  </si>
  <si>
    <t>Transit and Ground Passenger Transportation</t>
  </si>
  <si>
    <t xml:space="preserve">Logging </t>
  </si>
  <si>
    <t>VI</t>
  </si>
  <si>
    <t>Virgin Islands</t>
  </si>
  <si>
    <t>Pipeline Transportation</t>
  </si>
  <si>
    <t xml:space="preserve">Finfish Fishing </t>
  </si>
  <si>
    <t>VT</t>
  </si>
  <si>
    <t>Vermont</t>
  </si>
  <si>
    <t>Scenic and Sightseeing Transportation</t>
  </si>
  <si>
    <t xml:space="preserve">Shellfish Fishing </t>
  </si>
  <si>
    <t>WA</t>
  </si>
  <si>
    <t>Washington</t>
  </si>
  <si>
    <t>Support Activities for Transportation</t>
  </si>
  <si>
    <t xml:space="preserve">Other Marine Fishing </t>
  </si>
  <si>
    <t>WI</t>
  </si>
  <si>
    <t>Wisconsin</t>
  </si>
  <si>
    <t>Postal Service</t>
  </si>
  <si>
    <t>Hunting and Trapping</t>
  </si>
  <si>
    <t>WV</t>
  </si>
  <si>
    <t>West Virginia</t>
  </si>
  <si>
    <t>Couriers and Messengers</t>
  </si>
  <si>
    <t xml:space="preserve">Cotton Ginning </t>
  </si>
  <si>
    <t>WY</t>
  </si>
  <si>
    <t>Wyoming</t>
  </si>
  <si>
    <t>Warehousing and Storage</t>
  </si>
  <si>
    <t xml:space="preserve">Soil Preparation, Planting, and Cultivating </t>
  </si>
  <si>
    <t>Publishing Industries (except Internet)</t>
  </si>
  <si>
    <t xml:space="preserve">Crop Harvesting, Primarily by Machine </t>
  </si>
  <si>
    <t>Motion Picture and Sound Recording Industries</t>
  </si>
  <si>
    <t xml:space="preserve">Postharvest Crop Activities (except Cotton Ginning) </t>
  </si>
  <si>
    <t>Broadcasting (except Internet)</t>
  </si>
  <si>
    <t xml:space="preserve">Farm Labor Contractors and Crew Leaders </t>
  </si>
  <si>
    <t>Telecommunications</t>
  </si>
  <si>
    <t xml:space="preserve">Farm Management Services </t>
  </si>
  <si>
    <t>Data Processing, Hosting, and Related Services</t>
  </si>
  <si>
    <t>Support Activities for Animal Production</t>
  </si>
  <si>
    <t>Other Information Services</t>
  </si>
  <si>
    <t>Support Activities for Forestry</t>
  </si>
  <si>
    <t>Monetary Authorities-Central Bank</t>
  </si>
  <si>
    <t>Crude Petroleum Extraction </t>
  </si>
  <si>
    <t>Credit Intermediation and Related Activities</t>
  </si>
  <si>
    <t xml:space="preserve">Natural Gas Extraction </t>
  </si>
  <si>
    <t>Securities, Commodity Contracts, and Other Financial Investments and Related Activities</t>
  </si>
  <si>
    <t xml:space="preserve">Surface Coal Mining </t>
  </si>
  <si>
    <t>Insurance Carriers and Related Activities</t>
  </si>
  <si>
    <t xml:space="preserve">Underground Coal Mining </t>
  </si>
  <si>
    <t xml:space="preserve">Funds, Trusts, and Other Financial Vehicles </t>
  </si>
  <si>
    <t>Iron Ore Mining</t>
  </si>
  <si>
    <t>Real Estate</t>
  </si>
  <si>
    <t xml:space="preserve">Gold Ore and Silver Ore Mining </t>
  </si>
  <si>
    <t>Rental and Leasing Services</t>
  </si>
  <si>
    <t xml:space="preserve">Copper, Nickel, Lead, and Zinc Mining </t>
  </si>
  <si>
    <t>Lessors of Nonfinancial Intangible Assets (except Copyrighted Works)</t>
  </si>
  <si>
    <t xml:space="preserve">Other Metal Ore Mining </t>
  </si>
  <si>
    <t>Professional, Scientific, and Technical Services</t>
  </si>
  <si>
    <t xml:space="preserve">Dimension Stone Mining and Quarrying </t>
  </si>
  <si>
    <t>Management of Companies and Enterprises</t>
  </si>
  <si>
    <t xml:space="preserve">Crushed and Broken Limestone Mining and Quarrying </t>
  </si>
  <si>
    <t>Administrative and Support Services</t>
  </si>
  <si>
    <t xml:space="preserve">Crushed and Broken Granite Mining and Quarrying </t>
  </si>
  <si>
    <t>Waste Management and Remediation Services</t>
  </si>
  <si>
    <t xml:space="preserve">Other Crushed and Broken Stone Mining and Quarrying </t>
  </si>
  <si>
    <t>Educational Services</t>
  </si>
  <si>
    <t xml:space="preserve">Construction Sand and Gravel Mining </t>
  </si>
  <si>
    <t>Ambulatory Health Care Services</t>
  </si>
  <si>
    <t xml:space="preserve">Industrial Sand Mining </t>
  </si>
  <si>
    <t>Hospitals</t>
  </si>
  <si>
    <t xml:space="preserve">Kaolin, Clay, and Ceramic and Refractory Minerals Mining </t>
  </si>
  <si>
    <t>Nursing and Residential Care Facilities</t>
  </si>
  <si>
    <t xml:space="preserve">Other Nonmetallic Mineral Mining and Quarrying </t>
  </si>
  <si>
    <t>Social Assistance</t>
  </si>
  <si>
    <t>Drilling Oil and Gas Wells</t>
  </si>
  <si>
    <t>Performing Arts, Spectator Sports, and Related Industries</t>
  </si>
  <si>
    <t xml:space="preserve">Support Activities for Oil and Gas Operations </t>
  </si>
  <si>
    <t>Museums, Historical Sites, and Similar Institutions</t>
  </si>
  <si>
    <t xml:space="preserve">Support Activities for Coal Mining </t>
  </si>
  <si>
    <t>Amusement, Gambling, and Recreation Industries</t>
  </si>
  <si>
    <t xml:space="preserve">Support Activities for Metal Mining </t>
  </si>
  <si>
    <t>Accommodation</t>
  </si>
  <si>
    <t xml:space="preserve">Support Activities for Nonmetallic Minerals (except Fuels) Mining </t>
  </si>
  <si>
    <t>Food Services and Drinking Places</t>
  </si>
  <si>
    <t xml:space="preserve">Hydroelectric Power Generation </t>
  </si>
  <si>
    <t>Repair and Maintenance</t>
  </si>
  <si>
    <t xml:space="preserve">Fossil Fuel Electric Power Generation </t>
  </si>
  <si>
    <t>Personal and Laundry Services</t>
  </si>
  <si>
    <t xml:space="preserve">Nuclear Electric Power Generation </t>
  </si>
  <si>
    <t>Religious, Grantmaking, Civic, Professional, and Similar Organizations</t>
  </si>
  <si>
    <t xml:space="preserve">Solar Electric Power Generation </t>
  </si>
  <si>
    <t>Private Households</t>
  </si>
  <si>
    <t xml:space="preserve">Wind Electric Power Generation </t>
  </si>
  <si>
    <t xml:space="preserve">Executive, Legislative, and Other General Government Support </t>
  </si>
  <si>
    <t xml:space="preserve">Geothermal Electric Power Generation </t>
  </si>
  <si>
    <t xml:space="preserve">Justice, Public Order, and Safety Activities </t>
  </si>
  <si>
    <t xml:space="preserve">Biomass Electric Power Generation </t>
  </si>
  <si>
    <t xml:space="preserve">Administration of Human Resource Programs </t>
  </si>
  <si>
    <t xml:space="preserve">Other Electric Power Generation </t>
  </si>
  <si>
    <t xml:space="preserve">Administration of Environmental Quality Programs </t>
  </si>
  <si>
    <t xml:space="preserve">Electric Bulk Power Transmission and Control </t>
  </si>
  <si>
    <t xml:space="preserve">Administration of Housing Programs, Urban Planning, and Community Development </t>
  </si>
  <si>
    <t xml:space="preserve">Electric Power Distribution </t>
  </si>
  <si>
    <t xml:space="preserve">Administration of Economic Programs </t>
  </si>
  <si>
    <t xml:space="preserve">Natural Gas Distribution </t>
  </si>
  <si>
    <t xml:space="preserve">Space Research and Technology </t>
  </si>
  <si>
    <t xml:space="preserve">Water Supply and Irrigation Systems </t>
  </si>
  <si>
    <t xml:space="preserve">National Security and International Affairs </t>
  </si>
  <si>
    <t xml:space="preserve">Sewage Treatment Facilities </t>
  </si>
  <si>
    <t xml:space="preserve">Steam and Air-Conditioning Supply </t>
  </si>
  <si>
    <t xml:space="preserve">New Single-Family Housing Construction (except For-Sale Builders) </t>
  </si>
  <si>
    <t xml:space="preserve">New Multifamily Housing Construction (except For-Sale Builders) </t>
  </si>
  <si>
    <t xml:space="preserve">New Housing For-Sale Builders </t>
  </si>
  <si>
    <t xml:space="preserve">Residential Remodelers </t>
  </si>
  <si>
    <t xml:space="preserve">Industrial Building Construction </t>
  </si>
  <si>
    <t xml:space="preserve">Commercial and Institutional Building Construction </t>
  </si>
  <si>
    <t xml:space="preserve">Water and Sewer Line and Related Structures Construction </t>
  </si>
  <si>
    <t xml:space="preserve">Oil and Gas Pipeline and Related Structures Construction </t>
  </si>
  <si>
    <t xml:space="preserve">Power and Communication Line and Related Structures Construction </t>
  </si>
  <si>
    <t xml:space="preserve">Land Subdivision </t>
  </si>
  <si>
    <t xml:space="preserve">Highway, Street, and Bridge Construction </t>
  </si>
  <si>
    <t xml:space="preserve">Other Heavy and Civil Engineering Construction </t>
  </si>
  <si>
    <t xml:space="preserve">Poured Concrete Foundation and Structure Contractors </t>
  </si>
  <si>
    <t xml:space="preserve">Structural Steel and Precast Concrete Contractors </t>
  </si>
  <si>
    <t xml:space="preserve">Framing Contractors </t>
  </si>
  <si>
    <t xml:space="preserve">Masonry Contractors </t>
  </si>
  <si>
    <t xml:space="preserve">Glass and Glazing Contractors </t>
  </si>
  <si>
    <t xml:space="preserve">Roofing Contractors </t>
  </si>
  <si>
    <t xml:space="preserve">Siding Contractors </t>
  </si>
  <si>
    <t xml:space="preserve">Other Foundation, Structure, and Building Exterior Contractors </t>
  </si>
  <si>
    <t>Electrical Contractors and Other Wiring Installation Contractors</t>
  </si>
  <si>
    <t xml:space="preserve">Plumbing, Heating, and Air-Conditioning Contractors </t>
  </si>
  <si>
    <t xml:space="preserve">Other Building Equipment Contractors </t>
  </si>
  <si>
    <t xml:space="preserve">Drywall and Insulation Contractors </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</si>
  <si>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</si>
  <si>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</si>
  <si>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</si>
  <si>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</si>
  <si>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</si>
  <si>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</si>
  <si>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</si>
  <si>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 xml:space="preserve">Dog and Cat Food Manufacturing </t>
  </si>
  <si>
    <t xml:space="preserve">Other Animal Food Manufacturing </t>
  </si>
  <si>
    <t xml:space="preserve">Flour Milling </t>
  </si>
  <si>
    <t xml:space="preserve">Rice Milling </t>
  </si>
  <si>
    <t xml:space="preserve">Malt Manufacturing </t>
  </si>
  <si>
    <t xml:space="preserve">Wet Corn Milling and Starch Manufacturing </t>
  </si>
  <si>
    <t xml:space="preserve">Soybean and Other Oilseed Processing </t>
  </si>
  <si>
    <t xml:space="preserve">Fats and Oils Refining and Blending </t>
  </si>
  <si>
    <t>Breakfast Cereal Manufacturing</t>
  </si>
  <si>
    <t xml:space="preserve">Beet Sugar Manufacturing </t>
  </si>
  <si>
    <t xml:space="preserve">Cane Sugar Manufacturing </t>
  </si>
  <si>
    <t>Nonchocolate Confectionery Manufacturing</t>
  </si>
  <si>
    <t xml:space="preserve">Chocolate and Confectionery Manufacturing from Cacao Beans </t>
  </si>
  <si>
    <t xml:space="preserve">Confectionery Manufacturing from Purchased Chocolate </t>
  </si>
  <si>
    <t xml:space="preserve">Frozen Fruit, Juice, and Vegetable Manufacturing </t>
  </si>
  <si>
    <t xml:space="preserve">Frozen Specialty Food Manufacturing </t>
  </si>
  <si>
    <t xml:space="preserve">Fruit and Vegetable Canning </t>
  </si>
  <si>
    <t xml:space="preserve">Specialty Canning </t>
  </si>
  <si>
    <t xml:space="preserve">Dried and Dehydrated Food Manufacturing </t>
  </si>
  <si>
    <t xml:space="preserve">Fluid Milk Manufacturing </t>
  </si>
  <si>
    <t xml:space="preserve">Creamery Butter Manufacturing </t>
  </si>
  <si>
    <t xml:space="preserve">Cheese Manufacturing </t>
  </si>
  <si>
    <t xml:space="preserve">Dry, Condensed, and Evaporated Dairy Product Manufacturing </t>
  </si>
  <si>
    <t>Ice Cream and Frozen Dessert Manufacturing</t>
  </si>
  <si>
    <t xml:space="preserve">Animal (except Poultry) Slaughtering </t>
  </si>
  <si>
    <t xml:space="preserve">Meat Processed from Carcasses </t>
  </si>
  <si>
    <t xml:space="preserve">Rendering and Meat Byproduct Processing </t>
  </si>
  <si>
    <t xml:space="preserve">Poultry Processing </t>
  </si>
  <si>
    <t>Seafood Product Preparation and Packaging</t>
  </si>
  <si>
    <t xml:space="preserve">Retail Bakeries </t>
  </si>
  <si>
    <t xml:space="preserve">Commercial Bakeries </t>
  </si>
  <si>
    <t xml:space="preserve">Frozen Cakes, Pies, and Other Pastries Manufacturing </t>
  </si>
  <si>
    <t xml:space="preserve">Cookie and Cracker Manufacturing </t>
  </si>
  <si>
    <t xml:space="preserve">Dry Pasta, Dough, and Flour Mixes Manufacturing from Purchased Flour </t>
  </si>
  <si>
    <t>Tortilla Manufacturing</t>
  </si>
  <si>
    <t xml:space="preserve">Roasted Nuts and Peanut Butter Manufacturing </t>
  </si>
  <si>
    <t xml:space="preserve">Other Snack Food Manufacturing </t>
  </si>
  <si>
    <t xml:space="preserve">Coffee and Tea Manufacturing </t>
  </si>
  <si>
    <t>Flavoring Syrup and Concentrate Manufacturing</t>
  </si>
  <si>
    <t xml:space="preserve">Mayonnaise, Dressing, and Other Prepared Sauce Manufacturing </t>
  </si>
  <si>
    <t xml:space="preserve">Spice and Extract Manufacturing </t>
  </si>
  <si>
    <t xml:space="preserve">Perishable Prepared Food Manufacturing </t>
  </si>
  <si>
    <t xml:space="preserve">All Other Miscellaneous Food Manufacturing </t>
  </si>
  <si>
    <t xml:space="preserve">Soft Drink Manufacturing </t>
  </si>
  <si>
    <t xml:space="preserve">Bottled Water Manufacturing </t>
  </si>
  <si>
    <t xml:space="preserve">Ice Manufacturing </t>
  </si>
  <si>
    <t>Breweries</t>
  </si>
  <si>
    <t xml:space="preserve">Wineries </t>
  </si>
  <si>
    <t xml:space="preserve">Distilleries </t>
  </si>
  <si>
    <t xml:space="preserve">Tobacco Manufacturing </t>
  </si>
  <si>
    <t xml:space="preserve">Fiber, Yarn, and Thread Mills </t>
  </si>
  <si>
    <t>Broadwoven Fabric Mills</t>
  </si>
  <si>
    <t>Narrow Fabric Mills and Schiffli Machine Embroidery</t>
  </si>
  <si>
    <t>Nonwoven Fabric Mills</t>
  </si>
  <si>
    <t>Knit Fabric Mills</t>
  </si>
  <si>
    <r>
      <rPr>
        <sz val="10"/>
        <color theme="1"/>
        <rFont val="Arial"/>
        <family val="2"/>
      </rPr>
      <t>Textile and Fabric Finishing Mills</t>
    </r>
    <r>
      <rPr>
        <sz val="10"/>
        <color rgb="FF000000"/>
        <rFont val="Arial"/>
        <family val="2"/>
      </rPr>
      <t xml:space="preserve"> </t>
    </r>
  </si>
  <si>
    <t>Fabric Coating Mills</t>
  </si>
  <si>
    <t>Carpet and Rug Mills</t>
  </si>
  <si>
    <t>Curtain and Linen Mills</t>
  </si>
  <si>
    <t xml:space="preserve">Textile Bag and Canvas Mills </t>
  </si>
  <si>
    <t xml:space="preserve">Rope, Cordage, Twine, Tire Cord, and Tire Fabric Mills </t>
  </si>
  <si>
    <t xml:space="preserve">All Other Miscellaneous Textile Product Mills </t>
  </si>
  <si>
    <t>Apparel Knitting Mills</t>
  </si>
  <si>
    <t xml:space="preserve">Cut and Sew Apparel Contractors </t>
  </si>
  <si>
    <t xml:space="preserve">Cut and Sew Apparel Manufacturing (except Contractors) </t>
  </si>
  <si>
    <t xml:space="preserve">Apparel Accessories and Other Apparel Manufacturing </t>
  </si>
  <si>
    <t>Leather and Hide Tanning and Finishing</t>
  </si>
  <si>
    <t xml:space="preserve">Footwear Manufacturing </t>
  </si>
  <si>
    <t xml:space="preserve">Other Leather and Allied Product Manufacturing </t>
  </si>
  <si>
    <t xml:space="preserve">Sawmills </t>
  </si>
  <si>
    <t xml:space="preserve">Wood Preservation </t>
  </si>
  <si>
    <t xml:space="preserve">Hardwood Veneer and Plywood Manufacturing </t>
  </si>
  <si>
    <t xml:space="preserve">Softwood Veneer and Plywood Manufacturing </t>
  </si>
  <si>
    <t xml:space="preserve">Engineered Wood Member Manufacturing </t>
  </si>
  <si>
    <t xml:space="preserve">Reconstituted Wood Product Manufacturing </t>
  </si>
  <si>
    <t xml:space="preserve">Wood Window and Door Manufacturing </t>
  </si>
  <si>
    <t xml:space="preserve">Cut Stock, Resawing Lumber, and Planing </t>
  </si>
  <si>
    <t xml:space="preserve">Other Millwork (including Flooring) </t>
  </si>
  <si>
    <t>Wood Container and Pallet Manufacturing</t>
  </si>
  <si>
    <t xml:space="preserve">Manufactured Home (Mobile Home) Manufacturing </t>
  </si>
  <si>
    <t xml:space="preserve">Prefabricated Wood Building Manufacturing </t>
  </si>
  <si>
    <t xml:space="preserve">All Other Miscellaneous Wood Product Manufacturing </t>
  </si>
  <si>
    <t xml:space="preserve">Pulp Mills </t>
  </si>
  <si>
    <t xml:space="preserve">Paper Mills </t>
  </si>
  <si>
    <t xml:space="preserve">Paperboard Mills </t>
  </si>
  <si>
    <t xml:space="preserve">Corrugated and Solid Fiber Box Manufacturing </t>
  </si>
  <si>
    <t xml:space="preserve">Folding Paperboard Box Manufacturing </t>
  </si>
  <si>
    <t xml:space="preserve">Other Paperboard Container Manufacturing </t>
  </si>
  <si>
    <t>Paper Bag and Coated and Treated Paper Manufacturing</t>
  </si>
  <si>
    <t>Stationery Product Manufacturing</t>
  </si>
  <si>
    <t xml:space="preserve">Sanitary Paper Product Manufacturing </t>
  </si>
  <si>
    <t xml:space="preserve">All Other Converted Paper Product Manufacturing </t>
  </si>
  <si>
    <t xml:space="preserve">Commercial Printing (except Screen and Books) </t>
  </si>
  <si>
    <t xml:space="preserve">Commercial Screen Printing </t>
  </si>
  <si>
    <t xml:space="preserve">Books Printing </t>
  </si>
  <si>
    <t>Support Activities for Printing</t>
  </si>
  <si>
    <t>Petroleum Refineries</t>
  </si>
  <si>
    <t xml:space="preserve">Asphalt Paving Mixture and Block Manufacturing </t>
  </si>
  <si>
    <t xml:space="preserve">Asphalt Shingle and Coating Materials Manufacturing </t>
  </si>
  <si>
    <t xml:space="preserve">Petroleum Lubricating Oil and Grease Manufacturing </t>
  </si>
  <si>
    <t xml:space="preserve">All Other Petroleum and Coal Products Manufacturing </t>
  </si>
  <si>
    <t>Petrochemical Manufacturing</t>
  </si>
  <si>
    <t>Industrial Gas Manufacturing</t>
  </si>
  <si>
    <t>Synthetic Dye and Pigment Manufacturing</t>
  </si>
  <si>
    <t xml:space="preserve">Other Basic Inorganic Chemical Manufacturing </t>
  </si>
  <si>
    <t xml:space="preserve">Ethyl Alcohol Manufacturing </t>
  </si>
  <si>
    <t xml:space="preserve">Cyclic Crude, Intermediate, and Gum and Wood Chemical Manufacturing </t>
  </si>
  <si>
    <t xml:space="preserve">All Other Basic Organic Chemical Manufacturing </t>
  </si>
  <si>
    <t xml:space="preserve">Plastics Material and Resin Manufacturing </t>
  </si>
  <si>
    <t xml:space="preserve">Synthetic Rubber Manufacturing </t>
  </si>
  <si>
    <t>Artificial and Synthetic Fibers and Filaments Manufacturing</t>
  </si>
  <si>
    <t xml:space="preserve">Nitrogenous Fertilizer Manufacturing </t>
  </si>
  <si>
    <t xml:space="preserve">Phosphatic Fertilizer Manufacturing </t>
  </si>
  <si>
    <t xml:space="preserve">Fertilizer (Mixing Only) Manufacturing </t>
  </si>
  <si>
    <t>Compost Manufacturing</t>
  </si>
  <si>
    <t>Pesticide and Other Agricultural Chemical Manufacturing</t>
  </si>
  <si>
    <t xml:space="preserve">Medicinal and Botanical Manufacturing </t>
  </si>
  <si>
    <t xml:space="preserve">Pharmaceutical Preparation Manufacturing </t>
  </si>
  <si>
    <t xml:space="preserve">In-Vitro Diagnostic Substance Manufacturing </t>
  </si>
  <si>
    <t xml:space="preserve">Biological Product (except Diagnostic) Manufacturing </t>
  </si>
  <si>
    <t>Paint and Coating Manufacturing</t>
  </si>
  <si>
    <t>Adhesive Manufacturing</t>
  </si>
  <si>
    <t xml:space="preserve">Soap and Other Detergent Manufacturing </t>
  </si>
  <si>
    <t xml:space="preserve">Polish and Other Sanitation Good Manufacturing </t>
  </si>
  <si>
    <t xml:space="preserve">Surface Active Agent Manufacturing </t>
  </si>
  <si>
    <t>Toilet Preparation Manufacturing</t>
  </si>
  <si>
    <t>Printing Ink Manufacturing</t>
  </si>
  <si>
    <t>Explosives Manufacturing</t>
  </si>
  <si>
    <t xml:space="preserve">Custom Compounding of Purchased Resins </t>
  </si>
  <si>
    <t xml:space="preserve">Photographic Film, Paper, Plate, Chemical, and Copy Toner Manufacturing </t>
  </si>
  <si>
    <t xml:space="preserve">All Other Miscellaneous Chemical Product and Preparation Manufacturing </t>
  </si>
  <si>
    <t xml:space="preserve">Plastics Bag and Pouch Manufacturing </t>
  </si>
  <si>
    <t xml:space="preserve">Plastics Packaging Film and Sheet (including Laminated) Manufacturing </t>
  </si>
  <si>
    <t xml:space="preserve">Unlaminated Plastics Film and Sheet (except Packaging) Manufacturing </t>
  </si>
  <si>
    <t xml:space="preserve">Unlaminated Plastics Profile Shape Manufacturing </t>
  </si>
  <si>
    <t xml:space="preserve">Plastics Pipe and Pipe Fitting Manufacturing </t>
  </si>
  <si>
    <t>Laminated Plastics Plate, Sheet (except Packaging), and Shape Manufacturing</t>
  </si>
  <si>
    <t>Polystyrene Foam Product Manufacturing</t>
  </si>
  <si>
    <t>Urethane and Other Foam Product (except Polystyrene) Manufacturing</t>
  </si>
  <si>
    <t>Plastics Bottle Manufacturing</t>
  </si>
  <si>
    <t xml:space="preserve">Plastics Plumbing Fixture Manufacturing </t>
  </si>
  <si>
    <t xml:space="preserve">All Other Plastics Product Manufacturing </t>
  </si>
  <si>
    <t xml:space="preserve">Tire Manufacturing (except Retreading) </t>
  </si>
  <si>
    <t xml:space="preserve">Tire Retreading </t>
  </si>
  <si>
    <t>Rubber and Plastics Hoses and Belting Manufacturing</t>
  </si>
  <si>
    <t xml:space="preserve">Rubber Product Manufacturing for Mechanical Use </t>
  </si>
  <si>
    <t xml:space="preserve">All Other Rubber Product Manufacturing </t>
  </si>
  <si>
    <t xml:space="preserve">Pottery, Ceramics, and Plumbing Fixture Manufacturing </t>
  </si>
  <si>
    <t xml:space="preserve">Clay Building Material and Refractories Manufacturing </t>
  </si>
  <si>
    <t xml:space="preserve">Flat Glass Manufacturing </t>
  </si>
  <si>
    <t xml:space="preserve">Other Pressed and Blown Glass and Glassware Manufacturing </t>
  </si>
  <si>
    <t xml:space="preserve">Glass Container Manufacturing </t>
  </si>
  <si>
    <t xml:space="preserve">Glass Product Manufacturing Made of Purchased Glass </t>
  </si>
  <si>
    <t>Cement Manufacturing</t>
  </si>
  <si>
    <t>Ready-Mix Concrete Manufacturing</t>
  </si>
  <si>
    <t xml:space="preserve">Concrete Block and Brick Manufacturing </t>
  </si>
  <si>
    <t xml:space="preserve">Concrete Pipe Manufacturing </t>
  </si>
  <si>
    <t xml:space="preserve">Other Concrete Product Manufacturing </t>
  </si>
  <si>
    <t>Lime Manufacturing</t>
  </si>
  <si>
    <t>Gypsum Product Manufacturing</t>
  </si>
  <si>
    <t>Abrasive Product Manufacturing</t>
  </si>
  <si>
    <t xml:space="preserve">Cut Stone and Stone Product Manufacturing </t>
  </si>
  <si>
    <t xml:space="preserve">Ground or Treated Mineral and Earth Manufacturing </t>
  </si>
  <si>
    <t xml:space="preserve">Mineral Wool Manufacturing </t>
  </si>
  <si>
    <t xml:space="preserve">All Other Miscellaneous Nonmetallic Mineral Product Manufacturing </t>
  </si>
  <si>
    <t xml:space="preserve">Iron and Steel Mills and Ferroalloy Manufacturing </t>
  </si>
  <si>
    <t>Iron and Steel Pipe and Tube Manufacturing from Purchased Steel</t>
  </si>
  <si>
    <t xml:space="preserve">Rolled Steel Shape Manufacturing </t>
  </si>
  <si>
    <t xml:space="preserve">Steel Wire Drawing </t>
  </si>
  <si>
    <t xml:space="preserve">Alumina Refining and Primary Aluminum Production </t>
  </si>
  <si>
    <t xml:space="preserve">Secondary Smelting and Alloying of Aluminum </t>
  </si>
  <si>
    <t xml:space="preserve">Aluminum Sheet, Plate, and Foil Manufacturing </t>
  </si>
  <si>
    <t xml:space="preserve">Other Aluminum Rolling, Drawing, and Extruding </t>
  </si>
  <si>
    <t xml:space="preserve">Nonferrous Metal (except Aluminum) Smelting and Refining </t>
  </si>
  <si>
    <t>Copper Rolling, Drawing, Extruding, and Alloying</t>
  </si>
  <si>
    <t xml:space="preserve">Nonferrous Metal (except Copper and Aluminum) Rolling, Drawing, and Extruding </t>
  </si>
  <si>
    <t xml:space="preserve">Secondary Smelting, Refining, and Alloying of Nonferrous Metal (except Copper and Aluminum) </t>
  </si>
  <si>
    <t xml:space="preserve">Iron Foundries </t>
  </si>
  <si>
    <t xml:space="preserve">Steel Investment Foundries </t>
  </si>
  <si>
    <t xml:space="preserve">Steel Foundries (except Investment) </t>
  </si>
  <si>
    <t xml:space="preserve">Nonferrous Metal Die-Casting Foundries </t>
  </si>
  <si>
    <t xml:space="preserve">Aluminum Foundries (except Die-Casting) </t>
  </si>
  <si>
    <t xml:space="preserve">Other Nonferrous Metal Foundries (except Die-Casting) </t>
  </si>
  <si>
    <t xml:space="preserve">Iron and Steel Forging </t>
  </si>
  <si>
    <t xml:space="preserve">Nonferrous Forging </t>
  </si>
  <si>
    <t xml:space="preserve">Custom Roll Forming </t>
  </si>
  <si>
    <t xml:space="preserve">Powder Metallurgy Part Manufacturing </t>
  </si>
  <si>
    <t xml:space="preserve">Metal Crown, Closure, and Other Metal Stamping (except Automotive) </t>
  </si>
  <si>
    <t xml:space="preserve">Metal Kitchen Cookware, Utensil, Cutlery, and Flatware (except Precious) Manufacturing </t>
  </si>
  <si>
    <t xml:space="preserve">Saw Blade and Handtool Manufacturing </t>
  </si>
  <si>
    <t xml:space="preserve">Prefabricated Metal Building and Component Manufacturing </t>
  </si>
  <si>
    <t xml:space="preserve">Fabricated Structural Metal Manufacturing </t>
  </si>
  <si>
    <t xml:space="preserve">Plate Work Manufacturing </t>
  </si>
  <si>
    <t xml:space="preserve">Metal Window and Door Manufacturing </t>
  </si>
  <si>
    <t xml:space="preserve">Sheet Metal Work Manufacturing </t>
  </si>
  <si>
    <t xml:space="preserve">Ornamental and Architectural Metal Work Manufacturing </t>
  </si>
  <si>
    <t>Power Boiler and Heat Exchanger Manufacturing</t>
  </si>
  <si>
    <t>Metal Tank (Heavy Gauge) Manufacturing</t>
  </si>
  <si>
    <t xml:space="preserve">Metal Can Manufacturing </t>
  </si>
  <si>
    <t xml:space="preserve">Other Metal Container Manufacturing </t>
  </si>
  <si>
    <t>Hardware Manufacturing</t>
  </si>
  <si>
    <t xml:space="preserve">Spring Manufacturing </t>
  </si>
  <si>
    <t xml:space="preserve">Other Fabricated Wire Product Manufacturing </t>
  </si>
  <si>
    <t>Machine Shops</t>
  </si>
  <si>
    <t xml:space="preserve">Precision Turned Product Manufacturing </t>
  </si>
  <si>
    <t xml:space="preserve">Bolt, Nut, Screw, Rivet, and Washer Manufacturing </t>
  </si>
  <si>
    <t xml:space="preserve">Metal Heat Treating </t>
  </si>
  <si>
    <t xml:space="preserve">Metal Coating, Engraving (except Jewelry and Silverware), and Allied Services to Manufacturers </t>
  </si>
  <si>
    <t xml:space="preserve">Electroplating, Plating, Polishing, Anodizing, and Coloring </t>
  </si>
  <si>
    <t xml:space="preserve">Industrial Valve Manufacturing </t>
  </si>
  <si>
    <t xml:space="preserve">Fluid Power Valve and Hose Fitting Manufacturing </t>
  </si>
  <si>
    <t xml:space="preserve">Plumbing Fixture Fitting and Trim Manufacturing </t>
  </si>
  <si>
    <t xml:space="preserve">Other Metal Valve and Pipe Fitting Manufacturing </t>
  </si>
  <si>
    <t>Ball and Roller Bearing Manufacturing</t>
  </si>
  <si>
    <t xml:space="preserve">Small Arms Ammunition Manufacturing </t>
  </si>
  <si>
    <t xml:space="preserve">Ammunition (except Small Arms) Manufacturing </t>
  </si>
  <si>
    <t xml:space="preserve">Small Arms, Ordnance, and Ordnance Accessories Manufacturing </t>
  </si>
  <si>
    <t xml:space="preserve">Fabricated Pipe and Pipe Fitting Manufacturing </t>
  </si>
  <si>
    <t xml:space="preserve">All Other Miscellaneous Fabricated Metal Product Manufacturing </t>
  </si>
  <si>
    <t xml:space="preserve">Farm Machinery and Equipment Manufacturing </t>
  </si>
  <si>
    <t xml:space="preserve">Lawn and Garden Tractor and Home Lawn and Garden Equipment Manufacturing </t>
  </si>
  <si>
    <t>Construction Machinery Manufacturing</t>
  </si>
  <si>
    <t xml:space="preserve">Mining Machinery and Equipment Manufacturing </t>
  </si>
  <si>
    <t xml:space="preserve">Oil and Gas Field Machinery and Equipment Manufacturing </t>
  </si>
  <si>
    <t xml:space="preserve">Food Product Machinery Manufacturing </t>
  </si>
  <si>
    <t xml:space="preserve">Semiconductor Machinery Manufacturing </t>
  </si>
  <si>
    <t xml:space="preserve">Sawmill, Woodworking, and Paper Machinery Manufacturing </t>
  </si>
  <si>
    <t xml:space="preserve">All Other Industrial Machinery Manufacturing </t>
  </si>
  <si>
    <t xml:space="preserve">Commercial and Service Industry Machinery Manufacturing </t>
  </si>
  <si>
    <t xml:space="preserve">Industrial and Commercial Fan and Blower and Air Purification Equipment Manufacturing </t>
  </si>
  <si>
    <t xml:space="preserve">Heating Equipment (except Warm Air Furnaces) Manufacturing </t>
  </si>
  <si>
    <t xml:space="preserve">Air-Conditioning and Warm Air Heating Equipment and Commercial and Industrial Refrigeration Equipment Manufacturing </t>
  </si>
  <si>
    <t xml:space="preserve">Industrial Mold Manufacturing </t>
  </si>
  <si>
    <t xml:space="preserve">Special Die and Tool, Die Set, Jig, and Fixture Manufacturing </t>
  </si>
  <si>
    <t xml:space="preserve">Cutting Tool and Machine Tool Accessory Manufacturing </t>
  </si>
  <si>
    <t xml:space="preserve">Machine Tool Manufacturing </t>
  </si>
  <si>
    <t xml:space="preserve">Rolling Mill and Other Metalworking Machinery Manufacturing </t>
  </si>
  <si>
    <t xml:space="preserve">Turbine and Turbine Generator Set Units Manufacturing </t>
  </si>
  <si>
    <t xml:space="preserve">Speed Changer, Industrial High-Speed Drive, and Gear Manufacturing </t>
  </si>
  <si>
    <t xml:space="preserve">Mechanical Power Transmission Equipment Manufacturing </t>
  </si>
  <si>
    <t xml:space="preserve">Other Engine Equipment Manufacturing </t>
  </si>
  <si>
    <t xml:space="preserve">Air and Gas Compressor Manufacturing </t>
  </si>
  <si>
    <t xml:space="preserve">Measuring, Dispensing, and Other Pumping Equipment Manufacturing </t>
  </si>
  <si>
    <t xml:space="preserve">Elevator and Moving Stairway Manufacturing </t>
  </si>
  <si>
    <t xml:space="preserve">Conveyor and Conveying Equipment Manufacturing </t>
  </si>
  <si>
    <t xml:space="preserve">Overhead Traveling Crane, Hoist, and Monorail System Manufacturing </t>
  </si>
  <si>
    <t xml:space="preserve">Industrial Truck, Tractor, Trailer, and Stacker Machinery Manufacturing </t>
  </si>
  <si>
    <t xml:space="preserve">Power-Driven Handtool Manufacturing </t>
  </si>
  <si>
    <t xml:space="preserve">Welding and Soldering Equipment Manufacturing </t>
  </si>
  <si>
    <t xml:space="preserve">Packaging Machinery Manufacturing </t>
  </si>
  <si>
    <t xml:space="preserve">Industrial Process Furnace and Oven Manufacturing </t>
  </si>
  <si>
    <t xml:space="preserve">Fluid Power Cylinder and Actuator Manufacturing </t>
  </si>
  <si>
    <t xml:space="preserve">Fluid Power Pump and Motor Manufacturing </t>
  </si>
  <si>
    <t xml:space="preserve">All Other Miscellaneous General Purpose Machinery Manufacturing </t>
  </si>
  <si>
    <t xml:space="preserve">Electronic Computer Manufacturing </t>
  </si>
  <si>
    <t xml:space="preserve">Computer Storage Device Manufacturing </t>
  </si>
  <si>
    <t xml:space="preserve">Computer Terminal and Other Computer Peripheral Equipment Manufacturing </t>
  </si>
  <si>
    <t>Telephone Apparatus Manufacturing</t>
  </si>
  <si>
    <t>Radio and Television Broadcasting and Wireless Communications Equipment Manufacturing</t>
  </si>
  <si>
    <t>Other Communications Equipment Manufacturing</t>
  </si>
  <si>
    <t>Audio and Video Equipment Manufacturing</t>
  </si>
  <si>
    <t xml:space="preserve">Bare Printed Circuit Board Manufacturing  </t>
  </si>
  <si>
    <t xml:space="preserve">Semiconductor and Related Device Manufacturing </t>
  </si>
  <si>
    <t xml:space="preserve">Capacitor, Resistor, Coil, Transformer, and Other Inductor Manufacturing </t>
  </si>
  <si>
    <t xml:space="preserve">Electronic Connector Manufacturing </t>
  </si>
  <si>
    <t xml:space="preserve">Printed Circuit Assembly (Electronic Assembly) Manufacturing </t>
  </si>
  <si>
    <t xml:space="preserve">Other Electronic Component Manufacturing </t>
  </si>
  <si>
    <t xml:space="preserve">Electromedical and Electrotherapeutic Apparatus Manufacturing </t>
  </si>
  <si>
    <t xml:space="preserve">Search, Detection, Navigation, Guidance, Aeronautical, and Nautical System and Instrument Manufacturing </t>
  </si>
  <si>
    <t xml:space="preserve">Automatic Environmental Control Manufacturing for Residential, Commercial, and Appliance Use </t>
  </si>
  <si>
    <t xml:space="preserve">Instruments and Related Products Manufacturing for Measuring, Displaying, and Controlling Industrial Process Variables </t>
  </si>
  <si>
    <t xml:space="preserve">Totalizing Fluid Meter and Counting Device Manufacturing </t>
  </si>
  <si>
    <t xml:space="preserve">Instrument Manufacturing for Measuring and Testing Electricity and Electrical Signals </t>
  </si>
  <si>
    <t xml:space="preserve">Analytical Laboratory Instrument Manufacturing </t>
  </si>
  <si>
    <t xml:space="preserve">Irradiation Apparatus Manufacturing </t>
  </si>
  <si>
    <t xml:space="preserve">Other Measuring and Controlling Device Manufacturing </t>
  </si>
  <si>
    <t xml:space="preserve">Manufacturing and Reproducing Magnetic and Optical Media </t>
  </si>
  <si>
    <t xml:space="preserve">Residential Electric Lighting Fixture Manufacturing </t>
  </si>
  <si>
    <t xml:space="preserve">Commercial, Industrial, and Institutional Electric Lighting Fixture Manufacturing </t>
  </si>
  <si>
    <t xml:space="preserve">Electric Lamp Bulb and Other Lighting Equipment Manufacturing </t>
  </si>
  <si>
    <t>Small Electrical Appliance Manufacturing</t>
  </si>
  <si>
    <t xml:space="preserve">Major Household Appliance Manufacturing </t>
  </si>
  <si>
    <t xml:space="preserve">Power, Distribution, and Specialty Transformer Manufacturing </t>
  </si>
  <si>
    <t xml:space="preserve">Motor and Generator Manufacturing </t>
  </si>
  <si>
    <t xml:space="preserve">Switchgear and Switchboard Apparatus Manufacturing </t>
  </si>
  <si>
    <t xml:space="preserve">Relay and Industrial Control Manufacturing </t>
  </si>
  <si>
    <t xml:space="preserve">Battery Manufacturing </t>
  </si>
  <si>
    <t xml:space="preserve">Fiber Optic Cable Manufacturing </t>
  </si>
  <si>
    <t xml:space="preserve">Other Communication and Energy Wire Manufacturing </t>
  </si>
  <si>
    <t xml:space="preserve">Current-Carrying Wiring Device Manufacturing </t>
  </si>
  <si>
    <t xml:space="preserve">Noncurrent-Carrying Wiring Device Manufacturing </t>
  </si>
  <si>
    <t xml:space="preserve">Carbon and Graphite Product Manufacturing </t>
  </si>
  <si>
    <t xml:space="preserve">All Other Miscellaneous Electrical Equipment and Component Manufacturing </t>
  </si>
  <si>
    <t xml:space="preserve">Automobile and Light Duty Motor Vehicle Manufacturing </t>
  </si>
  <si>
    <t>Heavy Duty Truck Manufacturing</t>
  </si>
  <si>
    <t xml:space="preserve">Motor Vehicle Body Manufacturing </t>
  </si>
  <si>
    <t xml:space="preserve">Truck Trailer Manufacturing </t>
  </si>
  <si>
    <t xml:space="preserve">Motor Home Manufacturing </t>
  </si>
  <si>
    <t xml:space="preserve">Travel Trailer and Camper Manufacturing </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</si>
  <si>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</si>
  <si>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</si>
  <si>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</si>
  <si>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</si>
  <si>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</si>
  <si>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</si>
  <si>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</si>
  <si>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</si>
  <si>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 xml:space="preserve">Aircraft Manufacturing </t>
  </si>
  <si>
    <t xml:space="preserve">Aircraft Engine and Engine Parts Manufacturing </t>
  </si>
  <si>
    <t xml:space="preserve">Other Aircraft Parts and Auxiliary Equipment Manufacturing </t>
  </si>
  <si>
    <t xml:space="preserve">Guided Missile and Space Vehicle Manufacturing </t>
  </si>
  <si>
    <t xml:space="preserve">Guided Missile and Space Vehicle Propulsion Unit and Propulsion Unit Parts Manufacturing </t>
  </si>
  <si>
    <t xml:space="preserve">Other Guided Missile and Space Vehicle Parts and Auxiliary Equipment Manufacturing </t>
  </si>
  <si>
    <t>Railroad Rolling Stock Manufacturing</t>
  </si>
  <si>
    <t xml:space="preserve">Ship Building and Repairing </t>
  </si>
  <si>
    <t xml:space="preserve">Boat Building </t>
  </si>
  <si>
    <t xml:space="preserve">Motorcycle, Bicycle, and Parts Manufacturing </t>
  </si>
  <si>
    <t xml:space="preserve">Military Armored Vehicle, Tank, and Tank Component Manufacturing </t>
  </si>
  <si>
    <t xml:space="preserve">All Other Transportation Equipment Manufacturing </t>
  </si>
  <si>
    <t>Wood Kitchen Cabinet and Countertop Manufacturing</t>
  </si>
  <si>
    <t xml:space="preserve">Upholstered Household Furniture Manufacturing </t>
  </si>
  <si>
    <t xml:space="preserve">Nonupholstered Wood Household Furniture Manufacturing </t>
  </si>
  <si>
    <t xml:space="preserve">Household Furniture (except Wood and Upholstered) Manufacturing </t>
  </si>
  <si>
    <t xml:space="preserve">Institutional Furniture Manufacturing </t>
  </si>
  <si>
    <t xml:space="preserve">Wood Office Furniture Manufacturing </t>
  </si>
  <si>
    <t xml:space="preserve">Custom Architectural Woodwork and Millwork Manufacturing </t>
  </si>
  <si>
    <t xml:space="preserve">Office Furniture (except Wood) Manufacturing </t>
  </si>
  <si>
    <t xml:space="preserve">Showcase, Partition, Shelving, and Locker Manufacturing </t>
  </si>
  <si>
    <t>Mattress Manufacturing</t>
  </si>
  <si>
    <t>Blind and Shade Manufacturing</t>
  </si>
  <si>
    <t xml:space="preserve">Surgical and Medical Instrument Manufacturing </t>
  </si>
  <si>
    <t xml:space="preserve">Surgical Appliance and Supplies Manufacturing </t>
  </si>
  <si>
    <t xml:space="preserve">Dental Equipment and Supplies Manufacturing </t>
  </si>
  <si>
    <t xml:space="preserve">Ophthalmic Goods Manufacturing </t>
  </si>
  <si>
    <t xml:space="preserve">Dental Laboratories </t>
  </si>
  <si>
    <t xml:space="preserve">Jewelry and Silverware Manufacturing </t>
  </si>
  <si>
    <t>Sporting and Athletic Goods Manufacturing</t>
  </si>
  <si>
    <t>Doll, Toy, and Game Manufacturing</t>
  </si>
  <si>
    <t>Office Supplies (except Paper) Manufacturing</t>
  </si>
  <si>
    <t>Sign Manufacturing</t>
  </si>
  <si>
    <t xml:space="preserve">Gasket, Packing, and Sealing Device Manufacturing </t>
  </si>
  <si>
    <t xml:space="preserve">Musical Instrument Manufacturing </t>
  </si>
  <si>
    <t xml:space="preserve">Fastener, Button, Needle, and Pin Manufacturing </t>
  </si>
  <si>
    <t xml:space="preserve">Broom, Brush, and Mop Manufacturing </t>
  </si>
  <si>
    <t xml:space="preserve">Burial Casket Manufacturing </t>
  </si>
  <si>
    <t xml:space="preserve">All Other Miscellaneous Manufacturing </t>
  </si>
  <si>
    <t xml:space="preserve">Automobile and Other Motor Vehicle Merchant Wholesalers </t>
  </si>
  <si>
    <t xml:space="preserve">Motor Vehicle Supplies and New Parts Merchant Wholesalers </t>
  </si>
  <si>
    <t xml:space="preserve">Tire and Tube Merchant Wholesalers </t>
  </si>
  <si>
    <t xml:space="preserve">Motor Vehicle Parts (Used) Merchant Wholesalers </t>
  </si>
  <si>
    <t xml:space="preserve">Furniture Merchant Wholesalers </t>
  </si>
  <si>
    <t xml:space="preserve">Home Furnishing Merchant Wholesalers </t>
  </si>
  <si>
    <t xml:space="preserve">Lumber, Plywood, Millwork, and Wood Panel Merchant Wholesalers </t>
  </si>
  <si>
    <t xml:space="preserve">Brick, Stone, and Related Construction Material Merchant Wholesalers </t>
  </si>
  <si>
    <t xml:space="preserve">Roofing, Siding, and Insulation Material Merchant Wholesalers </t>
  </si>
  <si>
    <t xml:space="preserve">Other Construction Material Merchant Wholesalers </t>
  </si>
  <si>
    <t xml:space="preserve">Photographic Equipment and Supplies Merchant Wholesalers </t>
  </si>
  <si>
    <t xml:space="preserve">Office Equipment Merchant Wholesalers </t>
  </si>
  <si>
    <t xml:space="preserve">Computer and Computer Peripheral Equipment and Software Merchant Wholesalers </t>
  </si>
  <si>
    <t xml:space="preserve">Other Commercial Equipment Merchant Wholesalers </t>
  </si>
  <si>
    <t xml:space="preserve">Medical, Dental, and Hospital Equipment and Supplies Merchant Wholesalers </t>
  </si>
  <si>
    <t xml:space="preserve">Ophthalmic Goods Merchant Wholesalers </t>
  </si>
  <si>
    <t xml:space="preserve">Other Professional Equipment and Supplies Merchant Wholesalers </t>
  </si>
  <si>
    <t xml:space="preserve">Metal Service Centers and Other Metal Merchant Wholesalers </t>
  </si>
  <si>
    <t xml:space="preserve">Coal and Other Mineral and Ore Merchant Wholesalers </t>
  </si>
  <si>
    <t xml:space="preserve">Electrical Apparatus and Equipment, Wiring Supplies, and Related Equipment Merchant Wholesalers </t>
  </si>
  <si>
    <t xml:space="preserve">Household Appliances, Electric Housewares, and Consumer Electronics Merchant Wholesalers </t>
  </si>
  <si>
    <t xml:space="preserve">Other Electronic Parts and Equipment Merchant Wholesalers </t>
  </si>
  <si>
    <t xml:space="preserve">Hardware Merchant Wholesalers </t>
  </si>
  <si>
    <t xml:space="preserve">Plumbing and Heating Equipment and Supplies (Hydronics) Merchant Wholesalers </t>
  </si>
  <si>
    <t xml:space="preserve">Warm Air Heating and Air-Conditioning Equipment and Supplies Merchant Wholesalers </t>
  </si>
  <si>
    <t xml:space="preserve">Refrigeration Equipment and Supplies Merchant Wholesalers </t>
  </si>
  <si>
    <t xml:space="preserve">Construction and Mining (except Oil Well) Machinery and Equipment Merchant Wholesalers </t>
  </si>
  <si>
    <t xml:space="preserve">Farm and Garden Machinery and Equipment Merchant Wholesalers </t>
  </si>
  <si>
    <t xml:space="preserve">Industrial Machinery and Equipment Merchant Wholesalers </t>
  </si>
  <si>
    <t>Industrial Supplies Merchant Wholesalers</t>
  </si>
  <si>
    <t xml:space="preserve">Service Establishment Equipment and Supplies Merchant Wholesalers </t>
  </si>
  <si>
    <t xml:space="preserve">Transportation Equipment and Supplies (except Motor Vehicle) Merchant Wholesalers </t>
  </si>
  <si>
    <t xml:space="preserve">Sporting and Recreational Goods and Supplies Merchant Wholesalers </t>
  </si>
  <si>
    <t xml:space="preserve">Toy and Hobby Goods and Supplies Merchant Wholesalers </t>
  </si>
  <si>
    <t xml:space="preserve">Recyclable Material Merchant Wholesalers </t>
  </si>
  <si>
    <t xml:space="preserve">Jewelry, Watch, Precious Stone, and Precious Metal Merchant Wholesalers </t>
  </si>
  <si>
    <t xml:space="preserve">Other Miscellaneous Durable Goods Merchant Wholesalers </t>
  </si>
  <si>
    <t xml:space="preserve">Printing and Writing Paper Merchant Wholesalers </t>
  </si>
  <si>
    <t xml:space="preserve">Stationery and Office Supplies Merchant Wholesalers </t>
  </si>
  <si>
    <t xml:space="preserve">Industrial and Personal Service Paper Merchant Wholesalers </t>
  </si>
  <si>
    <t xml:space="preserve">Drugs and Druggists' Sundries Merchant Wholesalers </t>
  </si>
  <si>
    <t xml:space="preserve">Piece Goods, Notions, and Other Dry Goods Merchant Wholesalers </t>
  </si>
  <si>
    <t xml:space="preserve">Footwear Merchant Wholesalers </t>
  </si>
  <si>
    <t>Clothing and Clothing Accessories Merchant Wholesalers</t>
  </si>
  <si>
    <t xml:space="preserve">General Line Grocery Merchant Wholesalers </t>
  </si>
  <si>
    <t xml:space="preserve">Packaged Frozen Food Merchant Wholesalers </t>
  </si>
  <si>
    <t xml:space="preserve">Dairy Product (except Dried or Canned) Merchant Wholesalers </t>
  </si>
  <si>
    <t xml:space="preserve">Poultry and Poultry Product Merchant Wholesalers </t>
  </si>
  <si>
    <t xml:space="preserve">Confectionery Merchant Wholesalers </t>
  </si>
  <si>
    <t xml:space="preserve">Fish and Seafood Merchant Wholesalers </t>
  </si>
  <si>
    <t xml:space="preserve">Meat and Meat Product Merchant Wholesalers </t>
  </si>
  <si>
    <t xml:space="preserve">Fresh Fruit and Vegetable Merchant Wholesalers </t>
  </si>
  <si>
    <t xml:space="preserve">Other Grocery and Related Products Merchant Wholesalers </t>
  </si>
  <si>
    <t xml:space="preserve">Grain and Field Bean Merchant Wholesalers </t>
  </si>
  <si>
    <t xml:space="preserve">Livestock Merchant Wholesalers </t>
  </si>
  <si>
    <t xml:space="preserve">Other Farm Product Raw Material Merchant Wholesalers </t>
  </si>
  <si>
    <t xml:space="preserve">Plastics Materials and Basic Forms and Shapes Merchant Wholesalers </t>
  </si>
  <si>
    <t xml:space="preserve">Other Chemical and Allied Products Merchant Wholesalers </t>
  </si>
  <si>
    <t xml:space="preserve">Petroleum Bulk Stations and Terminals </t>
  </si>
  <si>
    <t xml:space="preserve">Petroleum and Petroleum Products Merchant Wholesalers (except Bulk Stations and Terminals) </t>
  </si>
  <si>
    <t xml:space="preserve">Beer and Ale Merchant Wholesalers </t>
  </si>
  <si>
    <t xml:space="preserve">Wine and Distilled Alcoholic Beverage Merchant Wholesalers </t>
  </si>
  <si>
    <t xml:space="preserve">Farm Supplies Merchant Wholesalers </t>
  </si>
  <si>
    <t xml:space="preserve">Book, Periodical, and Newspaper Merchant Wholesalers </t>
  </si>
  <si>
    <t xml:space="preserve">Flower, Nursery Stock, and Florists' Supplies Merchant Wholesalers </t>
  </si>
  <si>
    <t xml:space="preserve">Tobacco Product and Electronic Cigarette Merchant Wholesalers </t>
  </si>
  <si>
    <t xml:space="preserve">Paint, Varnish, and Supplies Merchant Wholesalers </t>
  </si>
  <si>
    <t xml:space="preserve">Other Miscellaneous Nondurable Goods Merchant Wholesalers </t>
  </si>
  <si>
    <t xml:space="preserve">Wholesale Trade Agents and Brokers </t>
  </si>
  <si>
    <t xml:space="preserve">New Car Dealers </t>
  </si>
  <si>
    <t xml:space="preserve">Used Car Dealers </t>
  </si>
  <si>
    <t xml:space="preserve">Recreational Vehicle Dealers </t>
  </si>
  <si>
    <t xml:space="preserve">Boat Dealers </t>
  </si>
  <si>
    <t xml:space="preserve">Motorcycle, ATV, and All Other Motor Vehicle Dealers </t>
  </si>
  <si>
    <t xml:space="preserve">Automotive Parts and Accessories Retailers </t>
  </si>
  <si>
    <t xml:space="preserve">Tire Dealers </t>
  </si>
  <si>
    <t xml:space="preserve">Home Centers </t>
  </si>
  <si>
    <t xml:space="preserve">Paint and Wallpaper Retailers </t>
  </si>
  <si>
    <t xml:space="preserve">Hardware Retailers </t>
  </si>
  <si>
    <t xml:space="preserve">Other Building Material Dealers </t>
  </si>
  <si>
    <t xml:space="preserve">Outdoor Power Equipment Retailers </t>
  </si>
  <si>
    <t xml:space="preserve">Nursery, Garden Center, and Farm Supply Retailers </t>
  </si>
  <si>
    <t xml:space="preserve">Supermarkets and Other Grocery Retailers (except Convenience Retailers) </t>
  </si>
  <si>
    <t xml:space="preserve">Convenience Retailers </t>
  </si>
  <si>
    <t xml:space="preserve">Vending Machine Operators </t>
  </si>
  <si>
    <t xml:space="preserve">Fruit and Vegetable Retailers </t>
  </si>
  <si>
    <t xml:space="preserve">Meat Retailers </t>
  </si>
  <si>
    <t xml:space="preserve">Fish and Seafood Retailers </t>
  </si>
  <si>
    <t xml:space="preserve">Baked Goods Retailers </t>
  </si>
  <si>
    <t xml:space="preserve">Confectionery and Nut Retailers </t>
  </si>
  <si>
    <t xml:space="preserve">All Other Specialty Food Retailers </t>
  </si>
  <si>
    <t xml:space="preserve">Beer, Wine, and Liquor Retailers </t>
  </si>
  <si>
    <t xml:space="preserve">Furniture Retailers </t>
  </si>
  <si>
    <t xml:space="preserve">Floor Covering Retailers </t>
  </si>
  <si>
    <t xml:space="preserve">Window Treatment Retailers </t>
  </si>
  <si>
    <t xml:space="preserve">All Other Home Furnishings Retailers </t>
  </si>
  <si>
    <t>Electronics and Appliance Retailers</t>
  </si>
  <si>
    <t xml:space="preserve">Department Stores </t>
  </si>
  <si>
    <t xml:space="preserve">Warehouse Clubs and Supercenters </t>
  </si>
  <si>
    <t xml:space="preserve">All Other General Merchandise Retailers </t>
  </si>
  <si>
    <t xml:space="preserve">Pharmacies and Drug Retailers </t>
  </si>
  <si>
    <t xml:space="preserve">Cosmetics, Beauty Supplies, and Perfume Retailers </t>
  </si>
  <si>
    <t xml:space="preserve">Optical Goods Retailers </t>
  </si>
  <si>
    <t xml:space="preserve">Food (Health) Supplement Retailers </t>
  </si>
  <si>
    <t xml:space="preserve">All Other Health and Personal Care Retailers </t>
  </si>
  <si>
    <t xml:space="preserve">Gasoline Stations with Convenience Stores </t>
  </si>
  <si>
    <t xml:space="preserve">Other Gasoline Stations </t>
  </si>
  <si>
    <t xml:space="preserve">Fuel Dealers </t>
  </si>
  <si>
    <t xml:space="preserve">Clothing and Clothing Accessories Retailers </t>
  </si>
  <si>
    <t xml:space="preserve">Shoe Retailers </t>
  </si>
  <si>
    <t xml:space="preserve">Jewelry Retailers </t>
  </si>
  <si>
    <t xml:space="preserve">Luggage and Leather Goods Retailers </t>
  </si>
  <si>
    <t xml:space="preserve">Sporting Goods Retailers </t>
  </si>
  <si>
    <t xml:space="preserve">Hobby, Toy, and Game Retailers </t>
  </si>
  <si>
    <t xml:space="preserve">Sewing, Needlework, and Piece Goods Retailers </t>
  </si>
  <si>
    <t xml:space="preserve">Musical Instrument and Supplies Retailers </t>
  </si>
  <si>
    <t xml:space="preserve">Book Retailers and News Dealers </t>
  </si>
  <si>
    <t xml:space="preserve">Florists </t>
  </si>
  <si>
    <t xml:space="preserve">Office Supplies and Stationery Retailers </t>
  </si>
  <si>
    <t xml:space="preserve">Gift, Novelty, and Souvenir Retailers </t>
  </si>
  <si>
    <t xml:space="preserve">Used Merchandise Retailers </t>
  </si>
  <si>
    <t xml:space="preserve">Pet and Pet Supplies Retailers </t>
  </si>
  <si>
    <t xml:space="preserve">Art Dealers </t>
  </si>
  <si>
    <t xml:space="preserve">Manufactured (Mobile) Home Dealers </t>
  </si>
  <si>
    <t xml:space="preserve">Tobacco, Electronic Cigarette, and Other Smoking Supplies Retailers </t>
  </si>
  <si>
    <t xml:space="preserve">All Other Miscellaneous Retailers </t>
  </si>
  <si>
    <t xml:space="preserve">Scheduled Passenger Air Transportation </t>
  </si>
  <si>
    <t xml:space="preserve">Scheduled Freight Air Transportation </t>
  </si>
  <si>
    <t xml:space="preserve">Nonscheduled Chartered Passenger Air Transportation </t>
  </si>
  <si>
    <t xml:space="preserve">Nonscheduled Chartered Freight Air Transportation </t>
  </si>
  <si>
    <t xml:space="preserve">Other Nonscheduled Air Transportation </t>
  </si>
  <si>
    <t xml:space="preserve">Line-Haul Railroads </t>
  </si>
  <si>
    <t xml:space="preserve">Short Line Railroads </t>
  </si>
  <si>
    <t xml:space="preserve">Deep Sea Freight Transportation </t>
  </si>
  <si>
    <t xml:space="preserve">Deep Sea Passenger Transportation </t>
  </si>
  <si>
    <t xml:space="preserve">Coastal and Great Lakes Freight Transportation </t>
  </si>
  <si>
    <t xml:space="preserve">Coastal and Great Lakes Passenger Transportation </t>
  </si>
  <si>
    <t xml:space="preserve">Inland Water Freight Transportation </t>
  </si>
  <si>
    <t xml:space="preserve">Inland Water Passenger Transportation </t>
  </si>
  <si>
    <t xml:space="preserve">General Freight Trucking, Local </t>
  </si>
  <si>
    <t xml:space="preserve">General Freight Trucking, Long-Distance, Truckload </t>
  </si>
  <si>
    <t xml:space="preserve">General Freight Trucking, Long-Distance, Less Than Truckload </t>
  </si>
  <si>
    <t>Used Household and Office Goods Moving</t>
  </si>
  <si>
    <t xml:space="preserve">Specialized Freight (except Used Goods) Trucking, Local </t>
  </si>
  <si>
    <t xml:space="preserve">Specialized Freight (except Used Goods) Trucking, Long-Distance </t>
  </si>
  <si>
    <t xml:space="preserve">Mixed Mode Transit Systems </t>
  </si>
  <si>
    <t xml:space="preserve">Commuter Rail Systems </t>
  </si>
  <si>
    <t xml:space="preserve">Bus and Other Motor Vehicle Transit Systems </t>
  </si>
  <si>
    <t xml:space="preserve">Other Urban Transit Systems </t>
  </si>
  <si>
    <t>Interurban and Rural Bus Transportation</t>
  </si>
  <si>
    <t xml:space="preserve">Taxi and Ridesharing Services </t>
  </si>
  <si>
    <t>Limousine Service</t>
  </si>
  <si>
    <t>School and Employee Bus Transportation</t>
  </si>
  <si>
    <t>Charter Bus Industry</t>
  </si>
  <si>
    <t xml:space="preserve">Special Needs Transportation </t>
  </si>
  <si>
    <t xml:space="preserve">All Other Transit and Ground Passenger Transportation </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</si>
  <si>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</si>
  <si>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</si>
  <si>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</si>
  <si>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</si>
  <si>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</si>
  <si>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</si>
  <si>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</si>
  <si>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</si>
  <si>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 xml:space="preserve">Other Airport Operations </t>
  </si>
  <si>
    <t>Other Support Activities for Air Transportation</t>
  </si>
  <si>
    <t>Support Activities for Rail Transportation</t>
  </si>
  <si>
    <t>Port and Harbor Operations</t>
  </si>
  <si>
    <t>Marine Cargo Handling</t>
  </si>
  <si>
    <t xml:space="preserve">Navigational Services to Shipping </t>
  </si>
  <si>
    <t>Other Support Activities for Water Transportation</t>
  </si>
  <si>
    <t>Motor Vehicle Towing</t>
  </si>
  <si>
    <t xml:space="preserve">Other Support Activities for Road Transportation </t>
  </si>
  <si>
    <t xml:space="preserve">Freight Transportation Arrangement </t>
  </si>
  <si>
    <t xml:space="preserve">Packing and Crating </t>
  </si>
  <si>
    <t xml:space="preserve">All Other Support Activities for Transportation </t>
  </si>
  <si>
    <t>Couriers and Express Delivery Services</t>
  </si>
  <si>
    <t>Local Messengers and Local Delivery</t>
  </si>
  <si>
    <t xml:space="preserve">General Warehousing and Storage </t>
  </si>
  <si>
    <t>Refrigerated Warehousing and Storage</t>
  </si>
  <si>
    <t>Farm Product Warehousing and Storage</t>
  </si>
  <si>
    <t>Other Warehousing and Storage</t>
  </si>
  <si>
    <t xml:space="preserve">Motion Picture and Video Production </t>
  </si>
  <si>
    <t>Motion Picture and Video Distribution</t>
  </si>
  <si>
    <t xml:space="preserve">Motion Picture Theaters (except Drive-Ins) </t>
  </si>
  <si>
    <t xml:space="preserve">Drive-In Motion Picture Theaters </t>
  </si>
  <si>
    <t xml:space="preserve">Teleproduction and Other Postproduction Services </t>
  </si>
  <si>
    <t xml:space="preserve">Other Motion Picture and Video Industries </t>
  </si>
  <si>
    <t>Music Publishers</t>
  </si>
  <si>
    <t>Sound Recording Studios</t>
  </si>
  <si>
    <t>Record Production and Distribution</t>
  </si>
  <si>
    <t>Other Sound Recording Industries</t>
  </si>
  <si>
    <t xml:space="preserve">Newspaper Publishers </t>
  </si>
  <si>
    <t xml:space="preserve">Periodical Publishers </t>
  </si>
  <si>
    <t xml:space="preserve">Book Publishers </t>
  </si>
  <si>
    <t xml:space="preserve">Directory and Mailing List Publishers </t>
  </si>
  <si>
    <t xml:space="preserve">Greeting Card Publishers </t>
  </si>
  <si>
    <t xml:space="preserve">All Other Publishers </t>
  </si>
  <si>
    <t>Software Publishers</t>
  </si>
  <si>
    <t xml:space="preserve">Radio Broadcasting Stations </t>
  </si>
  <si>
    <t xml:space="preserve">Television Broadcasting Stations </t>
  </si>
  <si>
    <t>Media Streaming Distribution Services, Social Networks, and Other Media Networks and Content Providers</t>
  </si>
  <si>
    <t xml:space="preserve">Wired Telecommunications Carriers </t>
  </si>
  <si>
    <t>Wireless Telecommunications Carriers (except Satellite)</t>
  </si>
  <si>
    <t>Telecommunications Resellers</t>
  </si>
  <si>
    <t>Agents for Wireless Telecommunications Services</t>
  </si>
  <si>
    <t>Satellite Telecommunications</t>
  </si>
  <si>
    <t xml:space="preserve">All Other Telecommunications </t>
  </si>
  <si>
    <t>Computing Infrastructure Providers, Data Processing, Web Hosting, and Related Services</t>
  </si>
  <si>
    <t xml:space="preserve">Libraries and Archives </t>
  </si>
  <si>
    <t>Web Search Portals and All Other Information Services</t>
  </si>
  <si>
    <t xml:space="preserve">Commercial Banking </t>
  </si>
  <si>
    <t xml:space="preserve">Credit Unions </t>
  </si>
  <si>
    <t xml:space="preserve">Savings Institutions and Other Depository Credit Intermediation </t>
  </si>
  <si>
    <t xml:space="preserve">Credit Card Issuing </t>
  </si>
  <si>
    <t xml:space="preserve">Sales Financing </t>
  </si>
  <si>
    <t xml:space="preserve">Consumer Lending </t>
  </si>
  <si>
    <t xml:space="preserve">Real Estate Credit </t>
  </si>
  <si>
    <t xml:space="preserve">International, Secondary Market, and All Other Nondepository Credit Intermediation </t>
  </si>
  <si>
    <t xml:space="preserve">Mortgage and Nonmortgage Loan Brokers </t>
  </si>
  <si>
    <t xml:space="preserve">Financial Transactions Processing, Reserve, and Clearinghouse Activities </t>
  </si>
  <si>
    <t xml:space="preserve">Other Activities Related to Credit Intermediation </t>
  </si>
  <si>
    <t xml:space="preserve">Investment Banking and Securities Intermediation </t>
  </si>
  <si>
    <t xml:space="preserve">Commodity Contracts Intermediation </t>
  </si>
  <si>
    <t>Securities and Commodity Exchanges</t>
  </si>
  <si>
    <t xml:space="preserve">Miscellaneous Intermediation </t>
  </si>
  <si>
    <t xml:space="preserve">Portfolio Management and Investment Advice </t>
  </si>
  <si>
    <t xml:space="preserve">Trust, Fiduciary, and Custody Activities </t>
  </si>
  <si>
    <t xml:space="preserve">Miscellaneous Financial Investment Activities </t>
  </si>
  <si>
    <t xml:space="preserve">Direct Life Insurance Carriers </t>
  </si>
  <si>
    <t xml:space="preserve">Direct Health and Medical Insurance Carriers </t>
  </si>
  <si>
    <t xml:space="preserve">Direct Property and Casualty Insurance Carriers </t>
  </si>
  <si>
    <t xml:space="preserve">Direct Title Insurance Carriers </t>
  </si>
  <si>
    <t xml:space="preserve">Other Direct Insurance (except Life, Health, and Medical) Carriers </t>
  </si>
  <si>
    <t xml:space="preserve">Reinsurance Carriers </t>
  </si>
  <si>
    <t xml:space="preserve">Insurance Agencies and Brokerages </t>
  </si>
  <si>
    <t xml:space="preserve">Claims Adjusting </t>
  </si>
  <si>
    <t xml:space="preserve">Pharmacy Benefit Management and Other Third Party Administration of Insurance and Pension Funds </t>
  </si>
  <si>
    <t xml:space="preserve">All Other Insurance Related Activities </t>
  </si>
  <si>
    <t xml:space="preserve">Pension Funds </t>
  </si>
  <si>
    <t xml:space="preserve">Health and Welfare Funds </t>
  </si>
  <si>
    <t xml:space="preserve">Other Insurance Funds </t>
  </si>
  <si>
    <t xml:space="preserve">Open-End Investment Funds </t>
  </si>
  <si>
    <t xml:space="preserve">Trusts, Estates, and Agency Accounts </t>
  </si>
  <si>
    <t xml:space="preserve">Other Financial Vehicles </t>
  </si>
  <si>
    <t xml:space="preserve">Lessors of Residential Buildings and Dwellings </t>
  </si>
  <si>
    <t xml:space="preserve">Lessors of Nonresidential Buildings (except Miniwarehouses) </t>
  </si>
  <si>
    <t xml:space="preserve">Lessors of Miniwarehouses and Self-Storage Units </t>
  </si>
  <si>
    <t xml:space="preserve">Lessors of Other Real Estate Property </t>
  </si>
  <si>
    <t>Offices of Real Estate Agents and Brokers</t>
  </si>
  <si>
    <t xml:space="preserve">Residential Property Managers </t>
  </si>
  <si>
    <t xml:space="preserve">Nonresidential Property Managers </t>
  </si>
  <si>
    <t xml:space="preserve">Offices of Real Estate Appraisers </t>
  </si>
  <si>
    <t xml:space="preserve">Other Activities Related to Real Estate </t>
  </si>
  <si>
    <t xml:space="preserve">Passenger Car Rental </t>
  </si>
  <si>
    <t xml:space="preserve">Passenger Car Leasing </t>
  </si>
  <si>
    <t xml:space="preserve">Truck, Utility Trailer, and RV (Recreational Vehicle) Rental and Leasing </t>
  </si>
  <si>
    <t>Consumer Electronics and Appliances Rental</t>
  </si>
  <si>
    <t>Formal Wear and Costume Rental</t>
  </si>
  <si>
    <t>Video Tape and Disc Rental</t>
  </si>
  <si>
    <t xml:space="preserve">Home Health Equipment Rental </t>
  </si>
  <si>
    <t xml:space="preserve">Recreational Goods Rental </t>
  </si>
  <si>
    <t xml:space="preserve">All Other Consumer Goods Rental </t>
  </si>
  <si>
    <t>General Rental Centers</t>
  </si>
  <si>
    <t xml:space="preserve">Commercial Air, Rail, and Water Transportation Equipment Rental and Leasing </t>
  </si>
  <si>
    <t xml:space="preserve">Construction, Mining, and Forestry Machinery and Equipment Rental and Leasing </t>
  </si>
  <si>
    <t>Office Machinery and Equipment Rental and Leasing</t>
  </si>
  <si>
    <t xml:space="preserve">Other Commercial and Industrial Machinery and Equipment Rental and Leasing </t>
  </si>
  <si>
    <t>Offices of Lawyers</t>
  </si>
  <si>
    <t>Offices of Notaries</t>
  </si>
  <si>
    <t xml:space="preserve">Title Abstract and Settlement Offices </t>
  </si>
  <si>
    <t xml:space="preserve">All Other Legal Services </t>
  </si>
  <si>
    <t xml:space="preserve">Offices of Certified Public Accountants </t>
  </si>
  <si>
    <t xml:space="preserve">Tax Preparation Services </t>
  </si>
  <si>
    <t xml:space="preserve">Payroll Services </t>
  </si>
  <si>
    <t xml:space="preserve">Other Accounting Services </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</si>
  <si>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</si>
  <si>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</si>
  <si>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</si>
  <si>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</si>
  <si>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</si>
  <si>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</si>
  <si>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</si>
  <si>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 and Services</t>
  </si>
  <si>
    <t>Interior Design Services</t>
  </si>
  <si>
    <t>Industrial Design Services</t>
  </si>
  <si>
    <t>Graphic Design Services</t>
  </si>
  <si>
    <t>Other Specialized Design Services</t>
  </si>
  <si>
    <t xml:space="preserve">Custom Computer Programming Services </t>
  </si>
  <si>
    <t xml:space="preserve">Computer Systems Design Services </t>
  </si>
  <si>
    <t xml:space="preserve">Computer Facilities Management Services </t>
  </si>
  <si>
    <t>Other Computer Related Services</t>
  </si>
  <si>
    <t xml:space="preserve">Administrative Management and General Management Consulting Services </t>
  </si>
  <si>
    <t xml:space="preserve">Human Resources Consulting Services </t>
  </si>
  <si>
    <t xml:space="preserve">Marketing Consulting Services </t>
  </si>
  <si>
    <t xml:space="preserve">Process, Physical Distribution, and Logistics Consulting Services </t>
  </si>
  <si>
    <t xml:space="preserve">Other Management Consulting Services </t>
  </si>
  <si>
    <t>Environmental Consulting Services</t>
  </si>
  <si>
    <t>Other Scientific and Technical Consulting Services</t>
  </si>
  <si>
    <t xml:space="preserve">Research and Development in Nanotechnology </t>
  </si>
  <si>
    <t>Research and Development in Biotechnology (except Nanobiotechnology)</t>
  </si>
  <si>
    <t xml:space="preserve">Research and Development in the Physical, Engineering, and Life Sciences (except Nanotechnology and Biotechnology) </t>
  </si>
  <si>
    <t xml:space="preserve">Research and Development in the Social Sciences and Humanities </t>
  </si>
  <si>
    <t>Advertising Agencies</t>
  </si>
  <si>
    <t>Public Relations Agencies</t>
  </si>
  <si>
    <t>Media Buying Agencies</t>
  </si>
  <si>
    <t>Media Representatives</t>
  </si>
  <si>
    <t>Indoor and Outdoor Display Advertising</t>
  </si>
  <si>
    <t>Direct Mail Advertising</t>
  </si>
  <si>
    <t>Advertising Material Distribution Services</t>
  </si>
  <si>
    <t xml:space="preserve">Other Services Related to Advertising </t>
  </si>
  <si>
    <t>Marketing Research and Public Opinion Polling</t>
  </si>
  <si>
    <t xml:space="preserve">Photography Studios, Portrait </t>
  </si>
  <si>
    <t xml:space="preserve">Commercial Photography </t>
  </si>
  <si>
    <t>Translation and Interpretation Services</t>
  </si>
  <si>
    <t xml:space="preserve">Veterinary Services </t>
  </si>
  <si>
    <t>All Other Professional, Scientific, and Technical Services</t>
  </si>
  <si>
    <t xml:space="preserve">Offices of Bank Holding Companies </t>
  </si>
  <si>
    <t xml:space="preserve">Offices of Other Holding Companies </t>
  </si>
  <si>
    <t xml:space="preserve">Corporate, Subsidiary, and Regional Managing Offices </t>
  </si>
  <si>
    <t>Office Administrative Services</t>
  </si>
  <si>
    <t>Facilities Support Services</t>
  </si>
  <si>
    <t xml:space="preserve">Employment Placement Agencies </t>
  </si>
  <si>
    <r>
      <rPr>
        <sz val="10"/>
        <color theme="1"/>
        <rFont val="Arial"/>
        <family val="2"/>
      </rPr>
      <t>Executive Search Services</t>
    </r>
    <r>
      <rPr>
        <sz val="10"/>
        <color rgb="FF000000"/>
        <rFont val="Arial"/>
        <family val="2"/>
      </rPr>
      <t xml:space="preserve"> </t>
    </r>
  </si>
  <si>
    <t>Temporary Help Services</t>
  </si>
  <si>
    <t>Professional Employer Organizations</t>
  </si>
  <si>
    <t>Document Preparation Services</t>
  </si>
  <si>
    <r>
      <rPr>
        <sz val="10"/>
        <color theme="1"/>
        <rFont val="Arial"/>
        <family val="2"/>
      </rPr>
      <t>Telephone Answering Services</t>
    </r>
    <r>
      <rPr>
        <sz val="10"/>
        <color rgb="FF000000"/>
        <rFont val="Arial"/>
        <family val="2"/>
      </rPr>
      <t xml:space="preserve"> </t>
    </r>
  </si>
  <si>
    <t xml:space="preserve">Telemarketing Bureaus and Other Contact Centers </t>
  </si>
  <si>
    <t xml:space="preserve">Private Mail Centers </t>
  </si>
  <si>
    <t xml:space="preserve">Other Business Service Centers (including Copy Shops) </t>
  </si>
  <si>
    <t>Collection Agencies</t>
  </si>
  <si>
    <t>Credit Bureaus</t>
  </si>
  <si>
    <t xml:space="preserve">Repossession Services </t>
  </si>
  <si>
    <t xml:space="preserve">Court Reporting and Stenotype Services </t>
  </si>
  <si>
    <t xml:space="preserve">All Other Business Support Services </t>
  </si>
  <si>
    <t>Travel Agencies</t>
  </si>
  <si>
    <t>Tour Operators</t>
  </si>
  <si>
    <t xml:space="preserve">Convention and Visitors Bureaus </t>
  </si>
  <si>
    <t xml:space="preserve">All Other Travel Arrangement and Reservation Services </t>
  </si>
  <si>
    <t xml:space="preserve">Investigation and Personal Background Check Services </t>
  </si>
  <si>
    <t xml:space="preserve">Security Guards and Patrol Services </t>
  </si>
  <si>
    <t xml:space="preserve">Armored Car Services </t>
  </si>
  <si>
    <t xml:space="preserve">Security Systems Services (except Locksmiths) </t>
  </si>
  <si>
    <t xml:space="preserve">Locksmiths </t>
  </si>
  <si>
    <t>Exterminating and Pest Control Services</t>
  </si>
  <si>
    <t xml:space="preserve">Janitorial Services </t>
  </si>
  <si>
    <t>Landscaping Services</t>
  </si>
  <si>
    <t>Carpet and Upholstery Cleaning Services</t>
  </si>
  <si>
    <t xml:space="preserve">Other Services to Buildings and Dwellings </t>
  </si>
  <si>
    <t>Packaging and Labeling Services</t>
  </si>
  <si>
    <t>Convention and Trade Show Organizers</t>
  </si>
  <si>
    <t>All Other Support Services</t>
  </si>
  <si>
    <t xml:space="preserve">Solid Waste Collection </t>
  </si>
  <si>
    <t xml:space="preserve">Hazardous Waste Collection </t>
  </si>
  <si>
    <t xml:space="preserve">Other Waste Collection </t>
  </si>
  <si>
    <t xml:space="preserve">Hazardous Waste Treatment and Disposal </t>
  </si>
  <si>
    <t xml:space="preserve">Solid Waste Landfill </t>
  </si>
  <si>
    <t xml:space="preserve">Solid Waste Combustors and Incinerators </t>
  </si>
  <si>
    <t xml:space="preserve">Other Nonhazardous Waste Treatment and Disposal </t>
  </si>
  <si>
    <t xml:space="preserve">Remediation Services </t>
  </si>
  <si>
    <t xml:space="preserve">Materials Recovery Facilities </t>
  </si>
  <si>
    <t xml:space="preserve">Septic Tank and Related Services </t>
  </si>
  <si>
    <t xml:space="preserve">All Other Miscellaneous Waste Management Services </t>
  </si>
  <si>
    <t xml:space="preserve">Elementary and Secondary Schools </t>
  </si>
  <si>
    <t xml:space="preserve">Junior Colleges </t>
  </si>
  <si>
    <t xml:space="preserve">Colleges, Universities, and Professional Schools </t>
  </si>
  <si>
    <t xml:space="preserve">Business and Secretarial Schools </t>
  </si>
  <si>
    <t xml:space="preserve">Computer Training </t>
  </si>
  <si>
    <t xml:space="preserve">Professional and Management Development Training </t>
  </si>
  <si>
    <t xml:space="preserve">Cosmetology and Barber Schools </t>
  </si>
  <si>
    <t xml:space="preserve">Flight Training </t>
  </si>
  <si>
    <t xml:space="preserve">Apprenticeship Training </t>
  </si>
  <si>
    <t xml:space="preserve">Other Technical and Trade Schools </t>
  </si>
  <si>
    <t xml:space="preserve">Fine Arts Schools </t>
  </si>
  <si>
    <t xml:space="preserve">Sports and Recreation Instruction </t>
  </si>
  <si>
    <t xml:space="preserve">Language Schools </t>
  </si>
  <si>
    <t xml:space="preserve">Exam Preparation and Tutoring </t>
  </si>
  <si>
    <t xml:space="preserve">Automobile Driving Schools </t>
  </si>
  <si>
    <t xml:space="preserve">All Other Miscellaneous Schools and Instruction </t>
  </si>
  <si>
    <t>Educational Support Services</t>
  </si>
  <si>
    <t xml:space="preserve">Offices of Physicians (except Mental Health Specialists) </t>
  </si>
  <si>
    <t xml:space="preserve">Offices of Physicians, Mental Health Specialists </t>
  </si>
  <si>
    <t xml:space="preserve">Offices of Dentists </t>
  </si>
  <si>
    <t xml:space="preserve">Offices of Chiropractors </t>
  </si>
  <si>
    <t>Offices of Optometrists</t>
  </si>
  <si>
    <t xml:space="preserve">Offices of Mental Health Practitioners (except Physicians) </t>
  </si>
  <si>
    <t xml:space="preserve">Offices of Physical, Occupational and Speech Therapists, and Audiologists </t>
  </si>
  <si>
    <t xml:space="preserve">Offices of Podiatrists </t>
  </si>
  <si>
    <t xml:space="preserve">Offices of All Other Miscellaneous Health Practitioners </t>
  </si>
  <si>
    <t xml:space="preserve">Family Planning Centers </t>
  </si>
  <si>
    <t xml:space="preserve">Outpatient Mental Health and Substance Abuse Centers </t>
  </si>
  <si>
    <t xml:space="preserve">HMO Medical Centers </t>
  </si>
  <si>
    <t xml:space="preserve">Kidney Dialysis Centers </t>
  </si>
  <si>
    <t xml:space="preserve">Freestanding Ambulatory Surgical and Emergency Centers </t>
  </si>
  <si>
    <t xml:space="preserve">All Other Outpatient Care Centers </t>
  </si>
  <si>
    <t xml:space="preserve">Medical Laboratories </t>
  </si>
  <si>
    <t xml:space="preserve">Diagnostic Imaging Centers </t>
  </si>
  <si>
    <t>Home Health Care Services</t>
  </si>
  <si>
    <t xml:space="preserve">Ambulance Services </t>
  </si>
  <si>
    <t xml:space="preserve">Blood and Organ Banks </t>
  </si>
  <si>
    <t xml:space="preserve">All Other Miscellaneous Ambulatory Health Care Services </t>
  </si>
  <si>
    <t xml:space="preserve">General Medical and Surgical Hospitals </t>
  </si>
  <si>
    <t xml:space="preserve">Psychiatric and Substance Abuse Hospitals </t>
  </si>
  <si>
    <t xml:space="preserve">Specialty (except Psychiatric and Substance Abuse) Hospitals </t>
  </si>
  <si>
    <t xml:space="preserve">Nursing Care Facilities (Skilled Nursing Facilities) </t>
  </si>
  <si>
    <t xml:space="preserve">Residential Intellectual and Developmental Disability Facilities </t>
  </si>
  <si>
    <t xml:space="preserve">Residential Mental Health and Substance Abuse Facilities </t>
  </si>
  <si>
    <t xml:space="preserve">Continuing Care Retirement Communities </t>
  </si>
  <si>
    <t xml:space="preserve">Assisted Living Facilities for the Elderly </t>
  </si>
  <si>
    <t xml:space="preserve">Other Residential Care Facilities </t>
  </si>
  <si>
    <t xml:space="preserve">Child and Youth Services </t>
  </si>
  <si>
    <t xml:space="preserve">Services for the Elderly and Persons with Disabilities </t>
  </si>
  <si>
    <t xml:space="preserve">Other Individual and Family Services </t>
  </si>
  <si>
    <t xml:space="preserve">Community Food Services </t>
  </si>
  <si>
    <t xml:space="preserve">Temporary Shelters </t>
  </si>
  <si>
    <t xml:space="preserve">Other Community Housing Services </t>
  </si>
  <si>
    <t xml:space="preserve">Emergency and Other Relief Services </t>
  </si>
  <si>
    <t xml:space="preserve">Vocational Rehabilitation Services </t>
  </si>
  <si>
    <t xml:space="preserve">Child Care Services </t>
  </si>
  <si>
    <t xml:space="preserve">Theater Companies and Dinner Theaters </t>
  </si>
  <si>
    <t xml:space="preserve">Dance Companies </t>
  </si>
  <si>
    <t xml:space="preserve">Musical Groups and Artists </t>
  </si>
  <si>
    <t xml:space="preserve">Other Performing Arts Companies </t>
  </si>
  <si>
    <t xml:space="preserve">Sports Teams and Clubs </t>
  </si>
  <si>
    <t xml:space="preserve">Racetracks </t>
  </si>
  <si>
    <t xml:space="preserve">Other Spectator Sports </t>
  </si>
  <si>
    <t xml:space="preserve">Promoters of Performing Arts, Sports, and Similar Events with Facilities </t>
  </si>
  <si>
    <t xml:space="preserve">Promoters of Performing Arts, Sports, and Similar Events without Facilities </t>
  </si>
  <si>
    <t>Agents and Managers for Artists, Athletes, Entertainers, and Other Public Figures</t>
  </si>
  <si>
    <t xml:space="preserve">Independent Artists, Writers, and Performers </t>
  </si>
  <si>
    <t xml:space="preserve">Museums </t>
  </si>
  <si>
    <t>Historical Sites</t>
  </si>
  <si>
    <t xml:space="preserve">Zoos and Botanical Gardens </t>
  </si>
  <si>
    <t>Nature Parks and Other Similar Institutions</t>
  </si>
  <si>
    <t xml:space="preserve">Amusement and Theme Parks </t>
  </si>
  <si>
    <t>Amusement Arcades</t>
  </si>
  <si>
    <t>Casinos (except Casino Hotels)</t>
  </si>
  <si>
    <t xml:space="preserve">Other Gambling Industries </t>
  </si>
  <si>
    <t>Golf Courses and Country Clubs</t>
  </si>
  <si>
    <t>Skiing Facilities</t>
  </si>
  <si>
    <t>Marinas</t>
  </si>
  <si>
    <t xml:space="preserve">Fitness and Recreational Sports Centers </t>
  </si>
  <si>
    <t>Bowling Centers</t>
  </si>
  <si>
    <t xml:space="preserve">All Other Amusement and Recreation Industries </t>
  </si>
  <si>
    <t xml:space="preserve">Hotels (except Casino Hotels) and Motels </t>
  </si>
  <si>
    <t>Casino Hotels</t>
  </si>
  <si>
    <t xml:space="preserve">Bed-and-Breakfast Inns </t>
  </si>
  <si>
    <t xml:space="preserve">All Other Traveler Accommodation </t>
  </si>
  <si>
    <t xml:space="preserve">RV (Recreational Vehicle) Parks and Campgrounds </t>
  </si>
  <si>
    <t xml:space="preserve">Recreational and Vacation Camps (except Campgrounds) </t>
  </si>
  <si>
    <t xml:space="preserve">Rooming and Boarding Houses, Dormitories, and Workers' Camps </t>
  </si>
  <si>
    <t>Food Service Contractors</t>
  </si>
  <si>
    <t>Caterers</t>
  </si>
  <si>
    <t>Mobile Food Services</t>
  </si>
  <si>
    <t xml:space="preserve">Drinking Places (Alcoholic Beverages) </t>
  </si>
  <si>
    <t xml:space="preserve">Full-Service Restaurants </t>
  </si>
  <si>
    <t xml:space="preserve">Limited-Service Restaurants </t>
  </si>
  <si>
    <t xml:space="preserve">Cafeterias, Grill Buffets, and Buffets </t>
  </si>
  <si>
    <t xml:space="preserve">Snack and Nonalcoholic Beverage Bars </t>
  </si>
  <si>
    <t xml:space="preserve">General Automotive Repair </t>
  </si>
  <si>
    <t xml:space="preserve">Specialized Automotive Repair </t>
  </si>
  <si>
    <t xml:space="preserve">Automotive Body, Paint, and Interior Repair and Maintenance </t>
  </si>
  <si>
    <t xml:space="preserve">Automotive Glass Replacement Shops </t>
  </si>
  <si>
    <t xml:space="preserve">Automotive Oil Change and Lubrication Shops </t>
  </si>
  <si>
    <t xml:space="preserve">Car Washes </t>
  </si>
  <si>
    <t xml:space="preserve">All Other Automotive Repair and Maintenance </t>
  </si>
  <si>
    <t xml:space="preserve">Electronic and Precision Equipment Repair and Maintenance </t>
  </si>
  <si>
    <t xml:space="preserve">Commercial and Industrial Machinery and Equipment (except Automotive and Electronic) Repair and Maintenance </t>
  </si>
  <si>
    <t xml:space="preserve">Home and Garden Equipment Repair and Maintenance </t>
  </si>
  <si>
    <t xml:space="preserve">Appliance Repair and Maintenance </t>
  </si>
  <si>
    <t>Reupholstery and Furniture Repair</t>
  </si>
  <si>
    <t>Footwear and Leather Goods Repair</t>
  </si>
  <si>
    <t xml:space="preserve">Other Personal and Household Goods Repair and Maintenance </t>
  </si>
  <si>
    <t xml:space="preserve">Barber Shops </t>
  </si>
  <si>
    <t xml:space="preserve">Beauty Salons </t>
  </si>
  <si>
    <t xml:space="preserve">Nail Salons </t>
  </si>
  <si>
    <t xml:space="preserve">Diet and Weight Reducing Centers </t>
  </si>
  <si>
    <t xml:space="preserve">Other Personal Care Services </t>
  </si>
  <si>
    <t xml:space="preserve">Funeral Homes and Funeral Services </t>
  </si>
  <si>
    <t xml:space="preserve">Cemeteries and Crematories </t>
  </si>
  <si>
    <t xml:space="preserve">Coin-Operated Laundries and Drycleaners </t>
  </si>
  <si>
    <t xml:space="preserve">Drycleaning and Laundry Services (except Coin-Operated) </t>
  </si>
  <si>
    <t xml:space="preserve">Linen Supply </t>
  </si>
  <si>
    <t xml:space="preserve">Industrial Launderers </t>
  </si>
  <si>
    <t xml:space="preserve">Pet Care (except Veterinary) Services </t>
  </si>
  <si>
    <t xml:space="preserve">Photofinishing Laboratories (except One-Hour) </t>
  </si>
  <si>
    <t xml:space="preserve">One-Hour Photofinishing </t>
  </si>
  <si>
    <t xml:space="preserve">Parking Lots and Garages </t>
  </si>
  <si>
    <t xml:space="preserve">All Other Personal Services </t>
  </si>
  <si>
    <t xml:space="preserve">Religious Organizations </t>
  </si>
  <si>
    <t xml:space="preserve">Grantmaking Foundations </t>
  </si>
  <si>
    <t xml:space="preserve">Voluntary Health Organizations </t>
  </si>
  <si>
    <t xml:space="preserve">Other Grantmaking and Giving Services </t>
  </si>
  <si>
    <t xml:space="preserve">Human Rights Organizations </t>
  </si>
  <si>
    <t xml:space="preserve">Environment, Conservation and Wildlife Organizations </t>
  </si>
  <si>
    <t xml:space="preserve">Other Social Advocacy Organizations </t>
  </si>
  <si>
    <t xml:space="preserve">Civic and Social Organizations </t>
  </si>
  <si>
    <t xml:space="preserve">Business Associations </t>
  </si>
  <si>
    <t xml:space="preserve">Professional Organizations </t>
  </si>
  <si>
    <t xml:space="preserve">Labor Unions and Similar Labor Organizations </t>
  </si>
  <si>
    <t xml:space="preserve">Political Organizations </t>
  </si>
  <si>
    <t xml:space="preserve">Other Similar Organizations (except Business, Professional, Labor, and Political Organizations) </t>
  </si>
  <si>
    <t xml:space="preserve">Executive Offices </t>
  </si>
  <si>
    <t xml:space="preserve">Legislative Bodies </t>
  </si>
  <si>
    <t xml:space="preserve">Public Finance Activities </t>
  </si>
  <si>
    <t xml:space="preserve">Executive and Legislative Offices, Combined </t>
  </si>
  <si>
    <t xml:space="preserve">American Indian and Alaska Native Tribal Governments </t>
  </si>
  <si>
    <t xml:space="preserve">Other General Government Support </t>
  </si>
  <si>
    <t xml:space="preserve">Courts </t>
  </si>
  <si>
    <t xml:space="preserve">Police Protection </t>
  </si>
  <si>
    <t xml:space="preserve">Legal Counsel and Prosecution </t>
  </si>
  <si>
    <t xml:space="preserve">Correctional Institutions </t>
  </si>
  <si>
    <t xml:space="preserve">Parole Offices and Probation Offices </t>
  </si>
  <si>
    <t xml:space="preserve">Fire Protection </t>
  </si>
  <si>
    <t xml:space="preserve">Other Justice, Public Order, and Safety Activities </t>
  </si>
  <si>
    <t xml:space="preserve">Administration of Education Programs </t>
  </si>
  <si>
    <t xml:space="preserve">Administration of Public Health Programs </t>
  </si>
  <si>
    <t xml:space="preserve">Administration of Human Resource Programs (except Education, Public Health, and Veterans' Affairs Programs) </t>
  </si>
  <si>
    <t xml:space="preserve">Administration of Veterans' Affairs </t>
  </si>
  <si>
    <t xml:space="preserve">Administration of Air and Water Resource and Solid Waste Management Programs </t>
  </si>
  <si>
    <t xml:space="preserve">Administration of Conservation Programs </t>
  </si>
  <si>
    <t xml:space="preserve">Administration of Housing Programs </t>
  </si>
  <si>
    <t xml:space="preserve">Administration of Urban Planning and Community and Rural Development </t>
  </si>
  <si>
    <t xml:space="preserve">Administration of General Economic Programs </t>
  </si>
  <si>
    <t xml:space="preserve">Regulation and Administration of Transportation Programs </t>
  </si>
  <si>
    <t xml:space="preserve">Regulation and Administration of Communications, Electric, Gas, and Other Utilities </t>
  </si>
  <si>
    <t xml:space="preserve">Regulation of Agricultural Marketing and Commodities </t>
  </si>
  <si>
    <t xml:space="preserve">Regulation, Licensing, and Inspection of Miscellaneous Commercial Sectors </t>
  </si>
  <si>
    <t xml:space="preserve">National Security </t>
  </si>
  <si>
    <t xml:space="preserve">International Affairs </t>
  </si>
  <si>
    <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</si>
  <si>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For calendar year quarter beginning</t>
  </si>
  <si>
    <t>Name of Licensee:</t>
  </si>
  <si>
    <t>License Number</t>
  </si>
  <si>
    <t>ABC SBIC, L.P.</t>
  </si>
  <si>
    <t>Voluntary Key Person Demographic Data</t>
  </si>
  <si>
    <t>*Reinvestor SBICs enter information on portfolio investments in underlying funds.</t>
  </si>
  <si>
    <t>NAICS Search Tool</t>
  </si>
  <si>
    <t>Industry</t>
  </si>
  <si>
    <t>Location</t>
  </si>
  <si>
    <t>Contact</t>
  </si>
  <si>
    <t>Other Stats</t>
  </si>
  <si>
    <t> </t>
  </si>
  <si>
    <t>Ethnicity</t>
  </si>
  <si>
    <t>Race</t>
  </si>
  <si>
    <t>Portfolio Company* / 
Small Business Name</t>
  </si>
  <si>
    <t>Employer ID</t>
  </si>
  <si>
    <t>NAICS Code:  Industry</t>
  </si>
  <si>
    <r>
      <t>Critical Technology
(</t>
    </r>
    <r>
      <rPr>
        <b/>
        <i/>
        <sz val="8"/>
        <color theme="1"/>
        <rFont val="Verdana"/>
        <family val="2"/>
      </rPr>
      <t>if applicable)</t>
    </r>
  </si>
  <si>
    <t>Street Address</t>
  </si>
  <si>
    <t>City</t>
  </si>
  <si>
    <t>County</t>
  </si>
  <si>
    <t>Zip Code</t>
  </si>
  <si>
    <t>Primary Contact First Name</t>
  </si>
  <si>
    <t>Primary Contact Last Name</t>
  </si>
  <si>
    <t>Primary Contact Email Address</t>
  </si>
  <si>
    <t>Form of Business</t>
  </si>
  <si>
    <t>Smaller Enterprise?</t>
  </si>
  <si>
    <t>Date Business Established (mm/dd/yyyy)</t>
  </si>
  <si>
    <t>Technology Developed with SBIR/STTR Funding?</t>
  </si>
  <si>
    <t>SBIR/STTR Award Name</t>
  </si>
  <si>
    <t>Website</t>
  </si>
  <si>
    <t>Outside Entity</t>
  </si>
  <si>
    <t>Prefer Not to Disclose</t>
  </si>
  <si>
    <t>Non-Hispanic/Latino</t>
  </si>
  <si>
    <t>Hispanic/Latino</t>
  </si>
  <si>
    <t>American Indian or Alaska Native</t>
  </si>
  <si>
    <t>Native Hawaiian or Other Pacific Islander</t>
  </si>
  <si>
    <t>Black or African American</t>
  </si>
  <si>
    <t>Veteran</t>
  </si>
  <si>
    <t>Persons with Disabilities</t>
  </si>
  <si>
    <t>Portfolio Company Name</t>
  </si>
  <si>
    <t>Column1</t>
  </si>
  <si>
    <t>Primary Contact Fist Name</t>
  </si>
  <si>
    <t>Date Business Established (dd/mm/yyyy)</t>
  </si>
  <si>
    <t>PC Website</t>
  </si>
  <si>
    <t>Column2</t>
  </si>
  <si>
    <t>Column3</t>
  </si>
  <si>
    <t>Column4</t>
  </si>
  <si>
    <t>Column7</t>
  </si>
  <si>
    <t>Column8</t>
  </si>
  <si>
    <t>Column9</t>
  </si>
  <si>
    <t>Column10</t>
  </si>
  <si>
    <t>Column11</t>
  </si>
  <si>
    <t>Column12</t>
  </si>
  <si>
    <t>Column13</t>
  </si>
  <si>
    <t>Column14</t>
  </si>
  <si>
    <t>Column15</t>
  </si>
  <si>
    <t>Column16</t>
  </si>
  <si>
    <t>Column17</t>
  </si>
  <si>
    <t>Column19</t>
  </si>
  <si>
    <t>Column20</t>
  </si>
  <si>
    <t>Column23</t>
  </si>
  <si>
    <t>Column24</t>
  </si>
  <si>
    <t>Column25</t>
  </si>
  <si>
    <t>Column26</t>
  </si>
  <si>
    <t>Column27</t>
  </si>
  <si>
    <t>Column28</t>
  </si>
  <si>
    <t>Column29</t>
  </si>
  <si>
    <t>Column30</t>
  </si>
  <si>
    <t>Column31</t>
  </si>
  <si>
    <t>Column32</t>
  </si>
  <si>
    <t>Column33</t>
  </si>
  <si>
    <t>Column35</t>
  </si>
  <si>
    <t>Column36</t>
  </si>
  <si>
    <t>Column39</t>
  </si>
  <si>
    <t>Column40</t>
  </si>
  <si>
    <t>Column41</t>
  </si>
  <si>
    <t>Column42</t>
  </si>
  <si>
    <t>Column43</t>
  </si>
  <si>
    <t>Column44</t>
  </si>
  <si>
    <t>Column45</t>
  </si>
  <si>
    <t>Column46</t>
  </si>
  <si>
    <t>Column47</t>
  </si>
  <si>
    <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</si>
  <si>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Portfolio Company / 
Small Business Name</t>
  </si>
  <si>
    <t>Stage of Company</t>
  </si>
  <si>
    <t xml:space="preserve"> Pre-Money Valuation (Enterprise Value)</t>
  </si>
  <si>
    <t>Prior Fiscal Year End Date</t>
  </si>
  <si>
    <t>Gross Revenue for Prior Fiscal Year</t>
  </si>
  <si>
    <t>After-Tax Profit/(Loss) For Prior Fiscal Year</t>
  </si>
  <si>
    <t>Federal Taxes for Prior Fiscal Year</t>
  </si>
  <si>
    <t>State Taxes for Prior Fiscal Year</t>
  </si>
  <si>
    <t>Net Worth at End of Prior Fiscal Year</t>
  </si>
  <si>
    <t>Number of Employees at Financing Date</t>
  </si>
  <si>
    <t>Number of Employees with Equity Ownership at Financing Date</t>
  </si>
  <si>
    <r>
      <rPr>
        <b/>
        <sz val="11"/>
        <color theme="1"/>
        <rFont val="Calibri"/>
        <family val="2"/>
      </rP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</si>
  <si>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*based on $ amount</t>
  </si>
  <si>
    <t>Financing Instruments and Applicable Amounts (for participations, include Licensee's portion only):</t>
  </si>
  <si>
    <t>Interest Rate (%)</t>
  </si>
  <si>
    <t>Purpose of Financing (Should total 100%)</t>
  </si>
  <si>
    <t>Qualifying Investment</t>
  </si>
  <si>
    <t>Passive Business Information</t>
  </si>
  <si>
    <t>Date of Financing</t>
  </si>
  <si>
    <t>Date of Disbursement</t>
  </si>
  <si>
    <t xml:space="preserve">1st Financing of the Company by Licensee?
</t>
  </si>
  <si>
    <t xml:space="preserve">Licensee Led Investment?
</t>
  </si>
  <si>
    <t>Primary Investment Type*</t>
  </si>
  <si>
    <t>Secondary Investment Type*
(if applicable)</t>
  </si>
  <si>
    <t>Loan $</t>
  </si>
  <si>
    <t>Debt $</t>
  </si>
  <si>
    <t>Equity $</t>
  </si>
  <si>
    <t>Total Licensee Financing $</t>
  </si>
  <si>
    <t>Total Size of Deal or Financing Round $</t>
  </si>
  <si>
    <t>Loan Rate</t>
  </si>
  <si>
    <t>Debt Rate</t>
  </si>
  <si>
    <t>Blended Rate</t>
  </si>
  <si>
    <t>Resulting Ownership</t>
  </si>
  <si>
    <t>Working Capital or Inventory Purchase</t>
  </si>
  <si>
    <t>Plant Modernization or Leasehold Improvement</t>
  </si>
  <si>
    <t>Acquisition of All or Part of an Existing Business</t>
  </si>
  <si>
    <t>ESOP Conversion</t>
  </si>
  <si>
    <t>Consolidation of Obligations or Non-SBIC Debt Refunding</t>
  </si>
  <si>
    <t>New Building or Plant Construction</t>
  </si>
  <si>
    <t>Acquisition of Machinery and Equipment</t>
  </si>
  <si>
    <t>Land Acquisition or Dwelling Construction</t>
  </si>
  <si>
    <t>Marketing Activities</t>
  </si>
  <si>
    <t>Research and Development</t>
  </si>
  <si>
    <t>Not Categorized</t>
  </si>
  <si>
    <t xml:space="preserve">LMI Investment </t>
  </si>
  <si>
    <t>Energy Saving Investment</t>
  </si>
  <si>
    <t>Uses Passive Business</t>
  </si>
  <si>
    <t>Passive Business Part D File Name</t>
  </si>
  <si>
    <t>Financing Comments</t>
  </si>
  <si>
    <t xml:space="preserve"> </t>
  </si>
  <si>
    <r>
      <rPr>
        <b/>
        <sz val="11"/>
        <color theme="1"/>
        <rFont val="Calibri"/>
        <family val="2"/>
      </rPr>
      <t xml:space="preserve">
SBA Form 1031 Portfolio Financing Report
</t>
    </r>
    <r>
      <rPr>
        <sz val="11"/>
        <color theme="1"/>
        <rFont val="Calibri"/>
        <family val="2"/>
      </rPr>
      <t xml:space="preserve">OMB Approval No. 3245-0078
Expiration Date 08/31/2026
</t>
    </r>
    <r>
      <rPr>
        <b/>
        <sz val="11"/>
        <color theme="1"/>
        <rFont val="Calibri"/>
        <family val="2"/>
      </rPr>
      <t xml:space="preserve">
</t>
    </r>
  </si>
  <si>
    <t>Part D – Passive Business Financing Information</t>
  </si>
  <si>
    <t xml:space="preserve">Only provide Part D if the financing was structured using at least one passive business. The SBIC will upload a PDF describing the financing as an attachment to this Form 1031 which will include the following information:
•	Qualifying Exception: Identify the qualifying exception under which the passive business Financing was performed (either §107.720 (b)(2) Exception for pass-through of proceeds to subsidiary or §107.720 (b)(3) Exception for certain Partnership Licensees). If the Financing was performed pursuant to §107.720 (b)(3), identify the qualifying reason (e.g., avoidance of unrelated business taxable income).
•	Passive Business Entities: For each passive business involved in the Financing, provide the name and employer ID.
•	Financing Structure Description: Describe the Financing structure, including the flow of the money from the SBIC through each passive entity to the non-passive Small Business Concern identified in Part A (including amounts and types of securities), and the ownership between the SBIC through each entity to the non-passive Small Business Concern. You may use diagrams to help explain your structure, if beneficial.
</t>
  </si>
  <si>
    <t>Example:
•   Qualifying Exception: §107.720 (b)(3) Exception for certain Partnership Licensees; Qualifying Reason: UBTI Blocker Corporation
•   Passive Business Entities:
     -   Name: ABC Corporation; Employer ID: xx-xxxxxx
     -   Name Acme LLC, Employer ID: xx-xxxxxx
•   Financing Structure Description: The SBIC provided $1 million in equity to ABC Corporation, which in turn passed $1 million in equity to Acme LLC, which in turn passed $995 thousand in equity to Acme Manufacturing LLC, the non-passive Small Business Concern. As part of this Financing, the SBIC also provided $3 million in debt directly to Acme Manufacturing LLC. The SBIC wholly owns ABC Corporation, which in turn owns 8% of Acme LLC, which in turn owns 80% of Acme Manufacturing LLC.</t>
  </si>
  <si>
    <t>Part E - General Information</t>
  </si>
  <si>
    <t>Use of Information: SBA Form 1031 is to be completed only by small business investment companies (SBICs) licensed by the Small Business Administration (SBA). This form contains Portfolio Concern Financing and supplementary information that SBA uses to evaluate an SBIC's investment activities and compliance with SBIC program requirements. SBA also pools information provided by individual SBICs to analyze the SBIC program as a whole and the impact of SBIC Financings on the growth of small business.
The information provided is protected to the extent permitted by law, including Exemptions, 4, 6 and 8 of the Freedom of Information Act (FOIA) 5 U.S.C. 552, which allow SBA to exempt from disclosure financial data on individual companies.
Privacy Act Statement: The Small Business Investment Act of 1958, as amended, 15 U.S.C. 661, et seq. authorizes the Small Business Administration (SBA) to collect the information on this form. Your disclosure of the information is voluntary. The SBA will not deny eligibility if you refuse to disclose the voluntary information. The SBIC-Web serves as a centralized and automated framework for the organization, retrieval, and analysis of SBIC information which supports the SBA’s oversight and risk management roles for the SBIC program. 
Instructions for Submitting Completed Form: SBA Form 1031 must be completed and filed electronically through the SBA portal, which will require an approved user account. Responses to Part A, Columns P through AP are voluntary and will be held confidential.
PLEASE NOTE: The estimated burden for SBICs to complete this form, including compiling and submitting the information is as follows: For SBICS not reporting investments in passive businesses, the time is 12 minutes per financing with the average financings each quarter estimated as 3 per reporting SBIC. The estimated time for all SBICs reporting investments in passive businesses there is an additional 30 minute burden per passive business entity.  You are not required to respond to this information collection if a valid OMB approval number (3245-0078) is not displayed. If you have questions or comments concerning this estimate or other aspects of this information collection, please contact the U.S. Small Business Administration, Chief, Administrative Information Branch, Washington, DC 20416 and/or SBA Desk Officer, Office of Management and Budget, New Executive Office Building, Room 10202, Washington, DC 20503.</t>
  </si>
  <si>
    <t>PLEASE DO NOT SEND FORMS TO OMB.</t>
  </si>
  <si>
    <t>Certification Page</t>
  </si>
  <si>
    <t>Amount of Financing</t>
  </si>
  <si>
    <t>Loan</t>
  </si>
  <si>
    <t>Debt</t>
  </si>
  <si>
    <t>Equity</t>
  </si>
  <si>
    <t>The undersigned certifies that the attached SBA Form 1031 was prepared using the MS Excel Workbook Form provided by SBA</t>
  </si>
  <si>
    <t>Version</t>
  </si>
  <si>
    <t>Dated</t>
  </si>
  <si>
    <t>without modification to any aspect of that Form and the formulae contained therein, other than the addition of Licensee data and information (as contemplated by the instructions provided by SBA).</t>
  </si>
  <si>
    <t>I further certify that the information contained in such filings is true and correct in all aspects.</t>
  </si>
  <si>
    <t>Authorized Official</t>
  </si>
  <si>
    <t>Name</t>
  </si>
  <si>
    <t>Title</t>
  </si>
  <si>
    <t>Signature</t>
  </si>
  <si>
    <t>Date</t>
  </si>
  <si>
    <t>NAICS Search Tool.   Copy NAICS 2022 Code and Title Result into NAICS field</t>
  </si>
  <si>
    <t>(All)</t>
  </si>
  <si>
    <t>Code</t>
  </si>
  <si>
    <t>111110:  Soybean Farming</t>
  </si>
  <si>
    <t xml:space="preserve">111120:  Oilseed (except Soybean) Farming </t>
  </si>
  <si>
    <t xml:space="preserve">111130:  Dry Pea and Bean Farming </t>
  </si>
  <si>
    <t>111140:  Wheat Farming</t>
  </si>
  <si>
    <t xml:space="preserve">111150:  Corn Farming </t>
  </si>
  <si>
    <t>111160:  Rice Farming</t>
  </si>
  <si>
    <t xml:space="preserve">111191:  Oilseed and Grain Combination Farming </t>
  </si>
  <si>
    <t xml:space="preserve">111199:  All Other Grain Farming </t>
  </si>
  <si>
    <t xml:space="preserve">111211:  Potato Farming </t>
  </si>
  <si>
    <t xml:space="preserve">111219:  Other Vegetable (except Potato) and Melon Farming </t>
  </si>
  <si>
    <t>111310:  Orange Groves</t>
  </si>
  <si>
    <t xml:space="preserve">111320:  Citrus (except Orange) Groves </t>
  </si>
  <si>
    <t xml:space="preserve">111331:  Apple Orchards </t>
  </si>
  <si>
    <t xml:space="preserve">111332:  Grape Vineyards </t>
  </si>
  <si>
    <t xml:space="preserve">111333:  Strawberry Farming </t>
  </si>
  <si>
    <t xml:space="preserve">111334:  Berry (except Strawberry) Farming </t>
  </si>
  <si>
    <t xml:space="preserve">111335:  Tree Nut Farming </t>
  </si>
  <si>
    <t xml:space="preserve">111336:  Fruit and Tree Nut Combination Farming </t>
  </si>
  <si>
    <t xml:space="preserve">111339:  Other Noncitrus Fruit Farming </t>
  </si>
  <si>
    <t xml:space="preserve">111411:  Mushroom Production </t>
  </si>
  <si>
    <t xml:space="preserve">111419:  Other Food Crops Grown Under Cover </t>
  </si>
  <si>
    <t xml:space="preserve">111421:  Nursery and Tree Production </t>
  </si>
  <si>
    <t xml:space="preserve">111422:  Floriculture Production </t>
  </si>
  <si>
    <t>111910:  Tobacco Farming</t>
  </si>
  <si>
    <t>111920:  Cotton Farming</t>
  </si>
  <si>
    <t>111930:  Sugarcane Farming</t>
  </si>
  <si>
    <t xml:space="preserve">111940:  Hay Farming </t>
  </si>
  <si>
    <t xml:space="preserve">111991:  Sugar Beet Farming </t>
  </si>
  <si>
    <t xml:space="preserve">111992:  Peanut Farming </t>
  </si>
  <si>
    <t xml:space="preserve">111998:  All Other Miscellaneous Crop Farming </t>
  </si>
  <si>
    <t xml:space="preserve">112111:  Beef Cattle Ranching and Farming </t>
  </si>
  <si>
    <t xml:space="preserve">112112:  Cattle Feedlots </t>
  </si>
  <si>
    <t>112120:  Dairy Cattle and Milk Production</t>
  </si>
  <si>
    <t xml:space="preserve">112130:  Dual-Purpose Cattle Ranching and Farming </t>
  </si>
  <si>
    <t xml:space="preserve">112210:  Hog and Pig Farming </t>
  </si>
  <si>
    <t xml:space="preserve">112310:  Chicken Egg Production </t>
  </si>
  <si>
    <t xml:space="preserve">112320:  Broilers and Other Meat Type Chicken Production </t>
  </si>
  <si>
    <t>112330:  Turkey Production</t>
  </si>
  <si>
    <t>112340:  Poultry Hatcheries</t>
  </si>
  <si>
    <t xml:space="preserve">112390:  Other Poultry Production </t>
  </si>
  <si>
    <t>112410:  Sheep Farming</t>
  </si>
  <si>
    <t>112420:  Goat Farming</t>
  </si>
  <si>
    <t xml:space="preserve">112511:  Finfish Farming and Fish Hatcheries </t>
  </si>
  <si>
    <t xml:space="preserve">112512:  Shellfish Farming </t>
  </si>
  <si>
    <t xml:space="preserve">112519:  Other Aquaculture </t>
  </si>
  <si>
    <t>112910:  Apiculture</t>
  </si>
  <si>
    <t>112920:  Horses and Other Equine Production</t>
  </si>
  <si>
    <t>112930:  Fur-Bearing Animal and Rabbit Production</t>
  </si>
  <si>
    <t xml:space="preserve">112990:  All Other Animal Production </t>
  </si>
  <si>
    <t>113110:  Timber Tract Operations</t>
  </si>
  <si>
    <t xml:space="preserve">113210:  Forest Nurseries and Gathering of Forest Products </t>
  </si>
  <si>
    <t xml:space="preserve">113310:  Logging </t>
  </si>
  <si>
    <t xml:space="preserve">114111:  Finfish Fishing </t>
  </si>
  <si>
    <t xml:space="preserve">114112:  Shellfish Fishing </t>
  </si>
  <si>
    <t xml:space="preserve">114119:  Other Marine Fishing </t>
  </si>
  <si>
    <t>114210:  Hunting and Trapping</t>
  </si>
  <si>
    <t xml:space="preserve">115111:  Cotton Ginning </t>
  </si>
  <si>
    <t xml:space="preserve">115112:  Soil Preparation, Planting, and Cultivating </t>
  </si>
  <si>
    <t xml:space="preserve">115113:  Crop Harvesting, Primarily by Machine </t>
  </si>
  <si>
    <t xml:space="preserve">115114:  Postharvest Crop Activities (except Cotton Ginning) </t>
  </si>
  <si>
    <t xml:space="preserve">115115:  Farm Labor Contractors and Crew Leaders </t>
  </si>
  <si>
    <t xml:space="preserve">115116:  Farm Management Services </t>
  </si>
  <si>
    <t>115210:  Support Activities for Animal Production</t>
  </si>
  <si>
    <t>115310:  Support Activities for Forestry</t>
  </si>
  <si>
    <t>211120:  Crude Petroleum Extraction </t>
  </si>
  <si>
    <t xml:space="preserve">211130:  Natural Gas Extraction </t>
  </si>
  <si>
    <t xml:space="preserve">212114:  Surface Coal Mining </t>
  </si>
  <si>
    <t xml:space="preserve">212115:  Underground Coal Mining </t>
  </si>
  <si>
    <t>212210:  Iron Ore Mining</t>
  </si>
  <si>
    <t xml:space="preserve">212220:  Gold Ore and Silver Ore Mining </t>
  </si>
  <si>
    <t xml:space="preserve">212230:  Copper, Nickel, Lead, and Zinc Mining </t>
  </si>
  <si>
    <t xml:space="preserve">212290:  Other Metal Ore Mining </t>
  </si>
  <si>
    <t xml:space="preserve">212311:  Dimension Stone Mining and Quarrying </t>
  </si>
  <si>
    <t xml:space="preserve">212312:  Crushed and Broken Limestone Mining and Quarrying </t>
  </si>
  <si>
    <t xml:space="preserve">212313:  Crushed and Broken Granite Mining and Quarrying </t>
  </si>
  <si>
    <t xml:space="preserve">212319:  Other Crushed and Broken Stone Mining and Quarrying </t>
  </si>
  <si>
    <t xml:space="preserve">212321:  Construction Sand and Gravel Mining </t>
  </si>
  <si>
    <t xml:space="preserve">212322:  Industrial Sand Mining </t>
  </si>
  <si>
    <t xml:space="preserve">212323:  Kaolin, Clay, and Ceramic and Refractory Minerals Mining </t>
  </si>
  <si>
    <t xml:space="preserve">212390:  Other Nonmetallic Mineral Mining and Quarrying </t>
  </si>
  <si>
    <t>213111:  Drilling Oil and Gas Wells</t>
  </si>
  <si>
    <t xml:space="preserve">213112:  Support Activities for Oil and Gas Operations </t>
  </si>
  <si>
    <t xml:space="preserve">213113:  Support Activities for Coal Mining </t>
  </si>
  <si>
    <t xml:space="preserve">213114:  Support Activities for Metal Mining </t>
  </si>
  <si>
    <t xml:space="preserve">213115:  Support Activities for Nonmetallic Minerals (except Fuels) Mining </t>
  </si>
  <si>
    <t xml:space="preserve">221111:  Hydroelectric Power Generation </t>
  </si>
  <si>
    <t xml:space="preserve">221112:  Fossil Fuel Electric Power Generation </t>
  </si>
  <si>
    <t xml:space="preserve">221113:  Nuclear Electric Power Generation </t>
  </si>
  <si>
    <t xml:space="preserve">221114:  Solar Electric Power Generation </t>
  </si>
  <si>
    <t xml:space="preserve">221115:  Wind Electric Power Generation </t>
  </si>
  <si>
    <t xml:space="preserve">221116:  Geothermal Electric Power Generation </t>
  </si>
  <si>
    <t xml:space="preserve">221117:  Biomass Electric Power Generation </t>
  </si>
  <si>
    <t xml:space="preserve">221118:  Other Electric Power Generation </t>
  </si>
  <si>
    <t xml:space="preserve">221121:  Electric Bulk Power Transmission and Control </t>
  </si>
  <si>
    <t xml:space="preserve">221122:  Electric Power Distribution </t>
  </si>
  <si>
    <t xml:space="preserve">221210:  Natural Gas Distribution </t>
  </si>
  <si>
    <t xml:space="preserve">221310:  Water Supply and Irrigation Systems </t>
  </si>
  <si>
    <t xml:space="preserve">221320:  Sewage Treatment Facilities </t>
  </si>
  <si>
    <t xml:space="preserve">221330:  Steam and Air-Conditioning Supply </t>
  </si>
  <si>
    <t xml:space="preserve">236115:  New Single-Family Housing Construction (except For-Sale Builders) </t>
  </si>
  <si>
    <t xml:space="preserve">236116:  New Multifamily Housing Construction (except For-Sale Builders) </t>
  </si>
  <si>
    <t xml:space="preserve">236117:  New Housing For-Sale Builders </t>
  </si>
  <si>
    <t xml:space="preserve">236118:  Residential Remodelers </t>
  </si>
  <si>
    <t xml:space="preserve">236210:  Industrial Building Construction </t>
  </si>
  <si>
    <t xml:space="preserve">236220:  Commercial and Institutional Building Construction </t>
  </si>
  <si>
    <t xml:space="preserve">237110:  Water and Sewer Line and Related Structures Construction </t>
  </si>
  <si>
    <t xml:space="preserve">237120:  Oil and Gas Pipeline and Related Structures Construction </t>
  </si>
  <si>
    <t xml:space="preserve">237130:  Power and Communication Line and Related Structures Construction </t>
  </si>
  <si>
    <t xml:space="preserve">237210:  Land Subdivision </t>
  </si>
  <si>
    <t xml:space="preserve">237310:  Highway, Street, and Bridge Construction </t>
  </si>
  <si>
    <t xml:space="preserve">237990:  Other Heavy and Civil Engineering Construction </t>
  </si>
  <si>
    <t xml:space="preserve">238110:  Poured Concrete Foundation and Structure Contractors </t>
  </si>
  <si>
    <t xml:space="preserve">238120:  Structural Steel and Precast Concrete Contractors </t>
  </si>
  <si>
    <t xml:space="preserve">238130:  Framing Contractors </t>
  </si>
  <si>
    <t xml:space="preserve">238140:  Masonry Contractors </t>
  </si>
  <si>
    <t xml:space="preserve">238150:  Glass and Glazing Contractors </t>
  </si>
  <si>
    <t xml:space="preserve">238160:  Roofing Contractors </t>
  </si>
  <si>
    <t xml:space="preserve">238170:  Siding Contractors </t>
  </si>
  <si>
    <t xml:space="preserve">238190:  Other Foundation, Structure, and Building Exterior Contractors </t>
  </si>
  <si>
    <t>238210:  Electrical Contractors and Other Wiring Installation Contractors</t>
  </si>
  <si>
    <t xml:space="preserve">238220:  Plumbing, Heating, and Air-Conditioning Contractors </t>
  </si>
  <si>
    <t xml:space="preserve">238290:  Other Building Equipment Contractors </t>
  </si>
  <si>
    <t xml:space="preserve">238310:  Drywall and Insulation Contractors </t>
  </si>
  <si>
    <t>238320:  Painting and Wall Covering Contractors</t>
  </si>
  <si>
    <t>238330:  Flooring Contractors</t>
  </si>
  <si>
    <t>238340:  Tile and Terrazzo Contractors</t>
  </si>
  <si>
    <t>238350:  Finish Carpentry Contractors</t>
  </si>
  <si>
    <t>238390:  Other Building Finishing Contractors</t>
  </si>
  <si>
    <t>238910:  Site Preparation Contractors</t>
  </si>
  <si>
    <t>238990:  All Other Specialty Trade Contractors</t>
  </si>
  <si>
    <t xml:space="preserve">311111:  Dog and Cat Food Manufacturing </t>
  </si>
  <si>
    <t xml:space="preserve">311119:  Other Animal Food Manufacturing </t>
  </si>
  <si>
    <t xml:space="preserve">311211:  Flour Milling </t>
  </si>
  <si>
    <t xml:space="preserve">311212:  Rice Milling </t>
  </si>
  <si>
    <t xml:space="preserve">311213:  Malt Manufacturing </t>
  </si>
  <si>
    <t xml:space="preserve">311221:  Wet Corn Milling and Starch Manufacturing </t>
  </si>
  <si>
    <t xml:space="preserve">311224:  Soybean and Other Oilseed Processing </t>
  </si>
  <si>
    <t xml:space="preserve">311225:  Fats and Oils Refining and Blending </t>
  </si>
  <si>
    <t>311230:  Breakfast Cereal Manufacturing</t>
  </si>
  <si>
    <t xml:space="preserve">311313:  Beet Sugar Manufacturing </t>
  </si>
  <si>
    <t xml:space="preserve">311314:  Cane Sugar Manufacturing </t>
  </si>
  <si>
    <t>311340:  Nonchocolate Confectionery Manufacturing</t>
  </si>
  <si>
    <t xml:space="preserve">311351:  Chocolate and Confectionery Manufacturing from Cacao Beans </t>
  </si>
  <si>
    <t xml:space="preserve">311352:  Confectionery Manufacturing from Purchased Chocolate </t>
  </si>
  <si>
    <t xml:space="preserve">311411:  Frozen Fruit, Juice, and Vegetable Manufacturing </t>
  </si>
  <si>
    <t xml:space="preserve">311412:  Frozen Specialty Food Manufacturing </t>
  </si>
  <si>
    <t xml:space="preserve">311421:  Fruit and Vegetable Canning </t>
  </si>
  <si>
    <t xml:space="preserve">311422:  Specialty Canning </t>
  </si>
  <si>
    <t xml:space="preserve">311423:  Dried and Dehydrated Food Manufacturing </t>
  </si>
  <si>
    <t xml:space="preserve">311511:  Fluid Milk Manufacturing </t>
  </si>
  <si>
    <t xml:space="preserve">311512:  Creamery Butter Manufacturing </t>
  </si>
  <si>
    <t xml:space="preserve">311513:  Cheese Manufacturing </t>
  </si>
  <si>
    <t xml:space="preserve">311514:  Dry, Condensed, and Evaporated Dairy Product Manufacturing </t>
  </si>
  <si>
    <t>311520:  Ice Cream and Frozen Dessert Manufacturing</t>
  </si>
  <si>
    <t xml:space="preserve">311611:  Animal (except Poultry) Slaughtering </t>
  </si>
  <si>
    <t xml:space="preserve">311612:  Meat Processed from Carcasses </t>
  </si>
  <si>
    <t xml:space="preserve">311613:  Rendering and Meat Byproduct Processing </t>
  </si>
  <si>
    <t xml:space="preserve">311615:  Poultry Processing </t>
  </si>
  <si>
    <t>311710:  Seafood Product Preparation and Packaging</t>
  </si>
  <si>
    <t xml:space="preserve">311811:  Retail Bakeries </t>
  </si>
  <si>
    <t xml:space="preserve">311812:  Commercial Bakeries </t>
  </si>
  <si>
    <t xml:space="preserve">311813:  Frozen Cakes, Pies, and Other Pastries Manufacturing </t>
  </si>
  <si>
    <t xml:space="preserve">311821:  Cookie and Cracker Manufacturing </t>
  </si>
  <si>
    <t xml:space="preserve">311824:  Dry Pasta, Dough, and Flour Mixes Manufacturing from Purchased Flour </t>
  </si>
  <si>
    <t>311830:  Tortilla Manufacturing</t>
  </si>
  <si>
    <t xml:space="preserve">311911:  Roasted Nuts and Peanut Butter Manufacturing </t>
  </si>
  <si>
    <t xml:space="preserve">311919:  Other Snack Food Manufacturing </t>
  </si>
  <si>
    <t xml:space="preserve">311920:  Coffee and Tea Manufacturing </t>
  </si>
  <si>
    <t>311930:  Flavoring Syrup and Concentrate Manufacturing</t>
  </si>
  <si>
    <t xml:space="preserve">311941:  Mayonnaise, Dressing, and Other Prepared Sauce Manufacturing </t>
  </si>
  <si>
    <t xml:space="preserve">311942:  Spice and Extract Manufacturing </t>
  </si>
  <si>
    <t xml:space="preserve">311991:  Perishable Prepared Food Manufacturing </t>
  </si>
  <si>
    <t xml:space="preserve">311999:  All Other Miscellaneous Food Manufacturing </t>
  </si>
  <si>
    <t xml:space="preserve">312111:  Soft Drink Manufacturing </t>
  </si>
  <si>
    <t xml:space="preserve">312112:  Bottled Water Manufacturing </t>
  </si>
  <si>
    <t xml:space="preserve">312113:  Ice Manufacturing </t>
  </si>
  <si>
    <t>312120:  Breweries</t>
  </si>
  <si>
    <t xml:space="preserve">312130:  Wineries </t>
  </si>
  <si>
    <t xml:space="preserve">312140:  Distilleries </t>
  </si>
  <si>
    <t xml:space="preserve">312230:  Tobacco Manufacturing </t>
  </si>
  <si>
    <t xml:space="preserve">313110:  Fiber, Yarn, and Thread Mills </t>
  </si>
  <si>
    <t>313210:  Broadwoven Fabric Mills</t>
  </si>
  <si>
    <t>313220:  Narrow Fabric Mills and Schiffli Machine Embroidery</t>
  </si>
  <si>
    <t>313230:  Nonwoven Fabric Mills</t>
  </si>
  <si>
    <t>313240:  Knit Fabric Mills</t>
  </si>
  <si>
    <t xml:space="preserve">313310:  Textile and Fabric Finishing Mills </t>
  </si>
  <si>
    <t>313320:  Fabric Coating Mills</t>
  </si>
  <si>
    <t>314110:  Carpet and Rug Mills</t>
  </si>
  <si>
    <t>314120:  Curtain and Linen Mills</t>
  </si>
  <si>
    <t xml:space="preserve">314910:  Textile Bag and Canvas Mills </t>
  </si>
  <si>
    <t xml:space="preserve">314994:  Rope, Cordage, Twine, Tire Cord, and Tire Fabric Mills </t>
  </si>
  <si>
    <t xml:space="preserve">314999:  All Other Miscellaneous Textile Product Mills </t>
  </si>
  <si>
    <t>315120:  Apparel Knitting Mills</t>
  </si>
  <si>
    <t xml:space="preserve">315210:  Cut and Sew Apparel Contractors </t>
  </si>
  <si>
    <t xml:space="preserve">315250:  Cut and Sew Apparel Manufacturing (except Contractors) </t>
  </si>
  <si>
    <t xml:space="preserve">315990:  Apparel Accessories and Other Apparel Manufacturing </t>
  </si>
  <si>
    <t>316110:  Leather and Hide Tanning and Finishing</t>
  </si>
  <si>
    <t xml:space="preserve">316210:  Footwear Manufacturing </t>
  </si>
  <si>
    <t xml:space="preserve">316990:  Other Leather and Allied Product Manufacturing </t>
  </si>
  <si>
    <t xml:space="preserve">321113:  Sawmills </t>
  </si>
  <si>
    <t xml:space="preserve">321114:  Wood Preservation </t>
  </si>
  <si>
    <t xml:space="preserve">321211:  Hardwood Veneer and Plywood Manufacturing </t>
  </si>
  <si>
    <t xml:space="preserve">321212:  Softwood Veneer and Plywood Manufacturing </t>
  </si>
  <si>
    <t xml:space="preserve">321215:  Engineered Wood Member Manufacturing </t>
  </si>
  <si>
    <t xml:space="preserve">321219:  Reconstituted Wood Product Manufacturing </t>
  </si>
  <si>
    <t xml:space="preserve">321911:  Wood Window and Door Manufacturing </t>
  </si>
  <si>
    <t xml:space="preserve">321912:  Cut Stock, Resawing Lumber, and Planing </t>
  </si>
  <si>
    <t xml:space="preserve">321918:  Other Millwork (including Flooring) </t>
  </si>
  <si>
    <t>321920:  Wood Container and Pallet Manufacturing</t>
  </si>
  <si>
    <t xml:space="preserve">321991:  Manufactured Home (Mobile Home) Manufacturing </t>
  </si>
  <si>
    <t xml:space="preserve">321992:  Prefabricated Wood Building Manufacturing </t>
  </si>
  <si>
    <t xml:space="preserve">321999:  All Other Miscellaneous Wood Product Manufacturing </t>
  </si>
  <si>
    <t xml:space="preserve">322110:  Pulp Mills </t>
  </si>
  <si>
    <t xml:space="preserve">322120:  Paper Mills </t>
  </si>
  <si>
    <t xml:space="preserve">322130:  Paperboard Mills </t>
  </si>
  <si>
    <t xml:space="preserve">322211:  Corrugated and Solid Fiber Box Manufacturing </t>
  </si>
  <si>
    <t xml:space="preserve">322212:  Folding Paperboard Box Manufacturing </t>
  </si>
  <si>
    <t xml:space="preserve">322219:  Other Paperboard Container Manufacturing </t>
  </si>
  <si>
    <t>322220:  Paper Bag and Coated and Treated Paper Manufacturing</t>
  </si>
  <si>
    <t>322230:  Stationery Product Manufacturing</t>
  </si>
  <si>
    <t xml:space="preserve">322291:  Sanitary Paper Product Manufacturing </t>
  </si>
  <si>
    <t xml:space="preserve">322299:  All Other Converted Paper Product Manufacturing </t>
  </si>
  <si>
    <t xml:space="preserve">323111:  Commercial Printing (except Screen and Books) </t>
  </si>
  <si>
    <t xml:space="preserve">323113:  Commercial Screen Printing </t>
  </si>
  <si>
    <t xml:space="preserve">323117:  Books Printing </t>
  </si>
  <si>
    <t>323120:  Support Activities for Printing</t>
  </si>
  <si>
    <t>324110:  Petroleum Refineries</t>
  </si>
  <si>
    <t xml:space="preserve">324121:  Asphalt Paving Mixture and Block Manufacturing </t>
  </si>
  <si>
    <t xml:space="preserve">324122:  Asphalt Shingle and Coating Materials Manufacturing </t>
  </si>
  <si>
    <t xml:space="preserve">324191:  Petroleum Lubricating Oil and Grease Manufacturing </t>
  </si>
  <si>
    <t xml:space="preserve">324199:  All Other Petroleum and Coal Products Manufacturing </t>
  </si>
  <si>
    <t>325110:  Petrochemical Manufacturing</t>
  </si>
  <si>
    <t>325120:  Industrial Gas Manufacturing</t>
  </si>
  <si>
    <t>325130:  Synthetic Dye and Pigment Manufacturing</t>
  </si>
  <si>
    <t xml:space="preserve">325180:  Other Basic Inorganic Chemical Manufacturing </t>
  </si>
  <si>
    <t xml:space="preserve">325193:  Ethyl Alcohol Manufacturing </t>
  </si>
  <si>
    <t xml:space="preserve">325194:  Cyclic Crude, Intermediate, and Gum and Wood Chemical Manufacturing </t>
  </si>
  <si>
    <t xml:space="preserve">325199:  All Other Basic Organic Chemical Manufacturing </t>
  </si>
  <si>
    <t xml:space="preserve">325211:  Plastics Material and Resin Manufacturing </t>
  </si>
  <si>
    <t xml:space="preserve">325212:  Synthetic Rubber Manufacturing </t>
  </si>
  <si>
    <t>325220:  Artificial and Synthetic Fibers and Filaments Manufacturing</t>
  </si>
  <si>
    <t xml:space="preserve">325311:  Nitrogenous Fertilizer Manufacturing </t>
  </si>
  <si>
    <t xml:space="preserve">325312:  Phosphatic Fertilizer Manufacturing </t>
  </si>
  <si>
    <t xml:space="preserve">325314:  Fertilizer (Mixing Only) Manufacturing </t>
  </si>
  <si>
    <t>325315:  Compost Manufacturing</t>
  </si>
  <si>
    <t>325320:  Pesticide and Other Agricultural Chemical Manufacturing</t>
  </si>
  <si>
    <t xml:space="preserve">325411:  Medicinal and Botanical Manufacturing </t>
  </si>
  <si>
    <t xml:space="preserve">325412:  Pharmaceutical Preparation Manufacturing </t>
  </si>
  <si>
    <t xml:space="preserve">325413:  In-Vitro Diagnostic Substance Manufacturing </t>
  </si>
  <si>
    <t xml:space="preserve">325414:  Biological Product (except Diagnostic) Manufacturing </t>
  </si>
  <si>
    <t>325510:  Paint and Coating Manufacturing</t>
  </si>
  <si>
    <t>325520:  Adhesive Manufacturing</t>
  </si>
  <si>
    <t xml:space="preserve">325611:  Soap and Other Detergent Manufacturing </t>
  </si>
  <si>
    <t xml:space="preserve">325612:  Polish and Other Sanitation Good Manufacturing </t>
  </si>
  <si>
    <t xml:space="preserve">325613:  Surface Active Agent Manufacturing </t>
  </si>
  <si>
    <t>325620:  Toilet Preparation Manufacturing</t>
  </si>
  <si>
    <t>325910:  Printing Ink Manufacturing</t>
  </si>
  <si>
    <t>325920:  Explosives Manufacturing</t>
  </si>
  <si>
    <t xml:space="preserve">325991:  Custom Compounding of Purchased Resins </t>
  </si>
  <si>
    <t xml:space="preserve">325992:  Photographic Film, Paper, Plate, Chemical, and Copy Toner Manufacturing </t>
  </si>
  <si>
    <t xml:space="preserve">325998:  All Other Miscellaneous Chemical Product and Preparation Manufacturing </t>
  </si>
  <si>
    <t xml:space="preserve">326111:  Plastics Bag and Pouch Manufacturing </t>
  </si>
  <si>
    <t xml:space="preserve">326112:  Plastics Packaging Film and Sheet (including Laminated) Manufacturing </t>
  </si>
  <si>
    <t xml:space="preserve">326113:  Unlaminated Plastics Film and Sheet (except Packaging) Manufacturing </t>
  </si>
  <si>
    <t xml:space="preserve">326121:  Unlaminated Plastics Profile Shape Manufacturing </t>
  </si>
  <si>
    <t xml:space="preserve">326122:  Plastics Pipe and Pipe Fitting Manufacturing </t>
  </si>
  <si>
    <t>326130:  Laminated Plastics Plate, Sheet (except Packaging), and Shape Manufacturing</t>
  </si>
  <si>
    <t>326140:  Polystyrene Foam Product Manufacturing</t>
  </si>
  <si>
    <t>326150:  Urethane and Other Foam Product (except Polystyrene) Manufacturing</t>
  </si>
  <si>
    <t>326160:  Plastics Bottle Manufacturing</t>
  </si>
  <si>
    <t xml:space="preserve">326191:  Plastics Plumbing Fixture Manufacturing </t>
  </si>
  <si>
    <t xml:space="preserve">326199:  All Other Plastics Product Manufacturing </t>
  </si>
  <si>
    <t xml:space="preserve">326211:  Tire Manufacturing (except Retreading) </t>
  </si>
  <si>
    <t xml:space="preserve">326212:  Tire Retreading </t>
  </si>
  <si>
    <t>326220:  Rubber and Plastics Hoses and Belting Manufacturing</t>
  </si>
  <si>
    <t xml:space="preserve">326291:  Rubber Product Manufacturing for Mechanical Use </t>
  </si>
  <si>
    <t xml:space="preserve">326299:  All Other Rubber Product Manufacturing </t>
  </si>
  <si>
    <t xml:space="preserve">327110:  Pottery, Ceramics, and Plumbing Fixture Manufacturing </t>
  </si>
  <si>
    <t xml:space="preserve">327120:  Clay Building Material and Refractories Manufacturing </t>
  </si>
  <si>
    <t xml:space="preserve">327211:  Flat Glass Manufacturing </t>
  </si>
  <si>
    <t xml:space="preserve">327212:  Other Pressed and Blown Glass and Glassware Manufacturing </t>
  </si>
  <si>
    <t xml:space="preserve">327213:  Glass Container Manufacturing </t>
  </si>
  <si>
    <t xml:space="preserve">327215:  Glass Product Manufacturing Made of Purchased Glass </t>
  </si>
  <si>
    <t>327310:  Cement Manufacturing</t>
  </si>
  <si>
    <t>327320:  Ready-Mix Concrete Manufacturing</t>
  </si>
  <si>
    <t xml:space="preserve">327331:  Concrete Block and Brick Manufacturing </t>
  </si>
  <si>
    <t xml:space="preserve">327332:  Concrete Pipe Manufacturing </t>
  </si>
  <si>
    <t xml:space="preserve">327390:  Other Concrete Product Manufacturing </t>
  </si>
  <si>
    <t>327410:  Lime Manufacturing</t>
  </si>
  <si>
    <t>327420:  Gypsum Product Manufacturing</t>
  </si>
  <si>
    <t>327910:  Abrasive Product Manufacturing</t>
  </si>
  <si>
    <t xml:space="preserve">327991:  Cut Stone and Stone Product Manufacturing </t>
  </si>
  <si>
    <t xml:space="preserve">327992:  Ground or Treated Mineral and Earth Manufacturing </t>
  </si>
  <si>
    <t xml:space="preserve">327993:  Mineral Wool Manufacturing </t>
  </si>
  <si>
    <t xml:space="preserve">327999:  All Other Miscellaneous Nonmetallic Mineral Product Manufacturing </t>
  </si>
  <si>
    <t xml:space="preserve">331110:  Iron and Steel Mills and Ferroalloy Manufacturing </t>
  </si>
  <si>
    <t>331210:  Iron and Steel Pipe and Tube Manufacturing from Purchased Steel</t>
  </si>
  <si>
    <t xml:space="preserve">331221:  Rolled Steel Shape Manufacturing </t>
  </si>
  <si>
    <t xml:space="preserve">331222:  Steel Wire Drawing </t>
  </si>
  <si>
    <t xml:space="preserve">331313:  Alumina Refining and Primary Aluminum Production </t>
  </si>
  <si>
    <t xml:space="preserve">331314:  Secondary Smelting and Alloying of Aluminum </t>
  </si>
  <si>
    <t xml:space="preserve">331315:  Aluminum Sheet, Plate, and Foil Manufacturing </t>
  </si>
  <si>
    <t xml:space="preserve">331318:  Other Aluminum Rolling, Drawing, and Extruding </t>
  </si>
  <si>
    <t xml:space="preserve">331410:  Nonferrous Metal (except Aluminum) Smelting and Refining </t>
  </si>
  <si>
    <t>331420:  Copper Rolling, Drawing, Extruding, and Alloying</t>
  </si>
  <si>
    <t xml:space="preserve">331491:  Nonferrous Metal (except Copper and Aluminum) Rolling, Drawing, and Extruding </t>
  </si>
  <si>
    <t xml:space="preserve">331492:  Secondary Smelting, Refining, and Alloying of Nonferrous Metal (except Copper and Aluminum) </t>
  </si>
  <si>
    <t xml:space="preserve">331511:  Iron Foundries </t>
  </si>
  <si>
    <t xml:space="preserve">331512:  Steel Investment Foundries </t>
  </si>
  <si>
    <t xml:space="preserve">331513:  Steel Foundries (except Investment) </t>
  </si>
  <si>
    <t xml:space="preserve">331523:  Nonferrous Metal Die-Casting Foundries </t>
  </si>
  <si>
    <t xml:space="preserve">331524:  Aluminum Foundries (except Die-Casting) </t>
  </si>
  <si>
    <t xml:space="preserve">331529:  Other Nonferrous Metal Foundries (except Die-Casting) </t>
  </si>
  <si>
    <t xml:space="preserve">332111:  Iron and Steel Forging </t>
  </si>
  <si>
    <t xml:space="preserve">332112:  Nonferrous Forging </t>
  </si>
  <si>
    <t xml:space="preserve">332114:  Custom Roll Forming </t>
  </si>
  <si>
    <t xml:space="preserve">332117:  Powder Metallurgy Part Manufacturing </t>
  </si>
  <si>
    <t xml:space="preserve">332119:  Metal Crown, Closure, and Other Metal Stamping (except Automotive) </t>
  </si>
  <si>
    <t xml:space="preserve">332215:  Metal Kitchen Cookware, Utensil, Cutlery, and Flatware (except Precious) Manufacturing </t>
  </si>
  <si>
    <t xml:space="preserve">332216:  Saw Blade and Handtool Manufacturing </t>
  </si>
  <si>
    <t xml:space="preserve">332311:  Prefabricated Metal Building and Component Manufacturing </t>
  </si>
  <si>
    <t xml:space="preserve">332312:  Fabricated Structural Metal Manufacturing </t>
  </si>
  <si>
    <t xml:space="preserve">332313:  Plate Work Manufacturing </t>
  </si>
  <si>
    <t xml:space="preserve">332321:  Metal Window and Door Manufacturing </t>
  </si>
  <si>
    <t xml:space="preserve">332322:  Sheet Metal Work Manufacturing </t>
  </si>
  <si>
    <t xml:space="preserve">332323:  Ornamental and Architectural Metal Work Manufacturing </t>
  </si>
  <si>
    <t>332410:  Power Boiler and Heat Exchanger Manufacturing</t>
  </si>
  <si>
    <t>332420:  Metal Tank (Heavy Gauge) Manufacturing</t>
  </si>
  <si>
    <t xml:space="preserve">332431:  Metal Can Manufacturing </t>
  </si>
  <si>
    <t xml:space="preserve">332439:  Other Metal Container Manufacturing </t>
  </si>
  <si>
    <t>332510:  Hardware Manufacturing</t>
  </si>
  <si>
    <t xml:space="preserve">332613:  Spring Manufacturing </t>
  </si>
  <si>
    <t xml:space="preserve">332618:  Other Fabricated Wire Product Manufacturing </t>
  </si>
  <si>
    <t>332710:  Machine Shops</t>
  </si>
  <si>
    <t xml:space="preserve">332721:  Precision Turned Product Manufacturing </t>
  </si>
  <si>
    <t xml:space="preserve">332722:  Bolt, Nut, Screw, Rivet, and Washer Manufacturing </t>
  </si>
  <si>
    <t xml:space="preserve">332811:  Metal Heat Treating </t>
  </si>
  <si>
    <t xml:space="preserve">332812:  Metal Coating, Engraving (except Jewelry and Silverware), and Allied Services to Manufacturers </t>
  </si>
  <si>
    <t xml:space="preserve">332813:  Electroplating, Plating, Polishing, Anodizing, and Coloring </t>
  </si>
  <si>
    <t xml:space="preserve">332911:  Industrial Valve Manufacturing </t>
  </si>
  <si>
    <t xml:space="preserve">332912:  Fluid Power Valve and Hose Fitting Manufacturing </t>
  </si>
  <si>
    <t xml:space="preserve">332913:  Plumbing Fixture Fitting and Trim Manufacturing </t>
  </si>
  <si>
    <t xml:space="preserve">332919:  Other Metal Valve and Pipe Fitting Manufacturing </t>
  </si>
  <si>
    <t>332991:  Ball and Roller Bearing Manufacturing</t>
  </si>
  <si>
    <t xml:space="preserve">332992:  Small Arms Ammunition Manufacturing </t>
  </si>
  <si>
    <t xml:space="preserve">332993:  Ammunition (except Small Arms) Manufacturing </t>
  </si>
  <si>
    <t xml:space="preserve">332994:  Small Arms, Ordnance, and Ordnance Accessories Manufacturing </t>
  </si>
  <si>
    <t xml:space="preserve">332996:  Fabricated Pipe and Pipe Fitting Manufacturing </t>
  </si>
  <si>
    <t xml:space="preserve">332999:  All Other Miscellaneous Fabricated Metal Product Manufacturing </t>
  </si>
  <si>
    <t xml:space="preserve">333111:  Farm Machinery and Equipment Manufacturing </t>
  </si>
  <si>
    <t xml:space="preserve">333112:  Lawn and Garden Tractor and Home Lawn and Garden Equipment Manufacturing </t>
  </si>
  <si>
    <t>333120:  Construction Machinery Manufacturing</t>
  </si>
  <si>
    <t xml:space="preserve">333131:  Mining Machinery and Equipment Manufacturing </t>
  </si>
  <si>
    <t xml:space="preserve">333132:  Oil and Gas Field Machinery and Equipment Manufacturing </t>
  </si>
  <si>
    <t xml:space="preserve">333241:  Food Product Machinery Manufacturing </t>
  </si>
  <si>
    <t xml:space="preserve">333242:  Semiconductor Machinery Manufacturing </t>
  </si>
  <si>
    <t xml:space="preserve">333243:  Sawmill, Woodworking, and Paper Machinery Manufacturing </t>
  </si>
  <si>
    <t xml:space="preserve">333248:  All Other Industrial Machinery Manufacturing </t>
  </si>
  <si>
    <t xml:space="preserve">333310:  Commercial and Service Industry Machinery Manufacturing </t>
  </si>
  <si>
    <t xml:space="preserve">333413:  Industrial and Commercial Fan and Blower and Air Purification Equipment Manufacturing </t>
  </si>
  <si>
    <t xml:space="preserve">333414:  Heating Equipment (except Warm Air Furnaces) Manufacturing </t>
  </si>
  <si>
    <t xml:space="preserve">333415:  Air-Conditioning and Warm Air Heating Equipment and Commercial and Industrial Refrigeration Equipment Manufacturing </t>
  </si>
  <si>
    <t xml:space="preserve">333511:  Industrial Mold Manufacturing </t>
  </si>
  <si>
    <t xml:space="preserve">333514:  Special Die and Tool, Die Set, Jig, and Fixture Manufacturing </t>
  </si>
  <si>
    <t xml:space="preserve">333515:  Cutting Tool and Machine Tool Accessory Manufacturing </t>
  </si>
  <si>
    <t xml:space="preserve">333517:  Machine Tool Manufacturing </t>
  </si>
  <si>
    <t xml:space="preserve">333519:  Rolling Mill and Other Metalworking Machinery Manufacturing </t>
  </si>
  <si>
    <t xml:space="preserve">333611:  Turbine and Turbine Generator Set Units Manufacturing </t>
  </si>
  <si>
    <t xml:space="preserve">333612:  Speed Changer, Industrial High-Speed Drive, and Gear Manufacturing </t>
  </si>
  <si>
    <t xml:space="preserve">333613:  Mechanical Power Transmission Equipment Manufacturing </t>
  </si>
  <si>
    <t xml:space="preserve">333618:  Other Engine Equipment Manufacturing </t>
  </si>
  <si>
    <t xml:space="preserve">333912:  Air and Gas Compressor Manufacturing </t>
  </si>
  <si>
    <t xml:space="preserve">333914:  Measuring, Dispensing, and Other Pumping Equipment Manufacturing </t>
  </si>
  <si>
    <t xml:space="preserve">333921:  Elevator and Moving Stairway Manufacturing </t>
  </si>
  <si>
    <t xml:space="preserve">333922:  Conveyor and Conveying Equipment Manufacturing </t>
  </si>
  <si>
    <t xml:space="preserve">333923:  Overhead Traveling Crane, Hoist, and Monorail System Manufacturing </t>
  </si>
  <si>
    <t xml:space="preserve">333924:  Industrial Truck, Tractor, Trailer, and Stacker Machinery Manufacturing </t>
  </si>
  <si>
    <t xml:space="preserve">333991:  Power-Driven Handtool Manufacturing </t>
  </si>
  <si>
    <t xml:space="preserve">333992:  Welding and Soldering Equipment Manufacturing </t>
  </si>
  <si>
    <t xml:space="preserve">333993:  Packaging Machinery Manufacturing </t>
  </si>
  <si>
    <t xml:space="preserve">333994:  Industrial Process Furnace and Oven Manufacturing </t>
  </si>
  <si>
    <t xml:space="preserve">333995:  Fluid Power Cylinder and Actuator Manufacturing </t>
  </si>
  <si>
    <t xml:space="preserve">333996:  Fluid Power Pump and Motor Manufacturing </t>
  </si>
  <si>
    <t xml:space="preserve">333998:  All Other Miscellaneous General Purpose Machinery Manufacturing </t>
  </si>
  <si>
    <t xml:space="preserve">334111:  Electronic Computer Manufacturing </t>
  </si>
  <si>
    <t xml:space="preserve">334112:  Computer Storage Device Manufacturing </t>
  </si>
  <si>
    <t xml:space="preserve">334118:  Computer Terminal and Other Computer Peripheral Equipment Manufacturing </t>
  </si>
  <si>
    <t>334210:  Telephone Apparatus Manufacturing</t>
  </si>
  <si>
    <t>334220:  Radio and Television Broadcasting and Wireless Communications Equipment Manufacturing</t>
  </si>
  <si>
    <t>334290:  Other Communications Equipment Manufacturing</t>
  </si>
  <si>
    <t>334310:  Audio and Video Equipment Manufacturing</t>
  </si>
  <si>
    <t xml:space="preserve">334412:  Bare Printed Circuit Board Manufacturing  </t>
  </si>
  <si>
    <t xml:space="preserve">334413:  Semiconductor and Related Device Manufacturing </t>
  </si>
  <si>
    <t xml:space="preserve">334416:  Capacitor, Resistor, Coil, Transformer, and Other Inductor Manufacturing </t>
  </si>
  <si>
    <t xml:space="preserve">334417:  Electronic Connector Manufacturing </t>
  </si>
  <si>
    <t xml:space="preserve">334418:  Printed Circuit Assembly (Electronic Assembly) Manufacturing </t>
  </si>
  <si>
    <t xml:space="preserve">334419:  Other Electronic Component Manufacturing </t>
  </si>
  <si>
    <t xml:space="preserve">334510:  Electromedical and Electrotherapeutic Apparatus Manufacturing </t>
  </si>
  <si>
    <t xml:space="preserve">334511:  Search, Detection, Navigation, Guidance, Aeronautical, and Nautical System and Instrument Manufacturing </t>
  </si>
  <si>
    <t xml:space="preserve">334512:  Automatic Environmental Control Manufacturing for Residential, Commercial, and Appliance Use </t>
  </si>
  <si>
    <t xml:space="preserve">334513:  Instruments and Related Products Manufacturing for Measuring, Displaying, and Controlling Industrial Process Variables </t>
  </si>
  <si>
    <t xml:space="preserve">334514:  Totalizing Fluid Meter and Counting Device Manufacturing </t>
  </si>
  <si>
    <t xml:space="preserve">334515:  Instrument Manufacturing for Measuring and Testing Electricity and Electrical Signals </t>
  </si>
  <si>
    <t xml:space="preserve">334516:  Analytical Laboratory Instrument Manufacturing </t>
  </si>
  <si>
    <t xml:space="preserve">334517:  Irradiation Apparatus Manufacturing </t>
  </si>
  <si>
    <t xml:space="preserve">334519:  Other Measuring and Controlling Device Manufacturing </t>
  </si>
  <si>
    <t xml:space="preserve">334610:  Manufacturing and Reproducing Magnetic and Optical Media </t>
  </si>
  <si>
    <t xml:space="preserve">335131:  Residential Electric Lighting Fixture Manufacturing </t>
  </si>
  <si>
    <t xml:space="preserve">335132:  Commercial, Industrial, and Institutional Electric Lighting Fixture Manufacturing </t>
  </si>
  <si>
    <t xml:space="preserve">335139:  Electric Lamp Bulb and Other Lighting Equipment Manufacturing </t>
  </si>
  <si>
    <t>335210:  Small Electrical Appliance Manufacturing</t>
  </si>
  <si>
    <t xml:space="preserve">335220:  Major Household Appliance Manufacturing </t>
  </si>
  <si>
    <t xml:space="preserve">335311:  Power, Distribution, and Specialty Transformer Manufacturing </t>
  </si>
  <si>
    <t xml:space="preserve">335312:  Motor and Generator Manufacturing </t>
  </si>
  <si>
    <t xml:space="preserve">335313:  Switchgear and Switchboard Apparatus Manufacturing </t>
  </si>
  <si>
    <t xml:space="preserve">335314:  Relay and Industrial Control Manufacturing </t>
  </si>
  <si>
    <t xml:space="preserve">335910:  Battery Manufacturing </t>
  </si>
  <si>
    <t xml:space="preserve">335921:  Fiber Optic Cable Manufacturing </t>
  </si>
  <si>
    <t xml:space="preserve">335929:  Other Communication and Energy Wire Manufacturing </t>
  </si>
  <si>
    <t xml:space="preserve">335931:  Current-Carrying Wiring Device Manufacturing </t>
  </si>
  <si>
    <t xml:space="preserve">335932:  Noncurrent-Carrying Wiring Device Manufacturing </t>
  </si>
  <si>
    <t xml:space="preserve">335991:  Carbon and Graphite Product Manufacturing </t>
  </si>
  <si>
    <t xml:space="preserve">335999:  All Other Miscellaneous Electrical Equipment and Component Manufacturing </t>
  </si>
  <si>
    <t xml:space="preserve">336110:  Automobile and Light Duty Motor Vehicle Manufacturing </t>
  </si>
  <si>
    <t>336120:  Heavy Duty Truck Manufacturing</t>
  </si>
  <si>
    <t xml:space="preserve">336211:  Motor Vehicle Body Manufacturing </t>
  </si>
  <si>
    <t xml:space="preserve">336212:  Truck Trailer Manufacturing </t>
  </si>
  <si>
    <t xml:space="preserve">336213:  Motor Home Manufacturing </t>
  </si>
  <si>
    <t xml:space="preserve">336214:  Travel Trailer and Camper Manufacturing </t>
  </si>
  <si>
    <t>336310:  Motor Vehicle Gasoline Engine and Engine Parts Manufacturing</t>
  </si>
  <si>
    <t>336320:  Motor Vehicle Electrical and Electronic Equipment Manufacturing</t>
  </si>
  <si>
    <t>336330:  Motor Vehicle Steering and Suspension Components (except Spring) Manufacturing</t>
  </si>
  <si>
    <t>336340:  Motor Vehicle Brake System Manufacturing</t>
  </si>
  <si>
    <t>336350:  Motor Vehicle Transmission and Power Train Parts Manufacturing</t>
  </si>
  <si>
    <t>336360:  Motor Vehicle Seating and Interior Trim Manufacturing</t>
  </si>
  <si>
    <t>336370:  Motor Vehicle Metal Stamping</t>
  </si>
  <si>
    <t>336390:  Other Motor Vehicle Parts Manufacturing</t>
  </si>
  <si>
    <t xml:space="preserve">336411:  Aircraft Manufacturing </t>
  </si>
  <si>
    <t xml:space="preserve">336412:  Aircraft Engine and Engine Parts Manufacturing </t>
  </si>
  <si>
    <t xml:space="preserve">336413:  Other Aircraft Parts and Auxiliary Equipment Manufacturing </t>
  </si>
  <si>
    <t xml:space="preserve">336414:  Guided Missile and Space Vehicle Manufacturing </t>
  </si>
  <si>
    <t xml:space="preserve">336415:  Guided Missile and Space Vehicle Propulsion Unit and Propulsion Unit Parts Manufacturing </t>
  </si>
  <si>
    <t xml:space="preserve">336419:  Other Guided Missile and Space Vehicle Parts and Auxiliary Equipment Manufacturing </t>
  </si>
  <si>
    <t>336510:  Railroad Rolling Stock Manufacturing</t>
  </si>
  <si>
    <t xml:space="preserve">336611:  Ship Building and Repairing </t>
  </si>
  <si>
    <t xml:space="preserve">336612:  Boat Building </t>
  </si>
  <si>
    <t xml:space="preserve">336991:  Motorcycle, Bicycle, and Parts Manufacturing </t>
  </si>
  <si>
    <t xml:space="preserve">336992:  Military Armored Vehicle, Tank, and Tank Component Manufacturing </t>
  </si>
  <si>
    <t xml:space="preserve">336999:  All Other Transportation Equipment Manufacturing </t>
  </si>
  <si>
    <t>337110:  Wood Kitchen Cabinet and Countertop Manufacturing</t>
  </si>
  <si>
    <t xml:space="preserve">337121:  Upholstered Household Furniture Manufacturing </t>
  </si>
  <si>
    <t xml:space="preserve">337122:  Nonupholstered Wood Household Furniture Manufacturing </t>
  </si>
  <si>
    <t xml:space="preserve">337126:  Household Furniture (except Wood and Upholstered) Manufacturing </t>
  </si>
  <si>
    <t xml:space="preserve">337127:  Institutional Furniture Manufacturing </t>
  </si>
  <si>
    <t xml:space="preserve">337211:  Wood Office Furniture Manufacturing </t>
  </si>
  <si>
    <t xml:space="preserve">337212:  Custom Architectural Woodwork and Millwork Manufacturing </t>
  </si>
  <si>
    <t xml:space="preserve">337214:  Office Furniture (except Wood) Manufacturing </t>
  </si>
  <si>
    <t xml:space="preserve">337215:  Showcase, Partition, Shelving, and Locker Manufacturing </t>
  </si>
  <si>
    <t>337910:  Mattress Manufacturing</t>
  </si>
  <si>
    <t>337920:  Blind and Shade Manufacturing</t>
  </si>
  <si>
    <t xml:space="preserve">339112:  Surgical and Medical Instrument Manufacturing </t>
  </si>
  <si>
    <t xml:space="preserve">339113:  Surgical Appliance and Supplies Manufacturing </t>
  </si>
  <si>
    <t xml:space="preserve">339114:  Dental Equipment and Supplies Manufacturing </t>
  </si>
  <si>
    <t xml:space="preserve">339115:  Ophthalmic Goods Manufacturing </t>
  </si>
  <si>
    <t xml:space="preserve">339116:  Dental Laboratories </t>
  </si>
  <si>
    <t xml:space="preserve">339910:  Jewelry and Silverware Manufacturing </t>
  </si>
  <si>
    <t>339920:  Sporting and Athletic Goods Manufacturing</t>
  </si>
  <si>
    <t>339930:  Doll, Toy, and Game Manufacturing</t>
  </si>
  <si>
    <t>339940:  Office Supplies (except Paper) Manufacturing</t>
  </si>
  <si>
    <t>339950:  Sign Manufacturing</t>
  </si>
  <si>
    <t xml:space="preserve">339991:  Gasket, Packing, and Sealing Device Manufacturing </t>
  </si>
  <si>
    <t xml:space="preserve">339992:  Musical Instrument Manufacturing </t>
  </si>
  <si>
    <t xml:space="preserve">339993:  Fastener, Button, Needle, and Pin Manufacturing </t>
  </si>
  <si>
    <t xml:space="preserve">339994:  Broom, Brush, and Mop Manufacturing </t>
  </si>
  <si>
    <t xml:space="preserve">339995:  Burial Casket Manufacturing </t>
  </si>
  <si>
    <t xml:space="preserve">339999:  All Other Miscellaneous Manufacturing </t>
  </si>
  <si>
    <t xml:space="preserve">423110:  Automobile and Other Motor Vehicle Merchant Wholesalers </t>
  </si>
  <si>
    <t xml:space="preserve">423120:  Motor Vehicle Supplies and New Parts Merchant Wholesalers </t>
  </si>
  <si>
    <t xml:space="preserve">423130:  Tire and Tube Merchant Wholesalers </t>
  </si>
  <si>
    <t xml:space="preserve">423140:  Motor Vehicle Parts (Used) Merchant Wholesalers </t>
  </si>
  <si>
    <t xml:space="preserve">423210:  Furniture Merchant Wholesalers </t>
  </si>
  <si>
    <t xml:space="preserve">423220:  Home Furnishing Merchant Wholesalers </t>
  </si>
  <si>
    <t xml:space="preserve">423310:  Lumber, Plywood, Millwork, and Wood Panel Merchant Wholesalers </t>
  </si>
  <si>
    <t xml:space="preserve">423320:  Brick, Stone, and Related Construction Material Merchant Wholesalers </t>
  </si>
  <si>
    <t xml:space="preserve">423330:  Roofing, Siding, and Insulation Material Merchant Wholesalers </t>
  </si>
  <si>
    <t xml:space="preserve">423390:  Other Construction Material Merchant Wholesalers </t>
  </si>
  <si>
    <t xml:space="preserve">423410:  Photographic Equipment and Supplies Merchant Wholesalers </t>
  </si>
  <si>
    <t xml:space="preserve">423420:  Office Equipment Merchant Wholesalers </t>
  </si>
  <si>
    <t xml:space="preserve">423430:  Computer and Computer Peripheral Equipment and Software Merchant Wholesalers </t>
  </si>
  <si>
    <t xml:space="preserve">423440:  Other Commercial Equipment Merchant Wholesalers </t>
  </si>
  <si>
    <t xml:space="preserve">423450:  Medical, Dental, and Hospital Equipment and Supplies Merchant Wholesalers </t>
  </si>
  <si>
    <t xml:space="preserve">423460:  Ophthalmic Goods Merchant Wholesalers </t>
  </si>
  <si>
    <t xml:space="preserve">423490:  Other Professional Equipment and Supplies Merchant Wholesalers </t>
  </si>
  <si>
    <t xml:space="preserve">423510:  Metal Service Centers and Other Metal Merchant Wholesalers </t>
  </si>
  <si>
    <t xml:space="preserve">423520:  Coal and Other Mineral and Ore Merchant Wholesalers </t>
  </si>
  <si>
    <t xml:space="preserve">423610:  Electrical Apparatus and Equipment, Wiring Supplies, and Related Equipment Merchant Wholesalers </t>
  </si>
  <si>
    <t xml:space="preserve">423620:  Household Appliances, Electric Housewares, and Consumer Electronics Merchant Wholesalers </t>
  </si>
  <si>
    <t xml:space="preserve">423690:  Other Electronic Parts and Equipment Merchant Wholesalers </t>
  </si>
  <si>
    <t xml:space="preserve">423710:  Hardware Merchant Wholesalers </t>
  </si>
  <si>
    <t xml:space="preserve">423720:  Plumbing and Heating Equipment and Supplies (Hydronics) Merchant Wholesalers </t>
  </si>
  <si>
    <t xml:space="preserve">423730:  Warm Air Heating and Air-Conditioning Equipment and Supplies Merchant Wholesalers </t>
  </si>
  <si>
    <t xml:space="preserve">423740:  Refrigeration Equipment and Supplies Merchant Wholesalers </t>
  </si>
  <si>
    <t xml:space="preserve">423810:  Construction and Mining (except Oil Well) Machinery and Equipment Merchant Wholesalers </t>
  </si>
  <si>
    <t xml:space="preserve">423820:  Farm and Garden Machinery and Equipment Merchant Wholesalers </t>
  </si>
  <si>
    <t xml:space="preserve">423830:  Industrial Machinery and Equipment Merchant Wholesalers </t>
  </si>
  <si>
    <t>423840:  Industrial Supplies Merchant Wholesalers</t>
  </si>
  <si>
    <t xml:space="preserve">423850:  Service Establishment Equipment and Supplies Merchant Wholesalers </t>
  </si>
  <si>
    <t xml:space="preserve">423860:  Transportation Equipment and Supplies (except Motor Vehicle) Merchant Wholesalers </t>
  </si>
  <si>
    <t xml:space="preserve">423910:  Sporting and Recreational Goods and Supplies Merchant Wholesalers </t>
  </si>
  <si>
    <t xml:space="preserve">423920:  Toy and Hobby Goods and Supplies Merchant Wholesalers </t>
  </si>
  <si>
    <t xml:space="preserve">423930:  Recyclable Material Merchant Wholesalers </t>
  </si>
  <si>
    <t xml:space="preserve">423940:  Jewelry, Watch, Precious Stone, and Precious Metal Merchant Wholesalers </t>
  </si>
  <si>
    <t xml:space="preserve">423990:  Other Miscellaneous Durable Goods Merchant Wholesalers </t>
  </si>
  <si>
    <t xml:space="preserve">424110:  Printing and Writing Paper Merchant Wholesalers </t>
  </si>
  <si>
    <t xml:space="preserve">424120:  Stationery and Office Supplies Merchant Wholesalers </t>
  </si>
  <si>
    <t xml:space="preserve">424130:  Industrial and Personal Service Paper Merchant Wholesalers </t>
  </si>
  <si>
    <t xml:space="preserve">424210:  Drugs and Druggists' Sundries Merchant Wholesalers </t>
  </si>
  <si>
    <t xml:space="preserve">424310:  Piece Goods, Notions, and Other Dry Goods Merchant Wholesalers </t>
  </si>
  <si>
    <t xml:space="preserve">424340:  Footwear Merchant Wholesalers </t>
  </si>
  <si>
    <t>424350:  Clothing and Clothing Accessories Merchant Wholesalers</t>
  </si>
  <si>
    <t xml:space="preserve">424410:  General Line Grocery Merchant Wholesalers </t>
  </si>
  <si>
    <t xml:space="preserve">424420:  Packaged Frozen Food Merchant Wholesalers </t>
  </si>
  <si>
    <t xml:space="preserve">424430:  Dairy Product (except Dried or Canned) Merchant Wholesalers </t>
  </si>
  <si>
    <t xml:space="preserve">424440:  Poultry and Poultry Product Merchant Wholesalers </t>
  </si>
  <si>
    <t xml:space="preserve">424450:  Confectionery Merchant Wholesalers </t>
  </si>
  <si>
    <t xml:space="preserve">424460:  Fish and Seafood Merchant Wholesalers </t>
  </si>
  <si>
    <t xml:space="preserve">424470:  Meat and Meat Product Merchant Wholesalers </t>
  </si>
  <si>
    <t xml:space="preserve">424480:  Fresh Fruit and Vegetable Merchant Wholesalers </t>
  </si>
  <si>
    <t xml:space="preserve">424490:  Other Grocery and Related Products Merchant Wholesalers </t>
  </si>
  <si>
    <t xml:space="preserve">424510:  Grain and Field Bean Merchant Wholesalers </t>
  </si>
  <si>
    <t xml:space="preserve">424520:  Livestock Merchant Wholesalers </t>
  </si>
  <si>
    <t xml:space="preserve">424590:  Other Farm Product Raw Material Merchant Wholesalers </t>
  </si>
  <si>
    <t xml:space="preserve">424610:  Plastics Materials and Basic Forms and Shapes Merchant Wholesalers </t>
  </si>
  <si>
    <t xml:space="preserve">424690:  Other Chemical and Allied Products Merchant Wholesalers </t>
  </si>
  <si>
    <t xml:space="preserve">424710:  Petroleum Bulk Stations and Terminals </t>
  </si>
  <si>
    <t xml:space="preserve">424720:  Petroleum and Petroleum Products Merchant Wholesalers (except Bulk Stations and Terminals) </t>
  </si>
  <si>
    <t xml:space="preserve">424810:  Beer and Ale Merchant Wholesalers </t>
  </si>
  <si>
    <t xml:space="preserve">424820:  Wine and Distilled Alcoholic Beverage Merchant Wholesalers </t>
  </si>
  <si>
    <t xml:space="preserve">424910:  Farm Supplies Merchant Wholesalers </t>
  </si>
  <si>
    <t xml:space="preserve">424920:  Book, Periodical, and Newspaper Merchant Wholesalers </t>
  </si>
  <si>
    <t xml:space="preserve">424930:  Flower, Nursery Stock, and Florists' Supplies Merchant Wholesalers </t>
  </si>
  <si>
    <t xml:space="preserve">424940:  Tobacco Product and Electronic Cigarette Merchant Wholesalers </t>
  </si>
  <si>
    <t xml:space="preserve">424950:  Paint, Varnish, and Supplies Merchant Wholesalers </t>
  </si>
  <si>
    <t xml:space="preserve">424990:  Other Miscellaneous Nondurable Goods Merchant Wholesalers </t>
  </si>
  <si>
    <t xml:space="preserve">425120:  Wholesale Trade Agents and Brokers </t>
  </si>
  <si>
    <t xml:space="preserve">441110:  New Car Dealers </t>
  </si>
  <si>
    <t xml:space="preserve">441120:  Used Car Dealers </t>
  </si>
  <si>
    <t xml:space="preserve">441210:  Recreational Vehicle Dealers </t>
  </si>
  <si>
    <t xml:space="preserve">441222:  Boat Dealers </t>
  </si>
  <si>
    <t xml:space="preserve">441227:  Motorcycle, ATV, and All Other Motor Vehicle Dealers </t>
  </si>
  <si>
    <t xml:space="preserve">441330:  Automotive Parts and Accessories Retailers </t>
  </si>
  <si>
    <t xml:space="preserve">441340:  Tire Dealers </t>
  </si>
  <si>
    <t xml:space="preserve">444110:  Home Centers </t>
  </si>
  <si>
    <t xml:space="preserve">444120:  Paint and Wallpaper Retailers </t>
  </si>
  <si>
    <t xml:space="preserve">444140:  Hardware Retailers </t>
  </si>
  <si>
    <t xml:space="preserve">444180:  Other Building Material Dealers </t>
  </si>
  <si>
    <t xml:space="preserve">444230:  Outdoor Power Equipment Retailers </t>
  </si>
  <si>
    <t xml:space="preserve">444240:  Nursery, Garden Center, and Farm Supply Retailers </t>
  </si>
  <si>
    <t xml:space="preserve">445110:  Supermarkets and Other Grocery Retailers (except Convenience Retailers) </t>
  </si>
  <si>
    <t xml:space="preserve">445131:  Convenience Retailers </t>
  </si>
  <si>
    <t xml:space="preserve">445132:  Vending Machine Operators </t>
  </si>
  <si>
    <t xml:space="preserve">445230:  Fruit and Vegetable Retailers </t>
  </si>
  <si>
    <t xml:space="preserve">445240:  Meat Retailers </t>
  </si>
  <si>
    <t xml:space="preserve">445250:  Fish and Seafood Retailers </t>
  </si>
  <si>
    <t xml:space="preserve">445291:  Baked Goods Retailers </t>
  </si>
  <si>
    <t xml:space="preserve">445292:  Confectionery and Nut Retailers </t>
  </si>
  <si>
    <t xml:space="preserve">445298:  All Other Specialty Food Retailers </t>
  </si>
  <si>
    <t xml:space="preserve">445320:  Beer, Wine, and Liquor Retailers </t>
  </si>
  <si>
    <t xml:space="preserve">449110:  Furniture Retailers </t>
  </si>
  <si>
    <t xml:space="preserve">449121:  Floor Covering Retailers </t>
  </si>
  <si>
    <t xml:space="preserve">449122:  Window Treatment Retailers </t>
  </si>
  <si>
    <t xml:space="preserve">449129:  All Other Home Furnishings Retailers </t>
  </si>
  <si>
    <t>449210:  Electronics and Appliance Retailers</t>
  </si>
  <si>
    <t xml:space="preserve">455110:  Department Stores </t>
  </si>
  <si>
    <t xml:space="preserve">455211:  Warehouse Clubs and Supercenters </t>
  </si>
  <si>
    <t xml:space="preserve">455219:  All Other General Merchandise Retailers </t>
  </si>
  <si>
    <t xml:space="preserve">456110:  Pharmacies and Drug Retailers </t>
  </si>
  <si>
    <t xml:space="preserve">456120:  Cosmetics, Beauty Supplies, and Perfume Retailers </t>
  </si>
  <si>
    <t xml:space="preserve">456130:  Optical Goods Retailers </t>
  </si>
  <si>
    <t xml:space="preserve">456191:  Food (Health) Supplement Retailers </t>
  </si>
  <si>
    <t xml:space="preserve">456199:  All Other Health and Personal Care Retailers </t>
  </si>
  <si>
    <t xml:space="preserve">457110:  Gasoline Stations with Convenience Stores </t>
  </si>
  <si>
    <t xml:space="preserve">457120:  Other Gasoline Stations </t>
  </si>
  <si>
    <t xml:space="preserve">457210:  Fuel Dealers </t>
  </si>
  <si>
    <t xml:space="preserve">458110:  Clothing and Clothing Accessories Retailers </t>
  </si>
  <si>
    <t xml:space="preserve">458210:  Shoe Retailers </t>
  </si>
  <si>
    <t xml:space="preserve">458310:  Jewelry Retailers </t>
  </si>
  <si>
    <t xml:space="preserve">458320:  Luggage and Leather Goods Retailers </t>
  </si>
  <si>
    <t xml:space="preserve">459110:  Sporting Goods Retailers </t>
  </si>
  <si>
    <t xml:space="preserve">459120:  Hobby, Toy, and Game Retailers </t>
  </si>
  <si>
    <t xml:space="preserve">459130:  Sewing, Needlework, and Piece Goods Retailers </t>
  </si>
  <si>
    <t xml:space="preserve">459140:  Musical Instrument and Supplies Retailers </t>
  </si>
  <si>
    <t xml:space="preserve">459210:  Book Retailers and News Dealers </t>
  </si>
  <si>
    <t xml:space="preserve">459310:  Florists </t>
  </si>
  <si>
    <t xml:space="preserve">459410:  Office Supplies and Stationery Retailers </t>
  </si>
  <si>
    <t xml:space="preserve">459420:  Gift, Novelty, and Souvenir Retailers </t>
  </si>
  <si>
    <t xml:space="preserve">459510:  Used Merchandise Retailers </t>
  </si>
  <si>
    <t xml:space="preserve">459910:  Pet and Pet Supplies Retailers </t>
  </si>
  <si>
    <t xml:space="preserve">459920:  Art Dealers </t>
  </si>
  <si>
    <t xml:space="preserve">459930:  Manufactured (Mobile) Home Dealers </t>
  </si>
  <si>
    <t xml:space="preserve">459991:  Tobacco, Electronic Cigarette, and Other Smoking Supplies Retailers </t>
  </si>
  <si>
    <t xml:space="preserve">459999:  All Other Miscellaneous Retailers </t>
  </si>
  <si>
    <t xml:space="preserve">481111:  Scheduled Passenger Air Transportation </t>
  </si>
  <si>
    <t xml:space="preserve">481112:  Scheduled Freight Air Transportation </t>
  </si>
  <si>
    <t xml:space="preserve">481211:  Nonscheduled Chartered Passenger Air Transportation </t>
  </si>
  <si>
    <t xml:space="preserve">481212:  Nonscheduled Chartered Freight Air Transportation </t>
  </si>
  <si>
    <t xml:space="preserve">481219:  Other Nonscheduled Air Transportation </t>
  </si>
  <si>
    <t xml:space="preserve">482111:  Line-Haul Railroads </t>
  </si>
  <si>
    <t xml:space="preserve">482112:  Short Line Railroads </t>
  </si>
  <si>
    <t xml:space="preserve">483111:  Deep Sea Freight Transportation </t>
  </si>
  <si>
    <t xml:space="preserve">483112:  Deep Sea Passenger Transportation </t>
  </si>
  <si>
    <t xml:space="preserve">483113:  Coastal and Great Lakes Freight Transportation </t>
  </si>
  <si>
    <t xml:space="preserve">483114:  Coastal and Great Lakes Passenger Transportation </t>
  </si>
  <si>
    <t xml:space="preserve">483211:  Inland Water Freight Transportation </t>
  </si>
  <si>
    <t xml:space="preserve">483212:  Inland Water Passenger Transportation </t>
  </si>
  <si>
    <t xml:space="preserve">484110:  General Freight Trucking, Local </t>
  </si>
  <si>
    <t xml:space="preserve">484121:  General Freight Trucking, Long-Distance, Truckload </t>
  </si>
  <si>
    <t xml:space="preserve">484122:  General Freight Trucking, Long-Distance, Less Than Truckload </t>
  </si>
  <si>
    <t>484210:  Used Household and Office Goods Moving</t>
  </si>
  <si>
    <t xml:space="preserve">484220:  Specialized Freight (except Used Goods) Trucking, Local </t>
  </si>
  <si>
    <t xml:space="preserve">484230:  Specialized Freight (except Used Goods) Trucking, Long-Distance </t>
  </si>
  <si>
    <t xml:space="preserve">485111:  Mixed Mode Transit Systems </t>
  </si>
  <si>
    <t xml:space="preserve">485112:  Commuter Rail Systems </t>
  </si>
  <si>
    <t xml:space="preserve">485113:  Bus and Other Motor Vehicle Transit Systems </t>
  </si>
  <si>
    <t xml:space="preserve">485119:  Other Urban Transit Systems </t>
  </si>
  <si>
    <t>485210:  Interurban and Rural Bus Transportation</t>
  </si>
  <si>
    <t xml:space="preserve">485310:  Taxi and Ridesharing Services </t>
  </si>
  <si>
    <t>485320:  Limousine Service</t>
  </si>
  <si>
    <t>485410:  School and Employee Bus Transportation</t>
  </si>
  <si>
    <t>485510:  Charter Bus Industry</t>
  </si>
  <si>
    <t xml:space="preserve">485991:  Special Needs Transportation </t>
  </si>
  <si>
    <t xml:space="preserve">485999:  All Other Transit and Ground Passenger Transportation </t>
  </si>
  <si>
    <t>486110:  Pipeline Transportation of Crude Oil</t>
  </si>
  <si>
    <t>486210:  Pipeline Transportation of Natural Gas</t>
  </si>
  <si>
    <t>486910:  Pipeline Transportation of Refined Petroleum Products</t>
  </si>
  <si>
    <t>486990:  All Other Pipeline Transportation</t>
  </si>
  <si>
    <t>487110:  Scenic and Sightseeing Transportation, Land</t>
  </si>
  <si>
    <t>487210:  Scenic and Sightseeing Transportation, Water</t>
  </si>
  <si>
    <t>487990:  Scenic and Sightseeing Transportation, Other</t>
  </si>
  <si>
    <t>488111:  Air Traffic Control</t>
  </si>
  <si>
    <t xml:space="preserve">488119:  Other Airport Operations </t>
  </si>
  <si>
    <t>488190:  Other Support Activities for Air Transportation</t>
  </si>
  <si>
    <t>488210:  Support Activities for Rail Transportation</t>
  </si>
  <si>
    <t>488310:  Port and Harbor Operations</t>
  </si>
  <si>
    <t>488320:  Marine Cargo Handling</t>
  </si>
  <si>
    <t xml:space="preserve">488330:  Navigational Services to Shipping </t>
  </si>
  <si>
    <t>488390:  Other Support Activities for Water Transportation</t>
  </si>
  <si>
    <t>488410:  Motor Vehicle Towing</t>
  </si>
  <si>
    <t xml:space="preserve">488490:  Other Support Activities for Road Transportation </t>
  </si>
  <si>
    <t xml:space="preserve">488510:  Freight Transportation Arrangement </t>
  </si>
  <si>
    <t xml:space="preserve">488991:  Packing and Crating </t>
  </si>
  <si>
    <t xml:space="preserve">488999:  All Other Support Activities for Transportation </t>
  </si>
  <si>
    <t>491110:  Postal Service</t>
  </si>
  <si>
    <t>492110:  Couriers and Express Delivery Services</t>
  </si>
  <si>
    <t>492210:  Local Messengers and Local Delivery</t>
  </si>
  <si>
    <t xml:space="preserve">493110:  General Warehousing and Storage </t>
  </si>
  <si>
    <t>493120:  Refrigerated Warehousing and Storage</t>
  </si>
  <si>
    <t>493130:  Farm Product Warehousing and Storage</t>
  </si>
  <si>
    <t>493190:  Other Warehousing and Storage</t>
  </si>
  <si>
    <t xml:space="preserve">512110:  Motion Picture and Video Production </t>
  </si>
  <si>
    <t>512120:  Motion Picture and Video Distribution</t>
  </si>
  <si>
    <t xml:space="preserve">512131:  Motion Picture Theaters (except Drive-Ins) </t>
  </si>
  <si>
    <t xml:space="preserve">512132:  Drive-In Motion Picture Theaters </t>
  </si>
  <si>
    <t xml:space="preserve">512191:  Teleproduction and Other Postproduction Services </t>
  </si>
  <si>
    <t xml:space="preserve">512199:  Other Motion Picture and Video Industries </t>
  </si>
  <si>
    <t>512230:  Music Publishers</t>
  </si>
  <si>
    <t>512240:  Sound Recording Studios</t>
  </si>
  <si>
    <t>512250:  Record Production and Distribution</t>
  </si>
  <si>
    <t>512290:  Other Sound Recording Industries</t>
  </si>
  <si>
    <t xml:space="preserve">513110:  Newspaper Publishers </t>
  </si>
  <si>
    <t xml:space="preserve">513120:  Periodical Publishers </t>
  </si>
  <si>
    <t xml:space="preserve">513130:  Book Publishers </t>
  </si>
  <si>
    <t xml:space="preserve">513140:  Directory and Mailing List Publishers </t>
  </si>
  <si>
    <t xml:space="preserve">513191:  Greeting Card Publishers </t>
  </si>
  <si>
    <t xml:space="preserve">513199:  All Other Publishers </t>
  </si>
  <si>
    <t>513210:  Software Publishers</t>
  </si>
  <si>
    <t xml:space="preserve">516110:  Radio Broadcasting Stations </t>
  </si>
  <si>
    <t xml:space="preserve">516120:  Television Broadcasting Stations </t>
  </si>
  <si>
    <t>516210:  Media Streaming Distribution Services, Social Networks, and Other Media Networks and Content Providers</t>
  </si>
  <si>
    <t xml:space="preserve">517111:  Wired Telecommunications Carriers </t>
  </si>
  <si>
    <t>517112:  Wireless Telecommunications Carriers (except Satellite)</t>
  </si>
  <si>
    <t>517121:  Telecommunications Resellers</t>
  </si>
  <si>
    <t>517122:  Agents for Wireless Telecommunications Services</t>
  </si>
  <si>
    <t>517410:  Satellite Telecommunications</t>
  </si>
  <si>
    <t xml:space="preserve">517810:  All Other Telecommunications </t>
  </si>
  <si>
    <t>518210:  Computing Infrastructure Providers, Data Processing, Web Hosting, and Related Services</t>
  </si>
  <si>
    <t xml:space="preserve">519210:  Libraries and Archives </t>
  </si>
  <si>
    <t>519290:  Web Search Portals and All Other Information Services</t>
  </si>
  <si>
    <t>521110:  Monetary Authorities-Central Bank</t>
  </si>
  <si>
    <t xml:space="preserve">522110:  Commercial Banking </t>
  </si>
  <si>
    <t xml:space="preserve">522130:  Credit Unions </t>
  </si>
  <si>
    <t xml:space="preserve">522180:  Savings Institutions and Other Depository Credit Intermediation </t>
  </si>
  <si>
    <t xml:space="preserve">522210:  Credit Card Issuing </t>
  </si>
  <si>
    <t xml:space="preserve">522220:  Sales Financing </t>
  </si>
  <si>
    <t xml:space="preserve">522291:  Consumer Lending </t>
  </si>
  <si>
    <t xml:space="preserve">522292:  Real Estate Credit </t>
  </si>
  <si>
    <t xml:space="preserve">522299:  International, Secondary Market, and All Other Nondepository Credit Intermediation </t>
  </si>
  <si>
    <t xml:space="preserve">522310:  Mortgage and Nonmortgage Loan Brokers </t>
  </si>
  <si>
    <t xml:space="preserve">522320:  Financial Transactions Processing, Reserve, and Clearinghouse Activities </t>
  </si>
  <si>
    <t xml:space="preserve">522390:  Other Activities Related to Credit Intermediation </t>
  </si>
  <si>
    <t xml:space="preserve">523150:  Investment Banking and Securities Intermediation </t>
  </si>
  <si>
    <t xml:space="preserve">523160:  Commodity Contracts Intermediation </t>
  </si>
  <si>
    <t>523210:  Securities and Commodity Exchanges</t>
  </si>
  <si>
    <t xml:space="preserve">523910:  Miscellaneous Intermediation </t>
  </si>
  <si>
    <t xml:space="preserve">523940:  Portfolio Management and Investment Advice </t>
  </si>
  <si>
    <t xml:space="preserve">523991:  Trust, Fiduciary, and Custody Activities </t>
  </si>
  <si>
    <t xml:space="preserve">523999:  Miscellaneous Financial Investment Activities </t>
  </si>
  <si>
    <t xml:space="preserve">524113:  Direct Life Insurance Carriers </t>
  </si>
  <si>
    <t xml:space="preserve">524114:  Direct Health and Medical Insurance Carriers </t>
  </si>
  <si>
    <t xml:space="preserve">524126:  Direct Property and Casualty Insurance Carriers </t>
  </si>
  <si>
    <t xml:space="preserve">524127:  Direct Title Insurance Carriers </t>
  </si>
  <si>
    <t xml:space="preserve">524128:  Other Direct Insurance (except Life, Health, and Medical) Carriers </t>
  </si>
  <si>
    <t xml:space="preserve">524130:  Reinsurance Carriers </t>
  </si>
  <si>
    <t xml:space="preserve">524210:  Insurance Agencies and Brokerages </t>
  </si>
  <si>
    <t xml:space="preserve">524291:  Claims Adjusting </t>
  </si>
  <si>
    <t xml:space="preserve">524292:  Pharmacy Benefit Management and Other Third Party Administration of Insurance and Pension Funds </t>
  </si>
  <si>
    <t xml:space="preserve">524298:  All Other Insurance Related Activities </t>
  </si>
  <si>
    <t xml:space="preserve">525110:  Pension Funds </t>
  </si>
  <si>
    <t xml:space="preserve">525120:  Health and Welfare Funds </t>
  </si>
  <si>
    <t xml:space="preserve">525190:  Other Insurance Funds </t>
  </si>
  <si>
    <t xml:space="preserve">525910:  Open-End Investment Funds </t>
  </si>
  <si>
    <t xml:space="preserve">525920:  Trusts, Estates, and Agency Accounts </t>
  </si>
  <si>
    <t xml:space="preserve">525990:  Other Financial Vehicles </t>
  </si>
  <si>
    <t xml:space="preserve">531110:  Lessors of Residential Buildings and Dwellings </t>
  </si>
  <si>
    <t xml:space="preserve">531120:  Lessors of Nonresidential Buildings (except Miniwarehouses) </t>
  </si>
  <si>
    <t xml:space="preserve">531130:  Lessors of Miniwarehouses and Self-Storage Units </t>
  </si>
  <si>
    <t xml:space="preserve">531190:  Lessors of Other Real Estate Property </t>
  </si>
  <si>
    <t>531210:  Offices of Real Estate Agents and Brokers</t>
  </si>
  <si>
    <t xml:space="preserve">531311:  Residential Property Managers </t>
  </si>
  <si>
    <t xml:space="preserve">531312:  Nonresidential Property Managers </t>
  </si>
  <si>
    <t xml:space="preserve">531320:  Offices of Real Estate Appraisers </t>
  </si>
  <si>
    <t xml:space="preserve">531390:  Other Activities Related to Real Estate </t>
  </si>
  <si>
    <t xml:space="preserve">532111:  Passenger Car Rental </t>
  </si>
  <si>
    <t xml:space="preserve">532112:  Passenger Car Leasing </t>
  </si>
  <si>
    <t xml:space="preserve">532120:  Truck, Utility Trailer, and RV (Recreational Vehicle) Rental and Leasing </t>
  </si>
  <si>
    <t>532210:  Consumer Electronics and Appliances Rental</t>
  </si>
  <si>
    <t>532281:  Formal Wear and Costume Rental</t>
  </si>
  <si>
    <t>532282:  Video Tape and Disc Rental</t>
  </si>
  <si>
    <t xml:space="preserve">532283:  Home Health Equipment Rental </t>
  </si>
  <si>
    <t xml:space="preserve">532284:  Recreational Goods Rental </t>
  </si>
  <si>
    <t xml:space="preserve">532289:  All Other Consumer Goods Rental </t>
  </si>
  <si>
    <t>532310:  General Rental Centers</t>
  </si>
  <si>
    <t xml:space="preserve">532411:  Commercial Air, Rail, and Water Transportation Equipment Rental and Leasing </t>
  </si>
  <si>
    <t xml:space="preserve">532412:  Construction, Mining, and Forestry Machinery and Equipment Rental and Leasing </t>
  </si>
  <si>
    <t>532420:  Office Machinery and Equipment Rental and Leasing</t>
  </si>
  <si>
    <t xml:space="preserve">532490:  Other Commercial and Industrial Machinery and Equipment Rental and Leasing </t>
  </si>
  <si>
    <t>533110:  Lessors of Nonfinancial Intangible Assets (except Copyrighted Works)</t>
  </si>
  <si>
    <t>541110:  Offices of Lawyers</t>
  </si>
  <si>
    <t>541120:  Offices of Notaries</t>
  </si>
  <si>
    <t xml:space="preserve">541191:  Title Abstract and Settlement Offices </t>
  </si>
  <si>
    <t xml:space="preserve">541199:  All Other Legal Services </t>
  </si>
  <si>
    <t xml:space="preserve">541211:  Offices of Certified Public Accountants </t>
  </si>
  <si>
    <t xml:space="preserve">541213:  Tax Preparation Services </t>
  </si>
  <si>
    <t xml:space="preserve">541214:  Payroll Services </t>
  </si>
  <si>
    <t xml:space="preserve">541219:  Other Accounting Services </t>
  </si>
  <si>
    <t>541310:  Architectural Services</t>
  </si>
  <si>
    <t>541320:  Landscape Architectural Services</t>
  </si>
  <si>
    <t>541330:  Engineering Services</t>
  </si>
  <si>
    <t>541340:  Drafting Services</t>
  </si>
  <si>
    <t>541350:  Building Inspection Services</t>
  </si>
  <si>
    <t>541360:  Geophysical Surveying and Mapping Services</t>
  </si>
  <si>
    <t>541370:  Surveying and Mapping (except Geophysical) Services</t>
  </si>
  <si>
    <t>541380:  Testing Laboratories and Services</t>
  </si>
  <si>
    <t>541410:  Interior Design Services</t>
  </si>
  <si>
    <t>541420:  Industrial Design Services</t>
  </si>
  <si>
    <t>541430:  Graphic Design Services</t>
  </si>
  <si>
    <t>541490:  Other Specialized Design Services</t>
  </si>
  <si>
    <t xml:space="preserve">541511:  Custom Computer Programming Services </t>
  </si>
  <si>
    <t xml:space="preserve">541512:  Computer Systems Design Services </t>
  </si>
  <si>
    <t xml:space="preserve">541513:  Computer Facilities Management Services </t>
  </si>
  <si>
    <t>541519:  Other Computer Related Services</t>
  </si>
  <si>
    <t xml:space="preserve">541611:  Administrative Management and General Management Consulting Services </t>
  </si>
  <si>
    <t xml:space="preserve">541612:  Human Resources Consulting Services </t>
  </si>
  <si>
    <t xml:space="preserve">541613:  Marketing Consulting Services </t>
  </si>
  <si>
    <t xml:space="preserve">541614:  Process, Physical Distribution, and Logistics Consulting Services </t>
  </si>
  <si>
    <t xml:space="preserve">541618:  Other Management Consulting Services </t>
  </si>
  <si>
    <t>541620:  Environmental Consulting Services</t>
  </si>
  <si>
    <t>541690:  Other Scientific and Technical Consulting Services</t>
  </si>
  <si>
    <t xml:space="preserve">541713:  Research and Development in Nanotechnology </t>
  </si>
  <si>
    <t>541714:  Research and Development in Biotechnology (except Nanobiotechnology)</t>
  </si>
  <si>
    <t xml:space="preserve">541715:  Research and Development in the Physical, Engineering, and Life Sciences (except Nanotechnology and Biotechnology) </t>
  </si>
  <si>
    <t xml:space="preserve">541720:  Research and Development in the Social Sciences and Humanities </t>
  </si>
  <si>
    <t>541810:  Advertising Agencies</t>
  </si>
  <si>
    <t>541820:  Public Relations Agencies</t>
  </si>
  <si>
    <t>541830:  Media Buying Agencies</t>
  </si>
  <si>
    <t>541840:  Media Representatives</t>
  </si>
  <si>
    <t>541850:  Indoor and Outdoor Display Advertising</t>
  </si>
  <si>
    <t>541860:  Direct Mail Advertising</t>
  </si>
  <si>
    <t>541870:  Advertising Material Distribution Services</t>
  </si>
  <si>
    <t xml:space="preserve">541890:  Other Services Related to Advertising </t>
  </si>
  <si>
    <t>541910:  Marketing Research and Public Opinion Polling</t>
  </si>
  <si>
    <t xml:space="preserve">541921:  Photography Studios, Portrait </t>
  </si>
  <si>
    <t xml:space="preserve">541922:  Commercial Photography </t>
  </si>
  <si>
    <t>541930:  Translation and Interpretation Services</t>
  </si>
  <si>
    <t xml:space="preserve">541940:  Veterinary Services </t>
  </si>
  <si>
    <t>541990:  All Other Professional, Scientific, and Technical Services</t>
  </si>
  <si>
    <t xml:space="preserve">551111:  Offices of Bank Holding Companies </t>
  </si>
  <si>
    <t xml:space="preserve">551112:  Offices of Other Holding Companies </t>
  </si>
  <si>
    <t xml:space="preserve">551114:  Corporate, Subsidiary, and Regional Managing Offices </t>
  </si>
  <si>
    <t>561110:  Office Administrative Services</t>
  </si>
  <si>
    <t>561210:  Facilities Support Services</t>
  </si>
  <si>
    <t xml:space="preserve">561311:  Employment Placement Agencies </t>
  </si>
  <si>
    <t xml:space="preserve">561312:  Executive Search Services </t>
  </si>
  <si>
    <t>561320:  Temporary Help Services</t>
  </si>
  <si>
    <t>561330:  Professional Employer Organizations</t>
  </si>
  <si>
    <t>561410:  Document Preparation Services</t>
  </si>
  <si>
    <t xml:space="preserve">561421:  Telephone Answering Services </t>
  </si>
  <si>
    <t xml:space="preserve">561422:  Telemarketing Bureaus and Other Contact Centers </t>
  </si>
  <si>
    <t xml:space="preserve">561431:  Private Mail Centers </t>
  </si>
  <si>
    <t xml:space="preserve">561439:  Other Business Service Centers (including Copy Shops) </t>
  </si>
  <si>
    <t>561440:  Collection Agencies</t>
  </si>
  <si>
    <t>561450:  Credit Bureaus</t>
  </si>
  <si>
    <t xml:space="preserve">561491:  Repossession Services </t>
  </si>
  <si>
    <t xml:space="preserve">561492:  Court Reporting and Stenotype Services </t>
  </si>
  <si>
    <t xml:space="preserve">561499:  All Other Business Support Services </t>
  </si>
  <si>
    <t>561510:  Travel Agencies</t>
  </si>
  <si>
    <t>561520:  Tour Operators</t>
  </si>
  <si>
    <t xml:space="preserve">561591:  Convention and Visitors Bureaus </t>
  </si>
  <si>
    <t xml:space="preserve">561599:  All Other Travel Arrangement and Reservation Services </t>
  </si>
  <si>
    <t xml:space="preserve">561611:  Investigation and Personal Background Check Services </t>
  </si>
  <si>
    <t xml:space="preserve">561612:  Security Guards and Patrol Services </t>
  </si>
  <si>
    <t xml:space="preserve">561613:  Armored Car Services </t>
  </si>
  <si>
    <t xml:space="preserve">561621:  Security Systems Services (except Locksmiths) </t>
  </si>
  <si>
    <t xml:space="preserve">561622:  Locksmiths </t>
  </si>
  <si>
    <t>561710:  Exterminating and Pest Control Services</t>
  </si>
  <si>
    <t xml:space="preserve">561720:  Janitorial Services </t>
  </si>
  <si>
    <t>561730:  Landscaping Services</t>
  </si>
  <si>
    <t>561740:  Carpet and Upholstery Cleaning Services</t>
  </si>
  <si>
    <t xml:space="preserve">561790:  Other Services to Buildings and Dwellings </t>
  </si>
  <si>
    <t>561910:  Packaging and Labeling Services</t>
  </si>
  <si>
    <t>561920:  Convention and Trade Show Organizers</t>
  </si>
  <si>
    <t>561990:  All Other Support Services</t>
  </si>
  <si>
    <t xml:space="preserve">562111:  Solid Waste Collection </t>
  </si>
  <si>
    <t xml:space="preserve">562112:  Hazardous Waste Collection </t>
  </si>
  <si>
    <t xml:space="preserve">562119:  Other Waste Collection </t>
  </si>
  <si>
    <t xml:space="preserve">562211:  Hazardous Waste Treatment and Disposal </t>
  </si>
  <si>
    <t xml:space="preserve">562212:  Solid Waste Landfill </t>
  </si>
  <si>
    <t xml:space="preserve">562213:  Solid Waste Combustors and Incinerators </t>
  </si>
  <si>
    <t xml:space="preserve">562219:  Other Nonhazardous Waste Treatment and Disposal </t>
  </si>
  <si>
    <t xml:space="preserve">562910:  Remediation Services </t>
  </si>
  <si>
    <t xml:space="preserve">562920:  Materials Recovery Facilities </t>
  </si>
  <si>
    <t xml:space="preserve">562991:  Septic Tank and Related Services </t>
  </si>
  <si>
    <t xml:space="preserve">562998:  All Other Miscellaneous Waste Management Services </t>
  </si>
  <si>
    <t xml:space="preserve">611110:  Elementary and Secondary Schools </t>
  </si>
  <si>
    <t xml:space="preserve">611210:  Junior Colleges </t>
  </si>
  <si>
    <t xml:space="preserve">611310:  Colleges, Universities, and Professional Schools </t>
  </si>
  <si>
    <t xml:space="preserve">611410:  Business and Secretarial Schools </t>
  </si>
  <si>
    <t xml:space="preserve">611420:  Computer Training </t>
  </si>
  <si>
    <t xml:space="preserve">611430:  Professional and Management Development Training </t>
  </si>
  <si>
    <t xml:space="preserve">611511:  Cosmetology and Barber Schools </t>
  </si>
  <si>
    <t xml:space="preserve">611512:  Flight Training </t>
  </si>
  <si>
    <t xml:space="preserve">611513:  Apprenticeship Training </t>
  </si>
  <si>
    <t xml:space="preserve">611519:  Other Technical and Trade Schools </t>
  </si>
  <si>
    <t xml:space="preserve">611610:  Fine Arts Schools </t>
  </si>
  <si>
    <t xml:space="preserve">611620:  Sports and Recreation Instruction </t>
  </si>
  <si>
    <t xml:space="preserve">611630:  Language Schools </t>
  </si>
  <si>
    <t xml:space="preserve">611691:  Exam Preparation and Tutoring </t>
  </si>
  <si>
    <t xml:space="preserve">611692:  Automobile Driving Schools </t>
  </si>
  <si>
    <t xml:space="preserve">611699:  All Other Miscellaneous Schools and Instruction </t>
  </si>
  <si>
    <t>611710:  Educational Support Services</t>
  </si>
  <si>
    <t xml:space="preserve">621111:  Offices of Physicians (except Mental Health Specialists) </t>
  </si>
  <si>
    <t xml:space="preserve">621112:  Offices of Physicians, Mental Health Specialists </t>
  </si>
  <si>
    <t xml:space="preserve">621210:  Offices of Dentists </t>
  </si>
  <si>
    <t xml:space="preserve">621310:  Offices of Chiropractors </t>
  </si>
  <si>
    <t>621320:  Offices of Optometrists</t>
  </si>
  <si>
    <t xml:space="preserve">621330:  Offices of Mental Health Practitioners (except Physicians) </t>
  </si>
  <si>
    <t xml:space="preserve">621340:  Offices of Physical, Occupational and Speech Therapists, and Audiologists </t>
  </si>
  <si>
    <t xml:space="preserve">621391:  Offices of Podiatrists </t>
  </si>
  <si>
    <t xml:space="preserve">621399:  Offices of All Other Miscellaneous Health Practitioners </t>
  </si>
  <si>
    <t xml:space="preserve">621410:  Family Planning Centers </t>
  </si>
  <si>
    <t xml:space="preserve">621420:  Outpatient Mental Health and Substance Abuse Centers </t>
  </si>
  <si>
    <t xml:space="preserve">621491:  HMO Medical Centers </t>
  </si>
  <si>
    <t xml:space="preserve">621492:  Kidney Dialysis Centers </t>
  </si>
  <si>
    <t xml:space="preserve">621493:  Freestanding Ambulatory Surgical and Emergency Centers </t>
  </si>
  <si>
    <t xml:space="preserve">621498:  All Other Outpatient Care Centers </t>
  </si>
  <si>
    <t xml:space="preserve">621511:  Medical Laboratories </t>
  </si>
  <si>
    <t xml:space="preserve">621512:  Diagnostic Imaging Centers </t>
  </si>
  <si>
    <t>621610:  Home Health Care Services</t>
  </si>
  <si>
    <t xml:space="preserve">621910:  Ambulance Services </t>
  </si>
  <si>
    <t xml:space="preserve">621991:  Blood and Organ Banks </t>
  </si>
  <si>
    <t xml:space="preserve">621999:  All Other Miscellaneous Ambulatory Health Care Services </t>
  </si>
  <si>
    <t xml:space="preserve">622110:  General Medical and Surgical Hospitals </t>
  </si>
  <si>
    <t xml:space="preserve">622210:  Psychiatric and Substance Abuse Hospitals </t>
  </si>
  <si>
    <t xml:space="preserve">622310:  Specialty (except Psychiatric and Substance Abuse) Hospitals </t>
  </si>
  <si>
    <t xml:space="preserve">623110:  Nursing Care Facilities (Skilled Nursing Facilities) </t>
  </si>
  <si>
    <t xml:space="preserve">623210:  Residential Intellectual and Developmental Disability Facilities </t>
  </si>
  <si>
    <t xml:space="preserve">623220:  Residential Mental Health and Substance Abuse Facilities </t>
  </si>
  <si>
    <t xml:space="preserve">623311:  Continuing Care Retirement Communities </t>
  </si>
  <si>
    <t xml:space="preserve">623312:  Assisted Living Facilities for the Elderly </t>
  </si>
  <si>
    <t xml:space="preserve">623990:  Other Residential Care Facilities </t>
  </si>
  <si>
    <t xml:space="preserve">624110:  Child and Youth Services </t>
  </si>
  <si>
    <t xml:space="preserve">624120:  Services for the Elderly and Persons with Disabilities </t>
  </si>
  <si>
    <t xml:space="preserve">624190:  Other Individual and Family Services </t>
  </si>
  <si>
    <t xml:space="preserve">624210:  Community Food Services </t>
  </si>
  <si>
    <t xml:space="preserve">624221:  Temporary Shelters </t>
  </si>
  <si>
    <t xml:space="preserve">624229:  Other Community Housing Services </t>
  </si>
  <si>
    <t xml:space="preserve">624230:  Emergency and Other Relief Services </t>
  </si>
  <si>
    <t xml:space="preserve">624310:  Vocational Rehabilitation Services </t>
  </si>
  <si>
    <t xml:space="preserve">624410:  Child Care Services </t>
  </si>
  <si>
    <t xml:space="preserve">711110:  Theater Companies and Dinner Theaters </t>
  </si>
  <si>
    <t xml:space="preserve">711120:  Dance Companies </t>
  </si>
  <si>
    <t xml:space="preserve">711130:  Musical Groups and Artists </t>
  </si>
  <si>
    <t xml:space="preserve">711190:  Other Performing Arts Companies </t>
  </si>
  <si>
    <t xml:space="preserve">711211:  Sports Teams and Clubs </t>
  </si>
  <si>
    <t xml:space="preserve">711212:  Racetracks </t>
  </si>
  <si>
    <t xml:space="preserve">711219:  Other Spectator Sports </t>
  </si>
  <si>
    <t xml:space="preserve">711310:  Promoters of Performing Arts, Sports, and Similar Events with Facilities </t>
  </si>
  <si>
    <t xml:space="preserve">711320:  Promoters of Performing Arts, Sports, and Similar Events without Facilities </t>
  </si>
  <si>
    <t>711410:  Agents and Managers for Artists, Athletes, Entertainers, and Other Public Figures</t>
  </si>
  <si>
    <t xml:space="preserve">711510:  Independent Artists, Writers, and Performers </t>
  </si>
  <si>
    <t xml:space="preserve">712110:  Museums </t>
  </si>
  <si>
    <t>712120:  Historical Sites</t>
  </si>
  <si>
    <t xml:space="preserve">712130:  Zoos and Botanical Gardens </t>
  </si>
  <si>
    <t>712190:  Nature Parks and Other Similar Institutions</t>
  </si>
  <si>
    <t xml:space="preserve">713110:  Amusement and Theme Parks </t>
  </si>
  <si>
    <t>713120:  Amusement Arcades</t>
  </si>
  <si>
    <t>713210:  Casinos (except Casino Hotels)</t>
  </si>
  <si>
    <t xml:space="preserve">713290:  Other Gambling Industries </t>
  </si>
  <si>
    <t>713910:  Golf Courses and Country Clubs</t>
  </si>
  <si>
    <t>713920:  Skiing Facilities</t>
  </si>
  <si>
    <t>713930:  Marinas</t>
  </si>
  <si>
    <t xml:space="preserve">713940:  Fitness and Recreational Sports Centers </t>
  </si>
  <si>
    <t>713950:  Bowling Centers</t>
  </si>
  <si>
    <t xml:space="preserve">713990:  All Other Amusement and Recreation Industries </t>
  </si>
  <si>
    <t xml:space="preserve">721110:  Hotels (except Casino Hotels) and Motels </t>
  </si>
  <si>
    <t>721120:  Casino Hotels</t>
  </si>
  <si>
    <t xml:space="preserve">721191:  Bed-and-Breakfast Inns </t>
  </si>
  <si>
    <t xml:space="preserve">721199:  All Other Traveler Accommodation </t>
  </si>
  <si>
    <t xml:space="preserve">721211:  RV (Recreational Vehicle) Parks and Campgrounds </t>
  </si>
  <si>
    <t xml:space="preserve">721214:  Recreational and Vacation Camps (except Campgrounds) </t>
  </si>
  <si>
    <t xml:space="preserve">721310:  Rooming and Boarding Houses, Dormitories, and Workers' Camps </t>
  </si>
  <si>
    <t>722310:  Food Service Contractors</t>
  </si>
  <si>
    <t>722320:  Caterers</t>
  </si>
  <si>
    <t>722330:  Mobile Food Services</t>
  </si>
  <si>
    <t xml:space="preserve">722410:  Drinking Places (Alcoholic Beverages) </t>
  </si>
  <si>
    <t xml:space="preserve">722511:  Full-Service Restaurants </t>
  </si>
  <si>
    <t xml:space="preserve">722513:  Limited-Service Restaurants </t>
  </si>
  <si>
    <t xml:space="preserve">722514:  Cafeterias, Grill Buffets, and Buffets </t>
  </si>
  <si>
    <t xml:space="preserve">722515:  Snack and Nonalcoholic Beverage Bars </t>
  </si>
  <si>
    <t xml:space="preserve">811111:  General Automotive Repair </t>
  </si>
  <si>
    <t xml:space="preserve">811114:  Specialized Automotive Repair </t>
  </si>
  <si>
    <t xml:space="preserve">811121:  Automotive Body, Paint, and Interior Repair and Maintenance </t>
  </si>
  <si>
    <t xml:space="preserve">811122:  Automotive Glass Replacement Shops </t>
  </si>
  <si>
    <t xml:space="preserve">811191:  Automotive Oil Change and Lubrication Shops </t>
  </si>
  <si>
    <t xml:space="preserve">811192:  Car Washes </t>
  </si>
  <si>
    <t xml:space="preserve">811198:  All Other Automotive Repair and Maintenance </t>
  </si>
  <si>
    <t xml:space="preserve">811210:  Electronic and Precision Equipment Repair and Maintenance </t>
  </si>
  <si>
    <t xml:space="preserve">811310:  Commercial and Industrial Machinery and Equipment (except Automotive and Electronic) Repair and Maintenance </t>
  </si>
  <si>
    <t xml:space="preserve">811411:  Home and Garden Equipment Repair and Maintenance </t>
  </si>
  <si>
    <t xml:space="preserve">811412:  Appliance Repair and Maintenance </t>
  </si>
  <si>
    <t>811420:  Reupholstery and Furniture Repair</t>
  </si>
  <si>
    <t>811430:  Footwear and Leather Goods Repair</t>
  </si>
  <si>
    <t xml:space="preserve">811490:  Other Personal and Household Goods Repair and Maintenance </t>
  </si>
  <si>
    <t xml:space="preserve">812111:  Barber Shops </t>
  </si>
  <si>
    <t xml:space="preserve">812112:  Beauty Salons </t>
  </si>
  <si>
    <t xml:space="preserve">812113:  Nail Salons </t>
  </si>
  <si>
    <t xml:space="preserve">812191:  Diet and Weight Reducing Centers </t>
  </si>
  <si>
    <t xml:space="preserve">812199:  Other Personal Care Services </t>
  </si>
  <si>
    <t xml:space="preserve">812210:  Funeral Homes and Funeral Services </t>
  </si>
  <si>
    <t xml:space="preserve">812220:  Cemeteries and Crematories </t>
  </si>
  <si>
    <t xml:space="preserve">812310:  Coin-Operated Laundries and Drycleaners </t>
  </si>
  <si>
    <t xml:space="preserve">812320:  Drycleaning and Laundry Services (except Coin-Operated) </t>
  </si>
  <si>
    <t xml:space="preserve">812331:  Linen Supply </t>
  </si>
  <si>
    <t xml:space="preserve">812332:  Industrial Launderers </t>
  </si>
  <si>
    <t xml:space="preserve">812910:  Pet Care (except Veterinary) Services </t>
  </si>
  <si>
    <t xml:space="preserve">812921:  Photofinishing Laboratories (except One-Hour) </t>
  </si>
  <si>
    <t xml:space="preserve">812922:  One-Hour Photofinishing </t>
  </si>
  <si>
    <t xml:space="preserve">812930:  Parking Lots and Garages </t>
  </si>
  <si>
    <t xml:space="preserve">812990:  All Other Personal Services </t>
  </si>
  <si>
    <t xml:space="preserve">813110:  Religious Organizations </t>
  </si>
  <si>
    <t xml:space="preserve">813211:  Grantmaking Foundations </t>
  </si>
  <si>
    <t xml:space="preserve">813212:  Voluntary Health Organizations </t>
  </si>
  <si>
    <t xml:space="preserve">813219:  Other Grantmaking and Giving Services </t>
  </si>
  <si>
    <t xml:space="preserve">813311:  Human Rights Organizations </t>
  </si>
  <si>
    <t xml:space="preserve">813312:  Environment, Conservation and Wildlife Organizations </t>
  </si>
  <si>
    <t xml:space="preserve">813319:  Other Social Advocacy Organizations </t>
  </si>
  <si>
    <t xml:space="preserve">813410:  Civic and Social Organizations </t>
  </si>
  <si>
    <t xml:space="preserve">813910:  Business Associations </t>
  </si>
  <si>
    <t xml:space="preserve">813920:  Professional Organizations </t>
  </si>
  <si>
    <t xml:space="preserve">813930:  Labor Unions and Similar Labor Organizations </t>
  </si>
  <si>
    <t xml:space="preserve">813940:  Political Organizations </t>
  </si>
  <si>
    <t xml:space="preserve">813990:  Other Similar Organizations (except Business, Professional, Labor, and Political Organizations) </t>
  </si>
  <si>
    <t>814110:  Private Households</t>
  </si>
  <si>
    <t xml:space="preserve">921110:  Executive Offices </t>
  </si>
  <si>
    <t xml:space="preserve">921120:  Legislative Bodies </t>
  </si>
  <si>
    <t xml:space="preserve">921130:  Public Finance Activities </t>
  </si>
  <si>
    <t xml:space="preserve">921140:  Executive and Legislative Offices, Combined </t>
  </si>
  <si>
    <t xml:space="preserve">921150:  American Indian and Alaska Native Tribal Governments </t>
  </si>
  <si>
    <t xml:space="preserve">921190:  Other General Government Support </t>
  </si>
  <si>
    <t xml:space="preserve">922110:  Courts </t>
  </si>
  <si>
    <t xml:space="preserve">922120:  Police Protection </t>
  </si>
  <si>
    <t xml:space="preserve">922130:  Legal Counsel and Prosecution </t>
  </si>
  <si>
    <t xml:space="preserve">922140:  Correctional Institutions </t>
  </si>
  <si>
    <t xml:space="preserve">922150:  Parole Offices and Probation Offices </t>
  </si>
  <si>
    <t xml:space="preserve">922160:  Fire Protection </t>
  </si>
  <si>
    <t xml:space="preserve">922190:  Other Justice, Public Order, and Safety Activities </t>
  </si>
  <si>
    <t xml:space="preserve">923110:  Administration of Education Programs </t>
  </si>
  <si>
    <t xml:space="preserve">923120:  Administration of Public Health Programs </t>
  </si>
  <si>
    <t xml:space="preserve">923130:  Administration of Human Resource Programs (except Education, Public Health, and Veterans' Affairs Programs) </t>
  </si>
  <si>
    <t xml:space="preserve">923140:  Administration of Veterans' Affairs </t>
  </si>
  <si>
    <t xml:space="preserve">924110:  Administration of Air and Water Resource and Solid Waste Management Programs </t>
  </si>
  <si>
    <t xml:space="preserve">924120:  Administration of Conservation Programs </t>
  </si>
  <si>
    <t xml:space="preserve">925110:  Administration of Housing Programs </t>
  </si>
  <si>
    <t xml:space="preserve">925120:  Administration of Urban Planning and Community and Rural Development </t>
  </si>
  <si>
    <t xml:space="preserve">926110:  Administration of General Economic Programs </t>
  </si>
  <si>
    <t xml:space="preserve">926120:  Regulation and Administration of Transportation Programs </t>
  </si>
  <si>
    <t xml:space="preserve">926130:  Regulation and Administration of Communications, Electric, Gas, and Other Utilities </t>
  </si>
  <si>
    <t xml:space="preserve">926140:  Regulation of Agricultural Marketing and Commodities </t>
  </si>
  <si>
    <t xml:space="preserve">926150:  Regulation, Licensing, and Inspection of Miscellaneous Commercial Sectors </t>
  </si>
  <si>
    <t xml:space="preserve">927110:  Space Research and Technology </t>
  </si>
  <si>
    <t xml:space="preserve">928110:  National Security </t>
  </si>
  <si>
    <t xml:space="preserve">928120:  International Affairs </t>
  </si>
  <si>
    <t>CEO or equivalent - "Yes" all that apply</t>
  </si>
  <si>
    <t>Founders - "Yes" all that apply</t>
  </si>
  <si>
    <t>Ownership* - "Yes" all that apply
*Ownership defined as owning &gt;50% of the equity in the business or possessing voting control prior to investment.</t>
  </si>
  <si>
    <t>Street Address (Building address only)</t>
  </si>
  <si>
    <t>Street Types</t>
  </si>
  <si>
    <t>Avenue</t>
  </si>
  <si>
    <t>Boulevard</t>
  </si>
  <si>
    <t>Court</t>
  </si>
  <si>
    <t>Drive</t>
  </si>
  <si>
    <t>Freeway</t>
  </si>
  <si>
    <t>Lane</t>
  </si>
  <si>
    <t>Parkway</t>
  </si>
  <si>
    <t>Place</t>
  </si>
  <si>
    <t>Road</t>
  </si>
  <si>
    <t xml:space="preserve">Street   </t>
  </si>
  <si>
    <t xml:space="preserve">Trail </t>
  </si>
  <si>
    <t>Way</t>
  </si>
  <si>
    <t>Route</t>
  </si>
  <si>
    <t>Circle</t>
  </si>
  <si>
    <t>Expressway</t>
  </si>
  <si>
    <t>Center</t>
  </si>
  <si>
    <t>Highway</t>
  </si>
  <si>
    <t>Terrace</t>
  </si>
  <si>
    <t>Loop</t>
  </si>
  <si>
    <t>Plaza</t>
  </si>
  <si>
    <t>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</si>
</sst>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0_);_(&quot;$&quot;* \(#,##0\);_(&quot;$&quot;* &quot;-&quot;_);_(@_)"/>
    <numFmt numFmtId="164" formatCode="00\/00\-0000"/>
    <numFmt numFmtId="165" formatCode="[$-409]mmm\-yy"/>
    <numFmt numFmtId="166" formatCode="&quot;$&quot;0.0,,&quot; M&quot;_);[Red]\(&quot;$&quot;0.0,,&quot; M&quot;\)"/>
    <numFmt numFmtId="167" formatCode="#,##0.00\x"/>
    <numFmt numFmtId="168" formatCode="00\-0000000"/>
    <numFmt numFmtId="169" formatCode="_(&quot;$&quot;* #,##0_);_(&quot;$&quot;* \(#,##0\);_(&quot;$&quot;* &quot;-&quot;??_);_(@_)"/>
    <numFmt numFmtId="170" formatCode="0.0%"/>
    <numFmt numFmtId="171" formatCode="0.0_);\(0.0\)"/>
    <numFmt numFmtId="172" formatCode="00000"/>
  </numFmts>
  <fonts count="28" x14ac:knownFonts="1">
    <font>
      <sz val="11"/>
      <color theme="1"/>
      <name val="Calibri"/>
      <scheme val="minor"/>
    </font>
    <font>
      <sz val="9"/>
      <color theme="1"/>
      <name val="Calibri"/>
      <family val="2"/>
    </font>
    <font>
      <sz val="11"/>
      <color theme="1"/>
      <name val="Calibri"/>
      <family val="2"/>
      <scheme val="minor"/>
    </font>
    <font>
      <b/>
      <sz val="11"/>
      <color theme="1"/>
      <name val="Calibri"/>
      <family val="2"/>
    </font>
    <font>
      <sz val="8"/>
      <color rgb="FF333333"/>
      <name val="Arial"/>
      <family val="2"/>
    </font>
    <font>
      <sz val="11"/>
      <color theme="1"/>
      <name val="Calibri"/>
      <family val="2"/>
    </font>
    <font>
      <b/>
      <sz val="9"/>
      <color theme="0"/>
      <name val="Verdana"/>
      <family val="2"/>
    </font>
    <font>
      <sz val="10"/>
      <color theme="1"/>
      <name val="Arial"/>
      <family val="2"/>
    </font>
    <font>
      <sz val="9"/>
      <color theme="1"/>
      <name val="Verdana"/>
      <family val="2"/>
    </font>
    <font>
      <i/>
      <sz val="9"/>
      <color theme="1"/>
      <name val="Verdana"/>
      <family val="2"/>
    </font>
    <font>
      <sz val="9"/>
      <color rgb="FFFF0000"/>
      <name val="Verdana"/>
      <family val="2"/>
    </font>
    <font>
      <i/>
      <u/>
      <sz val="9"/>
      <color theme="10"/>
      <name val="Verdana"/>
      <family val="2"/>
    </font>
    <font>
      <sz val="8"/>
      <color rgb="FF002060"/>
      <name val="Verdana"/>
      <family val="2"/>
    </font>
    <font>
      <sz val="11"/>
      <name val="Calibri"/>
      <family val="2"/>
    </font>
    <font>
      <sz val="8"/>
      <color theme="1"/>
      <name val="Verdana"/>
      <family val="2"/>
    </font>
    <font>
      <sz val="8"/>
      <color rgb="FF0000FF"/>
      <name val="Verdana"/>
      <family val="2"/>
    </font>
    <font>
      <u/>
      <sz val="9"/>
      <color theme="10"/>
      <name val="Verdana"/>
      <family val="2"/>
    </font>
    <font>
      <sz val="11"/>
      <color theme="1"/>
      <name val="Verdana"/>
      <family val="2"/>
    </font>
    <font>
      <sz val="10"/>
      <color theme="1"/>
      <name val="Verdana"/>
      <family val="2"/>
    </font>
    <font>
      <b/>
      <sz val="10"/>
      <color theme="1"/>
      <name val="Calibri"/>
      <family val="2"/>
    </font>
    <font>
      <b/>
      <u/>
      <sz val="11"/>
      <color theme="1"/>
      <name val="Calibri"/>
      <family val="2"/>
    </font>
    <font>
      <b/>
      <sz val="9"/>
      <color theme="1"/>
      <name val="Calibri"/>
      <family val="2"/>
    </font>
    <font>
      <b/>
      <sz val="9"/>
      <color theme="1"/>
      <name val="Verdana"/>
      <family val="2"/>
    </font>
    <font>
      <b/>
      <sz val="12"/>
      <color theme="1"/>
      <name val="Calibri"/>
      <family val="2"/>
    </font>
    <font>
      <sz val="10"/>
      <color rgb="FF000000"/>
      <name val="Arial"/>
      <family val="2"/>
    </font>
    <font>
      <b/>
      <sz val="8"/>
      <color theme="1"/>
      <name val="Verdana"/>
      <family val="2"/>
    </font>
    <font>
      <b/>
      <i/>
      <sz val="8"/>
      <color theme="1"/>
      <name val="Verdana"/>
      <family val="2"/>
    </font>
    <font>
      <b/>
      <sz val="11"/>
      <name val="Calibri"/>
      <family val="2"/>
    </font>
  </fonts>
  <fills count="14">
    <fill>
      <patternFill patternType="none"/>
    </fill>
    <fill>
      <patternFill patternType="gray125"/>
    </fill>
    <fill>
      <patternFill patternType="solid">
        <fgColor rgb="FFF2F2F2"/>
        <bgColor rgb="FFF2F2F2"/>
      </patternFill>
    </fill>
    <fill>
      <patternFill patternType="solid">
        <fgColor rgb="FFD9E2F3"/>
        <bgColor rgb="FFD9E2F3"/>
      </patternFill>
    </fill>
    <fill>
      <patternFill patternType="solid">
        <fgColor rgb="FFFFFFFF"/>
        <bgColor rgb="FFFFFFFF"/>
      </patternFill>
    </fill>
    <fill>
      <patternFill patternType="solid">
        <fgColor theme="4"/>
        <bgColor theme="4"/>
      </patternFill>
    </fill>
    <fill>
      <patternFill patternType="solid">
        <fgColor rgb="FFF6F3F3"/>
        <bgColor rgb="FFF6F3F3"/>
      </patternFill>
    </fill>
    <fill>
      <patternFill patternType="solid">
        <fgColor theme="0"/>
        <bgColor theme="0"/>
      </patternFill>
    </fill>
    <fill>
      <patternFill patternType="solid">
        <fgColor rgb="FFFFFF00"/>
        <bgColor rgb="FFFFFF00"/>
      </patternFill>
    </fill>
    <fill>
      <patternFill patternType="solid">
        <fgColor rgb="FFE2EFD9"/>
        <bgColor rgb="FFE2EFD9"/>
      </patternFill>
    </fill>
    <fill>
      <patternFill patternType="solid">
        <fgColor rgb="FFB4C6E7"/>
        <bgColor rgb="FFB4C6E7"/>
      </patternFill>
    </fill>
    <fill>
      <patternFill patternType="solid">
        <fgColor rgb="FFDEEAF6"/>
        <bgColor rgb="FFDEEAF6"/>
      </patternFill>
    </fill>
    <fill>
      <patternFill patternType="solid">
        <fgColor rgb="FFE7E6E6"/>
        <bgColor rgb="FFE7E6E6"/>
      </patternFill>
    </fill>
    <fill>
      <patternFill patternType="solid">
        <fgColor rgb="FFF0F3FA"/>
        <bgColor rgb="FFF0F3FA"/>
      </patternFill>
    </fill>
  </fills>
  <borders count="44">
    <border>
      <left/>
      <right/>
      <top/>
      <bottom/>
      <diagonal/>
    </border>
    <border>
      <left/>
      <right/>
      <top/>
      <bottom style="thin">
        <color rgb="FF8EAADB"/>
      </bottom>
      <diagonal/>
    </border>
    <border>
      <left style="medium">
        <color rgb="FFDCDCDC"/>
      </left>
      <right style="medium">
        <color rgb="FFDCDCDC"/>
      </right>
      <top style="medium">
        <color rgb="FFDCDCDC"/>
      </top>
      <bottom style="medium">
        <color rgb="FFDCDCDC"/>
      </bottom>
      <diagonal/>
    </border>
    <border>
      <left/>
      <right style="thin">
        <color rgb="FF8EAADB"/>
      </right>
      <top style="thin">
        <color rgb="FF8EAADB"/>
      </top>
      <bottom style="thin">
        <color rgb="FF8EAADB"/>
      </bottom>
      <diagonal/>
    </border>
    <border>
      <left style="thin">
        <color rgb="FF8EAADB"/>
      </left>
      <right/>
      <top style="thin">
        <color rgb="FF8EAADB"/>
      </top>
      <bottom style="thin">
        <color rgb="FF8EAADB"/>
      </bottom>
      <diagonal/>
    </border>
    <border>
      <left/>
      <right/>
      <top style="thin">
        <color rgb="FF000000"/>
      </top>
      <bottom/>
      <diagonal/>
    </border>
    <border>
      <left style="medium">
        <color rgb="FFDCDCDC"/>
      </left>
      <right style="medium">
        <color rgb="FFDCDCDC"/>
      </right>
      <top style="medium">
        <color rgb="FFDCDCD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style="thin">
        <color indexed="64"/>
      </right>
      <top/>
      <bottom style="thin">
        <color rgb="FF000000"/>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s>
  <cellStyleXfs count="1">
    <xf numFmtId="0" fontId="0" fillId="2" borderId="0"/>
  </cellStyleXfs>
  <cellXfs count="174">
    <xf numFmtId="0" fontId="0" fillId="2" borderId="0" xfId="0"/>
    <xf numFmtId="0" fontId="1" fillId="2" borderId="0" xfId="0" applyFont="1"/>
    <xf numFmtId="0" fontId="3" fillId="3" borderId="1" xfId="0" applyFont="1" applyFill="1" applyBorder="1"/>
    <xf numFmtId="0" fontId="3" fillId="2" borderId="0" xfId="0" applyFont="1"/>
    <xf numFmtId="0" fontId="4" fillId="4" borderId="2" xfId="0" applyFont="1" applyFill="1" applyBorder="1" applyAlignment="1">
      <alignment horizontal="left" vertical="top"/>
    </xf>
    <xf numFmtId="0" fontId="3" fillId="2" borderId="1" xfId="0" applyFont="1" applyBorder="1" applyAlignment="1">
      <alignment horizontal="left"/>
    </xf>
    <xf numFmtId="0" fontId="5" fillId="2" borderId="0" xfId="0" applyFont="1" applyAlignment="1">
      <alignment horizontal="left"/>
    </xf>
    <xf numFmtId="0" fontId="6" fillId="5" borderId="3" xfId="0" applyFont="1" applyFill="1" applyBorder="1"/>
    <xf numFmtId="0" fontId="6" fillId="5" borderId="4" xfId="0" applyFont="1" applyFill="1" applyBorder="1"/>
    <xf numFmtId="0" fontId="4" fillId="6" borderId="2" xfId="0" applyFont="1" applyFill="1" applyBorder="1" applyAlignment="1">
      <alignment horizontal="left" vertical="top"/>
    </xf>
    <xf numFmtId="0" fontId="8" fillId="3" borderId="3" xfId="0" applyFont="1" applyFill="1" applyBorder="1"/>
    <xf numFmtId="0" fontId="8" fillId="3" borderId="4" xfId="0" applyFont="1" applyFill="1" applyBorder="1"/>
    <xf numFmtId="0" fontId="8" fillId="2" borderId="3" xfId="0" applyFont="1" applyBorder="1"/>
    <xf numFmtId="0" fontId="8" fillId="2" borderId="4" xfId="0" applyFont="1" applyBorder="1"/>
    <xf numFmtId="0" fontId="4" fillId="6" borderId="2" xfId="0" applyFont="1" applyFill="1" applyBorder="1" applyAlignment="1">
      <alignment horizontal="left"/>
    </xf>
    <xf numFmtId="0" fontId="4" fillId="4" borderId="2" xfId="0" applyFont="1" applyFill="1" applyBorder="1" applyAlignment="1">
      <alignment horizontal="left"/>
    </xf>
    <xf numFmtId="0" fontId="1" fillId="2" borderId="5" xfId="0" applyFont="1" applyBorder="1"/>
    <xf numFmtId="0" fontId="4" fillId="4" borderId="6" xfId="0" applyFont="1" applyFill="1" applyBorder="1" applyAlignment="1">
      <alignment horizontal="left"/>
    </xf>
    <xf numFmtId="0" fontId="3" fillId="2" borderId="0" xfId="0" applyFont="1" applyAlignment="1">
      <alignment horizontal="left" vertical="center" wrapText="1" readingOrder="1"/>
    </xf>
    <xf numFmtId="0" fontId="8" fillId="2" borderId="0" xfId="0" applyFont="1"/>
    <xf numFmtId="0" fontId="8" fillId="2" borderId="0" xfId="0" applyFont="1" applyAlignment="1">
      <alignment horizontal="left" vertical="top"/>
    </xf>
    <xf numFmtId="0" fontId="8" fillId="2" borderId="0" xfId="0" applyFont="1" applyAlignment="1">
      <alignment horizontal="center" vertical="top"/>
    </xf>
    <xf numFmtId="0" fontId="8" fillId="2" borderId="0" xfId="0" applyFont="1" applyAlignment="1">
      <alignment vertical="top"/>
    </xf>
    <xf numFmtId="0" fontId="8" fillId="2" borderId="0" xfId="0" applyFont="1" applyAlignment="1">
      <alignment horizontal="right"/>
    </xf>
    <xf numFmtId="0" fontId="8" fillId="2" borderId="7" xfId="0" applyFont="1" applyBorder="1" applyAlignment="1">
      <alignment horizontal="left"/>
    </xf>
    <xf numFmtId="0" fontId="5" fillId="2" borderId="0" xfId="0" applyFont="1" applyAlignment="1">
      <alignment horizontal="left" vertical="center" readingOrder="1"/>
    </xf>
    <xf numFmtId="14" fontId="8" fillId="2" borderId="0" xfId="0" applyNumberFormat="1" applyFont="1"/>
    <xf numFmtId="0" fontId="8" fillId="2" borderId="8" xfId="0" applyFont="1" applyBorder="1" applyAlignment="1">
      <alignment horizontal="left"/>
    </xf>
    <xf numFmtId="0" fontId="8" fillId="2" borderId="5" xfId="0" applyFont="1" applyBorder="1" applyAlignment="1">
      <alignment horizontal="left"/>
    </xf>
    <xf numFmtId="0" fontId="8" fillId="2" borderId="5" xfId="0" applyFont="1" applyBorder="1" applyAlignment="1">
      <alignment horizontal="center"/>
    </xf>
    <xf numFmtId="0" fontId="8" fillId="2" borderId="5" xfId="0" applyFont="1" applyBorder="1"/>
    <xf numFmtId="0" fontId="8" fillId="2" borderId="5" xfId="0" applyFont="1" applyBorder="1" applyAlignment="1">
      <alignment horizontal="right"/>
    </xf>
    <xf numFmtId="0" fontId="8" fillId="7" borderId="7" xfId="0" applyFont="1" applyFill="1" applyBorder="1"/>
    <xf numFmtId="0" fontId="8" fillId="2" borderId="9" xfId="0" applyFont="1" applyBorder="1"/>
    <xf numFmtId="0" fontId="9" fillId="2" borderId="9" xfId="0" applyFont="1" applyBorder="1"/>
    <xf numFmtId="0" fontId="8" fillId="2" borderId="9" xfId="0" applyFont="1" applyBorder="1" applyAlignment="1">
      <alignment horizontal="right"/>
    </xf>
    <xf numFmtId="0" fontId="10" fillId="2" borderId="0" xfId="0" applyFont="1" applyAlignment="1">
      <alignment vertical="top"/>
    </xf>
    <xf numFmtId="0" fontId="9" fillId="2" borderId="0" xfId="0" applyFont="1"/>
    <xf numFmtId="0" fontId="8" fillId="2" borderId="0" xfId="0" applyFont="1" applyAlignment="1">
      <alignment vertical="center"/>
    </xf>
    <xf numFmtId="0" fontId="11" fillId="8" borderId="0" xfId="0" applyFont="1" applyFill="1" applyAlignment="1">
      <alignment horizontal="center" vertical="center"/>
    </xf>
    <xf numFmtId="0" fontId="14" fillId="2" borderId="12" xfId="0" applyFont="1" applyBorder="1" applyAlignment="1">
      <alignment horizontal="left"/>
    </xf>
    <xf numFmtId="0" fontId="14" fillId="2" borderId="13" xfId="0" applyFont="1" applyBorder="1" applyAlignment="1">
      <alignment vertical="top"/>
    </xf>
    <xf numFmtId="0" fontId="14" fillId="10" borderId="7" xfId="0" applyFont="1" applyFill="1" applyBorder="1" applyAlignment="1">
      <alignment horizontal="center" wrapText="1"/>
    </xf>
    <xf numFmtId="0" fontId="12" fillId="9" borderId="15"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8" fillId="10" borderId="23" xfId="0" applyFont="1" applyFill="1" applyBorder="1" applyAlignment="1">
      <alignment horizontal="left" readingOrder="1"/>
    </xf>
    <xf numFmtId="0" fontId="8" fillId="10" borderId="7" xfId="0" applyFont="1" applyFill="1" applyBorder="1" applyAlignment="1">
      <alignment horizontal="left" readingOrder="1"/>
    </xf>
    <xf numFmtId="0" fontId="8" fillId="10" borderId="7" xfId="0" applyFont="1" applyFill="1" applyBorder="1" applyAlignment="1">
      <alignment horizontal="center" readingOrder="1"/>
    </xf>
    <xf numFmtId="0" fontId="8" fillId="10" borderId="24" xfId="0" applyFont="1" applyFill="1" applyBorder="1" applyAlignment="1">
      <alignment horizontal="left" readingOrder="1"/>
    </xf>
    <xf numFmtId="0" fontId="8" fillId="10" borderId="25" xfId="0" applyFont="1" applyFill="1" applyBorder="1" applyAlignment="1">
      <alignment wrapText="1"/>
    </xf>
    <xf numFmtId="0" fontId="8" fillId="10" borderId="0" xfId="0" applyFont="1" applyFill="1" applyAlignment="1">
      <alignment horizontal="left" readingOrder="1"/>
    </xf>
    <xf numFmtId="0" fontId="15" fillId="11" borderId="26" xfId="0" applyFont="1" applyFill="1" applyBorder="1"/>
    <xf numFmtId="0" fontId="15" fillId="11" borderId="25" xfId="0" applyFont="1" applyFill="1" applyBorder="1"/>
    <xf numFmtId="165" fontId="15" fillId="11" borderId="25" xfId="0" applyNumberFormat="1" applyFont="1" applyFill="1" applyBorder="1" applyAlignment="1">
      <alignment horizontal="center"/>
    </xf>
    <xf numFmtId="166" fontId="15" fillId="11" borderId="25" xfId="0" applyNumberFormat="1" applyFont="1" applyFill="1" applyBorder="1"/>
    <xf numFmtId="167" fontId="15" fillId="11" borderId="25" xfId="0" applyNumberFormat="1" applyFont="1" applyFill="1" applyBorder="1"/>
    <xf numFmtId="0" fontId="15" fillId="11" borderId="25" xfId="0" applyFont="1" applyFill="1" applyBorder="1" applyAlignment="1">
      <alignment horizontal="center"/>
    </xf>
    <xf numFmtId="0" fontId="15" fillId="11" borderId="12" xfId="0" applyFont="1" applyFill="1" applyBorder="1" applyAlignment="1">
      <alignment horizontal="center"/>
    </xf>
    <xf numFmtId="0" fontId="14" fillId="11" borderId="27" xfId="0" applyFont="1" applyFill="1" applyBorder="1"/>
    <xf numFmtId="0" fontId="8" fillId="7" borderId="7" xfId="0" applyFont="1" applyFill="1" applyBorder="1" applyAlignment="1">
      <alignment horizontal="left" readingOrder="1"/>
    </xf>
    <xf numFmtId="168" fontId="8" fillId="7" borderId="7" xfId="0" applyNumberFormat="1" applyFont="1" applyFill="1" applyBorder="1" applyAlignment="1">
      <alignment horizontal="center"/>
    </xf>
    <xf numFmtId="14" fontId="8" fillId="7" borderId="7" xfId="0" applyNumberFormat="1" applyFont="1" applyFill="1" applyBorder="1"/>
    <xf numFmtId="9" fontId="8" fillId="7" borderId="7" xfId="0" applyNumberFormat="1" applyFont="1" applyFill="1" applyBorder="1" applyAlignment="1">
      <alignment horizontal="center"/>
    </xf>
    <xf numFmtId="0" fontId="8" fillId="7" borderId="7" xfId="0" applyFont="1" applyFill="1" applyBorder="1" applyAlignment="1">
      <alignment horizontal="right"/>
    </xf>
    <xf numFmtId="0" fontId="17" fillId="2" borderId="0" xfId="0" applyFont="1"/>
    <xf numFmtId="169" fontId="17" fillId="2" borderId="0" xfId="0" applyNumberFormat="1" applyFont="1"/>
    <xf numFmtId="14" fontId="17" fillId="2" borderId="0" xfId="0" applyNumberFormat="1" applyFont="1"/>
    <xf numFmtId="0" fontId="17" fillId="2" borderId="0" xfId="0" applyFont="1" applyAlignment="1">
      <alignment horizontal="right"/>
    </xf>
    <xf numFmtId="169" fontId="8" fillId="2" borderId="0" xfId="0" applyNumberFormat="1" applyFont="1"/>
    <xf numFmtId="169" fontId="8" fillId="2" borderId="0" xfId="0" applyNumberFormat="1" applyFont="1" applyAlignment="1">
      <alignment horizontal="center"/>
    </xf>
    <xf numFmtId="0" fontId="8" fillId="2" borderId="0" xfId="0" applyFont="1" applyAlignment="1">
      <alignment horizontal="center"/>
    </xf>
    <xf numFmtId="0" fontId="18" fillId="2" borderId="0" xfId="0" applyFont="1" applyAlignment="1">
      <alignment horizontal="left"/>
    </xf>
    <xf numFmtId="0" fontId="8" fillId="2" borderId="0" xfId="0" applyFont="1" applyAlignment="1">
      <alignment horizontal="left"/>
    </xf>
    <xf numFmtId="0" fontId="8" fillId="12" borderId="23" xfId="0" applyFont="1" applyFill="1" applyBorder="1"/>
    <xf numFmtId="168" fontId="14" fillId="12" borderId="7" xfId="0" applyNumberFormat="1" applyFont="1" applyFill="1" applyBorder="1" applyAlignment="1">
      <alignment horizontal="center"/>
    </xf>
    <xf numFmtId="1" fontId="8" fillId="7" borderId="24" xfId="0" applyNumberFormat="1" applyFont="1" applyFill="1" applyBorder="1"/>
    <xf numFmtId="164" fontId="8" fillId="2" borderId="0" xfId="0" applyNumberFormat="1" applyFont="1" applyAlignment="1">
      <alignment horizontal="left"/>
    </xf>
    <xf numFmtId="14" fontId="8" fillId="2" borderId="0" xfId="0" applyNumberFormat="1" applyFont="1" applyAlignment="1">
      <alignment horizontal="center"/>
    </xf>
    <xf numFmtId="169" fontId="8" fillId="2" borderId="0" xfId="0" applyNumberFormat="1" applyFont="1" applyAlignment="1">
      <alignment horizontal="center" vertical="top"/>
    </xf>
    <xf numFmtId="0" fontId="8" fillId="2" borderId="0" xfId="0" applyFont="1" applyAlignment="1">
      <alignment wrapText="1"/>
    </xf>
    <xf numFmtId="168" fontId="8" fillId="12" borderId="7" xfId="0" applyNumberFormat="1" applyFont="1" applyFill="1" applyBorder="1" applyAlignment="1">
      <alignment horizontal="center"/>
    </xf>
    <xf numFmtId="170" fontId="8" fillId="12" borderId="7" xfId="0" applyNumberFormat="1" applyFont="1" applyFill="1" applyBorder="1"/>
    <xf numFmtId="9" fontId="8" fillId="12" borderId="7" xfId="0" applyNumberFormat="1" applyFont="1" applyFill="1" applyBorder="1" applyAlignment="1">
      <alignment horizontal="center"/>
    </xf>
    <xf numFmtId="0" fontId="8" fillId="12" borderId="24" xfId="0" applyFont="1" applyFill="1" applyBorder="1"/>
    <xf numFmtId="0" fontId="3" fillId="13" borderId="0" xfId="0" applyFont="1" applyFill="1"/>
    <xf numFmtId="0" fontId="3" fillId="13" borderId="0" xfId="0" applyFont="1" applyFill="1" applyAlignment="1">
      <alignment horizontal="right"/>
    </xf>
    <xf numFmtId="0" fontId="5" fillId="13" borderId="0" xfId="0" applyFont="1" applyFill="1"/>
    <xf numFmtId="0" fontId="19" fillId="13" borderId="0" xfId="0" applyFont="1" applyFill="1" applyAlignment="1">
      <alignment horizontal="left"/>
    </xf>
    <xf numFmtId="0" fontId="20" fillId="13" borderId="0" xfId="0" applyFont="1" applyFill="1" applyAlignment="1">
      <alignment horizontal="left"/>
    </xf>
    <xf numFmtId="0" fontId="5" fillId="13" borderId="0" xfId="0" applyFont="1" applyFill="1" applyAlignment="1">
      <alignment vertical="top" wrapText="1"/>
    </xf>
    <xf numFmtId="0" fontId="21" fillId="13" borderId="0" xfId="0" applyFont="1" applyFill="1" applyAlignment="1">
      <alignment horizontal="center"/>
    </xf>
    <xf numFmtId="0" fontId="22" fillId="2" borderId="0" xfId="0" applyFont="1"/>
    <xf numFmtId="0" fontId="8" fillId="2" borderId="0" xfId="0" applyFont="1" applyAlignment="1">
      <alignment vertical="top" wrapText="1"/>
    </xf>
    <xf numFmtId="14" fontId="8" fillId="12" borderId="7" xfId="0" applyNumberFormat="1" applyFont="1" applyFill="1" applyBorder="1" applyAlignment="1">
      <alignment horizontal="center"/>
    </xf>
    <xf numFmtId="0" fontId="8" fillId="2" borderId="0" xfId="0" applyFont="1" applyAlignment="1">
      <alignment horizontal="right" vertical="top" wrapText="1"/>
    </xf>
    <xf numFmtId="0" fontId="23" fillId="2" borderId="0" xfId="0" applyFont="1"/>
    <xf numFmtId="0" fontId="21" fillId="12" borderId="0" xfId="0" applyFont="1" applyFill="1"/>
    <xf numFmtId="0" fontId="1" fillId="8" borderId="0" xfId="0" applyFont="1" applyFill="1"/>
    <xf numFmtId="0" fontId="1" fillId="12" borderId="0" xfId="0" applyFont="1" applyFill="1"/>
    <xf numFmtId="0" fontId="1" fillId="7" borderId="0" xfId="0" applyFont="1" applyFill="1" applyAlignment="1">
      <alignment horizontal="left"/>
    </xf>
    <xf numFmtId="0" fontId="5" fillId="7" borderId="0" xfId="0" applyFont="1" applyFill="1"/>
    <xf numFmtId="0" fontId="8" fillId="12" borderId="13" xfId="0" applyFont="1" applyFill="1" applyBorder="1"/>
    <xf numFmtId="168" fontId="8" fillId="12" borderId="25" xfId="0" applyNumberFormat="1" applyFont="1" applyFill="1" applyBorder="1" applyAlignment="1">
      <alignment horizontal="center"/>
    </xf>
    <xf numFmtId="14" fontId="8" fillId="12" borderId="25" xfId="0" applyNumberFormat="1" applyFont="1" applyFill="1" applyBorder="1" applyAlignment="1">
      <alignment horizontal="center"/>
    </xf>
    <xf numFmtId="0" fontId="3" fillId="2" borderId="0" xfId="0" applyFont="1" applyAlignment="1">
      <alignment horizontal="left" vertical="top" wrapText="1" readingOrder="1"/>
    </xf>
    <xf numFmtId="42" fontId="8" fillId="7" borderId="7" xfId="0" applyNumberFormat="1" applyFont="1" applyFill="1" applyBorder="1"/>
    <xf numFmtId="42" fontId="0" fillId="2" borderId="0" xfId="0" applyNumberFormat="1"/>
    <xf numFmtId="0" fontId="2" fillId="0" borderId="28" xfId="0" applyFont="1" applyFill="1" applyBorder="1"/>
    <xf numFmtId="0" fontId="7" fillId="0" borderId="28" xfId="0" applyFont="1" applyFill="1" applyBorder="1" applyAlignment="1">
      <alignment horizontal="left" vertical="top"/>
    </xf>
    <xf numFmtId="0" fontId="22" fillId="10" borderId="38" xfId="0" applyFont="1" applyFill="1" applyBorder="1" applyAlignment="1">
      <alignment horizontal="center" wrapText="1"/>
    </xf>
    <xf numFmtId="169" fontId="22" fillId="10" borderId="38" xfId="0" applyNumberFormat="1" applyFont="1" applyFill="1" applyBorder="1" applyAlignment="1">
      <alignment horizontal="center" wrapText="1"/>
    </xf>
    <xf numFmtId="14" fontId="22" fillId="10" borderId="38" xfId="0" applyNumberFormat="1" applyFont="1" applyFill="1" applyBorder="1" applyAlignment="1">
      <alignment horizontal="center" wrapText="1"/>
    </xf>
    <xf numFmtId="0" fontId="22" fillId="10" borderId="40" xfId="0" applyFont="1" applyFill="1" applyBorder="1" applyAlignment="1">
      <alignment horizontal="center" wrapText="1"/>
    </xf>
    <xf numFmtId="0" fontId="22" fillId="10" borderId="37" xfId="0" applyFont="1" applyFill="1" applyBorder="1" applyAlignment="1">
      <alignment horizontal="center" wrapText="1"/>
    </xf>
    <xf numFmtId="0" fontId="22" fillId="10" borderId="25" xfId="0" applyFont="1" applyFill="1" applyBorder="1" applyAlignment="1">
      <alignment horizontal="center" wrapText="1"/>
    </xf>
    <xf numFmtId="0" fontId="22" fillId="10" borderId="12" xfId="0" applyFont="1" applyFill="1" applyBorder="1" applyAlignment="1">
      <alignment horizontal="center" wrapText="1"/>
    </xf>
    <xf numFmtId="0" fontId="3" fillId="0" borderId="28" xfId="0" applyFont="1" applyFill="1" applyBorder="1" applyAlignment="1">
      <alignment horizontal="left" vertical="center" wrapText="1" readingOrder="1"/>
    </xf>
    <xf numFmtId="14" fontId="8" fillId="7" borderId="7" xfId="0" applyNumberFormat="1" applyFont="1" applyFill="1" applyBorder="1" applyProtection="1">
      <protection locked="0"/>
    </xf>
    <xf numFmtId="171" fontId="8" fillId="12" borderId="7" xfId="0" applyNumberFormat="1" applyFont="1" applyFill="1" applyBorder="1" applyAlignment="1">
      <alignment horizontal="center"/>
    </xf>
    <xf numFmtId="0" fontId="25" fillId="10" borderId="17" xfId="0" applyFont="1" applyFill="1" applyBorder="1" applyAlignment="1">
      <alignment horizontal="center" wrapText="1"/>
    </xf>
    <xf numFmtId="0" fontId="25" fillId="10" borderId="18" xfId="0" applyFont="1" applyFill="1" applyBorder="1" applyAlignment="1">
      <alignment horizontal="center" wrapText="1"/>
    </xf>
    <xf numFmtId="0" fontId="25" fillId="10" borderId="7" xfId="0" applyFont="1" applyFill="1" applyBorder="1" applyAlignment="1">
      <alignment wrapText="1"/>
    </xf>
    <xf numFmtId="0" fontId="25" fillId="10" borderId="39" xfId="0" applyFont="1" applyFill="1" applyBorder="1" applyAlignment="1">
      <alignment horizontal="center" wrapText="1"/>
    </xf>
    <xf numFmtId="0" fontId="25" fillId="10" borderId="7" xfId="0" applyFont="1" applyFill="1" applyBorder="1" applyAlignment="1">
      <alignment horizontal="center" wrapText="1"/>
    </xf>
    <xf numFmtId="42" fontId="8" fillId="12" borderId="25" xfId="0" applyNumberFormat="1" applyFont="1" applyFill="1" applyBorder="1" applyAlignment="1">
      <alignment horizontal="center"/>
    </xf>
    <xf numFmtId="42" fontId="8" fillId="12" borderId="29" xfId="0" applyNumberFormat="1" applyFont="1" applyFill="1" applyBorder="1" applyAlignment="1">
      <alignment horizontal="center"/>
    </xf>
    <xf numFmtId="42" fontId="8" fillId="12" borderId="7" xfId="0" applyNumberFormat="1" applyFont="1" applyFill="1" applyBorder="1" applyAlignment="1">
      <alignment horizontal="center"/>
    </xf>
    <xf numFmtId="42" fontId="8" fillId="12" borderId="36" xfId="0" applyNumberFormat="1" applyFont="1" applyFill="1" applyBorder="1" applyAlignment="1">
      <alignment horizontal="center"/>
    </xf>
    <xf numFmtId="0" fontId="22" fillId="10" borderId="33" xfId="0" applyFont="1" applyFill="1" applyBorder="1" applyAlignment="1">
      <alignment horizontal="center" wrapText="1"/>
    </xf>
    <xf numFmtId="0" fontId="22" fillId="10" borderId="34" xfId="0" applyFont="1" applyFill="1" applyBorder="1" applyAlignment="1">
      <alignment horizontal="center" wrapText="1"/>
    </xf>
    <xf numFmtId="0" fontId="22" fillId="10" borderId="35" xfId="0" applyFont="1" applyFill="1" applyBorder="1" applyAlignment="1">
      <alignment horizontal="center" wrapText="1"/>
    </xf>
    <xf numFmtId="14" fontId="8" fillId="7" borderId="7" xfId="0" applyNumberFormat="1" applyFont="1" applyFill="1" applyBorder="1" applyAlignment="1" applyProtection="1">
      <alignment horizontal="center"/>
      <protection locked="0"/>
    </xf>
    <xf numFmtId="164" fontId="8" fillId="7" borderId="7" xfId="0" applyNumberFormat="1" applyFont="1" applyFill="1" applyBorder="1" applyAlignment="1" applyProtection="1">
      <alignment horizontal="center"/>
      <protection locked="0"/>
    </xf>
    <xf numFmtId="0" fontId="8" fillId="7" borderId="7" xfId="0" applyFont="1" applyFill="1" applyBorder="1" applyProtection="1">
      <protection locked="0"/>
    </xf>
    <xf numFmtId="168" fontId="8" fillId="7" borderId="7" xfId="0" applyNumberFormat="1" applyFont="1" applyFill="1" applyBorder="1" applyAlignment="1" applyProtection="1">
      <alignment horizontal="center"/>
      <protection locked="0"/>
    </xf>
    <xf numFmtId="0" fontId="16" fillId="7" borderId="7" xfId="0" applyFont="1" applyFill="1" applyBorder="1" applyProtection="1">
      <protection locked="0"/>
    </xf>
    <xf numFmtId="0" fontId="8" fillId="7" borderId="7" xfId="0" applyFont="1" applyFill="1" applyBorder="1" applyAlignment="1" applyProtection="1">
      <alignment horizontal="left" readingOrder="1"/>
      <protection locked="0"/>
    </xf>
    <xf numFmtId="0" fontId="16" fillId="7" borderId="25" xfId="0" applyFont="1" applyFill="1" applyBorder="1" applyProtection="1">
      <protection locked="0"/>
    </xf>
    <xf numFmtId="9" fontId="8" fillId="7" borderId="7" xfId="0" applyNumberFormat="1" applyFont="1" applyFill="1" applyBorder="1" applyAlignment="1" applyProtection="1">
      <alignment horizontal="center"/>
      <protection locked="0"/>
    </xf>
    <xf numFmtId="42" fontId="8" fillId="7" borderId="7" xfId="0" applyNumberFormat="1" applyFont="1" applyFill="1" applyBorder="1" applyProtection="1">
      <protection locked="0"/>
    </xf>
    <xf numFmtId="1" fontId="8" fillId="7" borderId="24" xfId="0" applyNumberFormat="1" applyFont="1" applyFill="1" applyBorder="1" applyProtection="1">
      <protection locked="0"/>
    </xf>
    <xf numFmtId="0" fontId="8" fillId="7" borderId="23" xfId="0" applyFont="1" applyFill="1" applyBorder="1" applyProtection="1">
      <protection locked="0"/>
    </xf>
    <xf numFmtId="170" fontId="8" fillId="7" borderId="7" xfId="0" applyNumberFormat="1" applyFont="1" applyFill="1" applyBorder="1" applyProtection="1">
      <protection locked="0"/>
    </xf>
    <xf numFmtId="9" fontId="8" fillId="7" borderId="7" xfId="0" applyNumberFormat="1" applyFont="1" applyFill="1" applyBorder="1" applyProtection="1">
      <protection locked="0"/>
    </xf>
    <xf numFmtId="0" fontId="8" fillId="7" borderId="7" xfId="0" applyFont="1" applyFill="1" applyBorder="1" applyAlignment="1" applyProtection="1">
      <alignment horizontal="center"/>
      <protection locked="0"/>
    </xf>
    <xf numFmtId="0" fontId="8" fillId="7" borderId="24" xfId="0" applyFont="1" applyFill="1" applyBorder="1" applyProtection="1">
      <protection locked="0"/>
    </xf>
    <xf numFmtId="42" fontId="8" fillId="12" borderId="7" xfId="0" applyNumberFormat="1" applyFont="1" applyFill="1" applyBorder="1"/>
    <xf numFmtId="172" fontId="8" fillId="7" borderId="7" xfId="0" applyNumberFormat="1" applyFont="1" applyFill="1" applyBorder="1" applyAlignment="1" applyProtection="1">
      <alignment horizontal="right"/>
      <protection locked="0"/>
    </xf>
    <xf numFmtId="0" fontId="12" fillId="9" borderId="24" xfId="0" applyFont="1" applyFill="1" applyBorder="1" applyAlignment="1">
      <alignment horizontal="centerContinuous" vertical="center" wrapText="1"/>
    </xf>
    <xf numFmtId="0" fontId="12" fillId="9" borderId="10" xfId="0" applyFont="1" applyFill="1" applyBorder="1" applyAlignment="1">
      <alignment horizontal="centerContinuous" vertical="center" wrapText="1"/>
    </xf>
    <xf numFmtId="0" fontId="12" fillId="9" borderId="43" xfId="0" applyFont="1" applyFill="1" applyBorder="1" applyAlignment="1">
      <alignment horizontal="centerContinuous" vertical="center" wrapText="1"/>
    </xf>
    <xf numFmtId="0" fontId="12" fillId="9" borderId="11" xfId="0" applyFont="1" applyFill="1" applyBorder="1" applyAlignment="1">
      <alignment horizontal="centerContinuous" vertical="center" wrapText="1"/>
    </xf>
    <xf numFmtId="0" fontId="12" fillId="9" borderId="42" xfId="0" applyFont="1" applyFill="1" applyBorder="1" applyAlignment="1">
      <alignment horizontal="centerContinuous" vertical="center" wrapText="1"/>
    </xf>
    <xf numFmtId="0" fontId="25" fillId="10" borderId="24" xfId="0" applyFont="1" applyFill="1" applyBorder="1" applyAlignment="1">
      <alignment horizontal="center" wrapText="1"/>
    </xf>
    <xf numFmtId="0" fontId="27" fillId="0" borderId="14" xfId="0" applyFont="1" applyFill="1" applyBorder="1"/>
    <xf numFmtId="0" fontId="27" fillId="0" borderId="23" xfId="0" applyFont="1" applyFill="1" applyBorder="1"/>
    <xf numFmtId="0" fontId="12" fillId="9" borderId="24" xfId="0" applyFont="1" applyFill="1" applyBorder="1" applyAlignment="1">
      <alignment horizontal="center" vertical="center" wrapText="1"/>
    </xf>
    <xf numFmtId="0" fontId="13" fillId="0" borderId="16" xfId="0" applyFont="1" applyFill="1" applyBorder="1"/>
    <xf numFmtId="0" fontId="8" fillId="10" borderId="24" xfId="0" applyFont="1" applyFill="1" applyBorder="1" applyAlignment="1">
      <alignment horizontal="center" wrapText="1"/>
    </xf>
    <xf numFmtId="0" fontId="13" fillId="0" borderId="14" xfId="0" applyFont="1" applyFill="1" applyBorder="1"/>
    <xf numFmtId="0" fontId="13" fillId="0" borderId="23" xfId="0" applyFont="1" applyFill="1" applyBorder="1"/>
    <xf numFmtId="0" fontId="13" fillId="0" borderId="41" xfId="0" applyFont="1" applyFill="1" applyBorder="1"/>
    <xf numFmtId="0" fontId="8" fillId="7" borderId="24" xfId="0" applyFont="1" applyFill="1" applyBorder="1" applyAlignment="1" applyProtection="1">
      <alignment horizontal="left"/>
      <protection locked="0"/>
    </xf>
    <xf numFmtId="0" fontId="13" fillId="0" borderId="14" xfId="0" applyFont="1" applyFill="1" applyBorder="1" applyProtection="1">
      <protection locked="0"/>
    </xf>
    <xf numFmtId="0" fontId="13" fillId="0" borderId="23" xfId="0" applyFont="1" applyFill="1" applyBorder="1" applyProtection="1">
      <protection locked="0"/>
    </xf>
    <xf numFmtId="0" fontId="8" fillId="2" borderId="28" xfId="0" applyFont="1" applyBorder="1" applyAlignment="1">
      <alignment horizontal="left" vertical="top" wrapText="1"/>
    </xf>
    <xf numFmtId="0" fontId="13" fillId="0" borderId="28" xfId="0" applyFont="1" applyFill="1" applyBorder="1"/>
    <xf numFmtId="0" fontId="0" fillId="2" borderId="0" xfId="0"/>
    <xf numFmtId="0" fontId="22" fillId="10" borderId="31" xfId="0" applyFont="1" applyFill="1" applyBorder="1" applyAlignment="1">
      <alignment horizontal="center" wrapText="1"/>
    </xf>
    <xf numFmtId="0" fontId="27" fillId="0" borderId="30" xfId="0" applyFont="1" applyFill="1" applyBorder="1" applyAlignment="1">
      <alignment wrapText="1"/>
    </xf>
    <xf numFmtId="0" fontId="27" fillId="0" borderId="32" xfId="0" applyFont="1" applyFill="1" applyBorder="1" applyAlignment="1">
      <alignment wrapText="1"/>
    </xf>
  </cellXfs>
  <cellStyles count="1">
    <cellStyle name="Normal" xfId="0" builtinId="0"/>
  </cellStyles>
  <dxfs count="137">
    <dxf>
      <fill>
        <patternFill patternType="solid">
          <fgColor rgb="FFF7CAAC"/>
          <bgColor rgb="FFF7CAAC"/>
        </patternFill>
      </fill>
    </dxf>
    <dxf>
      <numFmt numFmtId="32" formatCode="_(&quot;$&quot;* #,##0_);_(&quot;$&quot;* \(#,##0\);_(&quot;$&quot;* &quot;-&quot;_);_(@_)"/>
    </dxf>
    <dxf>
      <numFmt numFmtId="32" formatCode="_(&quot;$&quot;* #,##0_);_(&quot;$&quot;* \(#,##0\);_(&quot;$&quot;* &quot;-&quot;_);_(@_)"/>
    </dxf>
    <dxf>
      <numFmt numFmtId="32" formatCode="_(&quot;$&quot;* #,##0_);_(&quot;$&quot;* \(#,##0\);_(&quot;$&quot;* &quot;-&quot;_);_(@_)"/>
    </dxf>
    <dxf>
      <numFmt numFmtId="32" formatCode="_(&quot;$&quot;* #,##0_);_(&quot;$&quot;* \(#,##0\);_(&quot;$&quot;* &quot;-&quot;_);_(@_)"/>
    </dxf>
    <dxf>
      <border>
        <bottom style="thin">
          <color indexed="64"/>
        </bottom>
      </border>
    </dxf>
    <dxf>
      <font>
        <b/>
      </font>
      <alignment vertical="bottom" textRotation="0" wrapText="1"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32" formatCode="_(&quot;$&quot;* #,##0_);_(&quot;$&quot;* \(#,##0\);_(&quot;$&quot;* &quot;-&quot;_);_(@_)"/>
      <protection locked="0" hidden="0"/>
    </dxf>
    <dxf>
      <numFmt numFmtId="32" formatCode="_(&quot;$&quot;* #,##0_);_(&quot;$&quot;* \(#,##0\);_(&quot;$&quot;* &quot;-&quot;_);_(@_)"/>
    </dxf>
    <dxf>
      <numFmt numFmtId="32" formatCode="_(&quot;$&quot;* #,##0_);_(&quot;$&quot;* \(#,##0\);_(&quot;$&quot;* &quot;-&quot;_);_(@_)"/>
      <protection locked="0" hidden="0"/>
    </dxf>
    <dxf>
      <numFmt numFmtId="32" formatCode="_(&quot;$&quot;* #,##0_);_(&quot;$&quot;* \(#,##0\);_(&quot;$&quot;* &quot;-&quot;_);_(@_)"/>
      <protection locked="0" hidden="0"/>
    </dxf>
    <dxf>
      <numFmt numFmtId="32" formatCode="_(&quot;$&quot;* #,##0_);_(&quot;$&quot;* \(#,##0\);_(&quot;$&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font>
    </dxf>
    <dxf>
      <protection locked="0" hidden="0"/>
    </dxf>
    <dxf>
      <protection locked="0" hidden="0"/>
    </dxf>
    <dxf>
      <numFmt numFmtId="32" formatCode="_(&quot;$&quot;* #,##0_);_(&quot;$&quot;* \(#,##0\);_(&quot;$&quot;* &quot;-&quot;_);_(@_)"/>
      <protection locked="0" hidden="0"/>
    </dxf>
    <dxf>
      <numFmt numFmtId="32" formatCode="_(&quot;$&quot;* #,##0_);_(&quot;$&quot;* \(#,##0\);_(&quot;$&quot;* &quot;-&quot;_);_(@_)"/>
      <protection locked="0" hidden="0"/>
    </dxf>
    <dxf>
      <numFmt numFmtId="32" formatCode="_(&quot;$&quot;* #,##0_);_(&quot;$&quot;* \(#,##0\);_(&quot;$&quot;* &quot;-&quot;_);_(@_)"/>
      <protection locked="0" hidden="0"/>
    </dxf>
    <dxf>
      <numFmt numFmtId="32" formatCode="_(&quot;$&quot;* #,##0_);_(&quot;$&quot;* \(#,##0\);_(&quot;$&quot;* &quot;-&quot;_);_(@_)"/>
      <protection locked="0" hidden="0"/>
    </dxf>
    <dxf>
      <numFmt numFmtId="32" formatCode="_(&quot;$&quot;* #,##0_);_(&quot;$&quot;* \(#,##0\);_(&quot;$&quot;* &quot;-&quot;_);_(@_)"/>
      <protection locked="0" hidden="0"/>
    </dxf>
    <dxf>
      <protection locked="0" hidden="0"/>
    </dxf>
    <dxf>
      <numFmt numFmtId="32" formatCode="_(&quot;$&quot;* #,##0_);_(&quot;$&quot;* \(#,##0\);_(&quot;$&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1">
    <tableStyle name="Selections-style" pivot="0" count="3" xr9:uid="{00000000-0011-0000-FFFF-FFFF00000000}">
      <tableStyleElement type="headerRow" dxfId="136"/>
      <tableStyleElement type="firstRowStripe" dxfId="135"/>
      <tableStyleElement type="secondRowStripe" dxfId="134"/>
    </tableStyle>
    <tableStyle name="Selections-style 2" pivot="0" count="3" xr9:uid="{00000000-0011-0000-FFFF-FFFF01000000}">
      <tableStyleElement type="headerRow" dxfId="133"/>
      <tableStyleElement type="firstRowStripe" dxfId="132"/>
      <tableStyleElement type="secondRowStripe" dxfId="131"/>
    </tableStyle>
    <tableStyle name="Selections-style 3" pivot="0" count="3" xr9:uid="{00000000-0011-0000-FFFF-FFFF02000000}">
      <tableStyleElement type="headerRow" dxfId="130"/>
      <tableStyleElement type="firstRowStripe" dxfId="129"/>
      <tableStyleElement type="secondRowStripe" dxfId="128"/>
    </tableStyle>
    <tableStyle name="Selections-style 4" pivot="0" count="3" xr9:uid="{00000000-0011-0000-FFFF-FFFF03000000}">
      <tableStyleElement type="headerRow" dxfId="127"/>
      <tableStyleElement type="firstRowStripe" dxfId="126"/>
      <tableStyleElement type="secondRowStripe" dxfId="125"/>
    </tableStyle>
    <tableStyle name="Selections-style 5" pivot="0" count="3" xr9:uid="{00000000-0011-0000-FFFF-FFFF04000000}">
      <tableStyleElement type="headerRow" dxfId="124"/>
      <tableStyleElement type="firstRowStripe" dxfId="123"/>
      <tableStyleElement type="secondRowStripe" dxfId="122"/>
    </tableStyle>
    <tableStyle name="Selections-style 6" pivot="0" count="3" xr9:uid="{00000000-0011-0000-FFFF-FFFF05000000}">
      <tableStyleElement type="headerRow" dxfId="121"/>
      <tableStyleElement type="firstRowStripe" dxfId="120"/>
      <tableStyleElement type="secondRowStripe" dxfId="119"/>
    </tableStyle>
    <tableStyle name="Selections-style 7" pivot="0" count="3" xr9:uid="{00000000-0011-0000-FFFF-FFFF06000000}">
      <tableStyleElement type="headerRow" dxfId="118"/>
      <tableStyleElement type="firstRowStripe" dxfId="117"/>
      <tableStyleElement type="secondRowStripe" dxfId="116"/>
    </tableStyle>
    <tableStyle name="Part A Small Business Data-style" pivot="0" count="3" xr9:uid="{00000000-0011-0000-FFFF-FFFF07000000}">
      <tableStyleElement type="headerRow" dxfId="115"/>
      <tableStyleElement type="firstRowStripe" dxfId="114"/>
      <tableStyleElement type="secondRowStripe" dxfId="113"/>
    </tableStyle>
    <tableStyle name="Part B Pre-Financing Data-style" pivot="0" count="3" xr9:uid="{00000000-0011-0000-FFFF-FFFF08000000}">
      <tableStyleElement type="headerRow" dxfId="112"/>
      <tableStyleElement type="firstRowStripe" dxfId="111"/>
      <tableStyleElement type="secondRowStripe" dxfId="110"/>
    </tableStyle>
    <tableStyle name="Part C Financing Information-style" pivot="0" count="3" xr9:uid="{00000000-0011-0000-FFFF-FFFF09000000}">
      <tableStyleElement type="headerRow" dxfId="109"/>
      <tableStyleElement type="firstRowStripe" dxfId="108"/>
      <tableStyleElement type="secondRowStripe" dxfId="107"/>
    </tableStyle>
    <tableStyle name="Certification-style" pivot="0" count="3" xr9:uid="{00000000-0011-0000-FFFF-FFFF0A000000}">
      <tableStyleElement type="headerRow" dxfId="106"/>
      <tableStyleElement type="firstRowStripe" dxfId="105"/>
      <tableStyleElement type="secondRowStripe" dxfId="104"/>
    </tableStyle>
  </tableStyles>
  <colors>
    <mruColors>
      <color rgb="FFF0F3FA"/>
      <color rgb="FFF0F3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47</xdr:col>
      <xdr:colOff>76200</xdr:colOff>
      <xdr:row>1</xdr:row>
      <xdr:rowOff>19050</xdr:rowOff>
    </xdr:from>
    <xdr:ext cx="866775" cy="695325"/>
    <xdr:pic>
      <xdr:nvPicPr>
        <xdr:cNvPr id="2" name="image1.png" descr="Small Business Administration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4850" cy="5524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0</xdr:rowOff>
    </xdr:from>
    <xdr:ext cx="752475" cy="523874"/>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28575" y="0"/>
          <a:ext cx="752475" cy="52387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0</xdr:row>
      <xdr:rowOff>0</xdr:rowOff>
    </xdr:from>
    <xdr:ext cx="704850" cy="5619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704850" cy="5524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04850" cy="552450"/>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F2:F6">
  <tableColumns count="1">
    <tableColumn id="1" xr3:uid="{00000000-0010-0000-0000-000001000000}" name="Pre-Financing Status"/>
  </tableColumns>
  <tableStyleInfo name="Selection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1:AG50" headerRowDxfId="36">
  <autoFilter ref="A11:AG50" xr:uid="{00000000-000C-0000-FFFF-FFFF09000000}"/>
  <tableColumns count="33">
    <tableColumn id="1" xr3:uid="{00000000-0010-0000-0900-000001000000}" name="Portfolio Company / _x000a_Small Business Name" dataDxfId="35"/>
    <tableColumn id="2" xr3:uid="{00000000-0010-0000-0900-000002000000}" name="Employer ID"/>
    <tableColumn id="3" xr3:uid="{00000000-0010-0000-0900-000003000000}" name="Date of Financing" dataDxfId="34"/>
    <tableColumn id="4" xr3:uid="{00000000-0010-0000-0900-000004000000}" name="Date of Disbursement" dataDxfId="33"/>
    <tableColumn id="5" xr3:uid="{00000000-0010-0000-0900-000005000000}" name="1st Financing of the Company by Licensee?_x000a_" dataDxfId="32"/>
    <tableColumn id="6" xr3:uid="{00000000-0010-0000-0900-000006000000}" name="Licensee Led Investment?_x000a_" dataDxfId="31"/>
    <tableColumn id="7" xr3:uid="{00000000-0010-0000-0900-000007000000}" name="Primary Investment Type*" dataDxfId="30"/>
    <tableColumn id="8" xr3:uid="{00000000-0010-0000-0900-000008000000}" name="Secondary Investment Type*_x000a_(if applicable)" dataDxfId="29"/>
    <tableColumn id="9" xr3:uid="{00000000-0010-0000-0900-000009000000}" name="Loan $" dataDxfId="28"/>
    <tableColumn id="10" xr3:uid="{00000000-0010-0000-0900-00000A000000}" name="Debt $" dataDxfId="27"/>
    <tableColumn id="11" xr3:uid="{00000000-0010-0000-0900-00000B000000}" name="Equity $" dataDxfId="26"/>
    <tableColumn id="12" xr3:uid="{00000000-0010-0000-0900-00000C000000}" name="Total Licensee Financing $" dataDxfId="25">
      <calculatedColumnFormula>Table_10[[#This Row],[Loan $]]+Table_10[[#This Row],[Debt $]]+Table_10[[#This Row],[Equity $]]</calculatedColumnFormula>
    </tableColumn>
    <tableColumn id="13" xr3:uid="{00000000-0010-0000-0900-00000D000000}" name="Total Size of Deal or Financing Round $" dataDxfId="24"/>
    <tableColumn id="14" xr3:uid="{00000000-0010-0000-0900-00000E000000}" name="Loan Rate" dataDxfId="23"/>
    <tableColumn id="15" xr3:uid="{00000000-0010-0000-0900-00000F000000}" name="Debt Rate" dataDxfId="22"/>
    <tableColumn id="16" xr3:uid="{00000000-0010-0000-0900-000010000000}" name="Blended Rate">
      <calculatedColumnFormula>IFERROR(Table_10[[#This Row],[Loan $]]/(Table_10[[#This Row],[Loan $]]+Table_10[[#This Row],[Debt $]])*Table_10[[#This Row],[Loan Rate]]+Table_10[[#This Row],[Debt $]]/(Table_10[[#This Row],[Loan $]]+Table_10[[#This Row],[Debt $]])*Table_10[[#This Row],[Debt Rate]],"")</calculatedColumnFormula>
    </tableColumn>
    <tableColumn id="17" xr3:uid="{00000000-0010-0000-0900-000011000000}" name="Resulting Ownership" dataDxfId="21"/>
    <tableColumn id="18" xr3:uid="{00000000-0010-0000-0900-000012000000}" name="Working Capital or Inventory Purchase" dataDxfId="20"/>
    <tableColumn id="19" xr3:uid="{00000000-0010-0000-0900-000013000000}" name="Plant Modernization or Leasehold Improvement" dataDxfId="19"/>
    <tableColumn id="20" xr3:uid="{00000000-0010-0000-0900-000014000000}" name="Acquisition of All or Part of an Existing Business" dataDxfId="18"/>
    <tableColumn id="21" xr3:uid="{00000000-0010-0000-0900-000015000000}" name="ESOP Conversion" dataDxfId="17"/>
    <tableColumn id="22" xr3:uid="{00000000-0010-0000-0900-000016000000}" name="Consolidation of Obligations or Non-SBIC Debt Refunding" dataDxfId="16"/>
    <tableColumn id="23" xr3:uid="{00000000-0010-0000-0900-000017000000}" name="New Building or Plant Construction" dataDxfId="15"/>
    <tableColumn id="24" xr3:uid="{00000000-0010-0000-0900-000018000000}" name="Acquisition of Machinery and Equipment" dataDxfId="14"/>
    <tableColumn id="25" xr3:uid="{00000000-0010-0000-0900-000019000000}" name="Land Acquisition or Dwelling Construction" dataDxfId="13"/>
    <tableColumn id="26" xr3:uid="{00000000-0010-0000-0900-00001A000000}" name="Marketing Activities" dataDxfId="12"/>
    <tableColumn id="27" xr3:uid="{00000000-0010-0000-0900-00001B000000}" name="Research and Development" dataDxfId="11"/>
    <tableColumn id="28" xr3:uid="{00000000-0010-0000-0900-00001C000000}" name="Not Categorized"/>
    <tableColumn id="29" xr3:uid="{00000000-0010-0000-0900-00001D000000}" name="LMI Investment " dataDxfId="10"/>
    <tableColumn id="30" xr3:uid="{00000000-0010-0000-0900-00001E000000}" name="Energy Saving Investment" dataDxfId="9"/>
    <tableColumn id="31" xr3:uid="{00000000-0010-0000-0900-00001F000000}" name="Uses Passive Business" dataDxfId="8"/>
    <tableColumn id="32" xr3:uid="{00000000-0010-0000-0900-000020000000}" name="Passive Business Part D File Name"/>
    <tableColumn id="33" xr3:uid="{00000000-0010-0000-0900-000021000000}" name="Financing Comments" dataDxfId="7"/>
  </tableColumns>
  <tableStyleInfo name="Part C Financing Information-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0:G39" headerRowDxfId="6" headerRowBorderDxfId="5">
  <tableColumns count="7">
    <tableColumn id="1" xr3:uid="{00000000-0010-0000-0A00-000001000000}" name="Portfolio Company / _x000a_Small Business Name"/>
    <tableColumn id="2" xr3:uid="{00000000-0010-0000-0A00-000002000000}" name="Employer ID"/>
    <tableColumn id="3" xr3:uid="{00000000-0010-0000-0A00-000003000000}" name="Date of Financing"/>
    <tableColumn id="4" xr3:uid="{00000000-0010-0000-0A00-000004000000}" name="Loan" dataDxfId="4"/>
    <tableColumn id="5" xr3:uid="{00000000-0010-0000-0A00-000005000000}" name="Debt" dataDxfId="3"/>
    <tableColumn id="6" xr3:uid="{00000000-0010-0000-0A00-000006000000}" name="Equity" dataDxfId="2"/>
    <tableColumn id="7" xr3:uid="{00000000-0010-0000-0A00-000007000000}" name="Total Licensee Financing $" dataDxfId="1"/>
  </tableColumns>
  <tableStyleInfo name="Certification-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P2:Q62">
  <tableColumns count="2">
    <tableColumn id="1" xr3:uid="{00000000-0010-0000-0100-000001000000}" name="StateAbbrev"/>
    <tableColumn id="2" xr3:uid="{00000000-0010-0000-0100-000002000000}" name="State"/>
  </tableColumns>
  <tableStyleInfo name="Selection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T2:V101">
  <tableColumns count="3">
    <tableColumn id="1" xr3:uid="{00000000-0010-0000-0200-000001000000}" name="NAICSCode"/>
    <tableColumn id="2" xr3:uid="{00000000-0010-0000-0200-000002000000}" name="NAICSTitle"/>
    <tableColumn id="3" xr3:uid="{00000000-0010-0000-0200-000003000000}" name="NAICS"/>
  </tableColumns>
  <tableStyleInfo name="Selection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X2:Y9">
  <tableColumns count="2">
    <tableColumn id="1" xr3:uid="{00000000-0010-0000-0300-000001000000}" name="Stage"/>
    <tableColumn id="2" xr3:uid="{00000000-0010-0000-0300-000002000000}" name="Order"/>
  </tableColumns>
  <tableStyleInfo name="Selection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A3:AE1015">
  <tableColumns count="5">
    <tableColumn id="1" xr3:uid="{00000000-0010-0000-0400-000001000000}" name="NAICS Combined"/>
    <tableColumn id="2" xr3:uid="{00000000-0010-0000-0400-000002000000}" name="2022 NAICS Code"/>
    <tableColumn id="3" xr3:uid="{00000000-0010-0000-0400-000003000000}" name="2022 NAICS Title"/>
    <tableColumn id="4" xr3:uid="{00000000-0010-0000-0400-000004000000}" name="Search"/>
    <tableColumn id="5" xr3:uid="{00000000-0010-0000-0400-000005000000}" name="Search Tags"/>
  </tableColumns>
  <tableStyleInfo name="Selection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I3:AJ5">
  <tableColumns count="2">
    <tableColumn id="1" xr3:uid="{00000000-0010-0000-0500-000001000000}" name="Error Code"/>
    <tableColumn id="2" xr3:uid="{00000000-0010-0000-0500-000002000000}" name="Error Text"/>
  </tableColumns>
  <tableStyleInfo name="Selection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8:A27">
  <tableColumns count="1">
    <tableColumn id="1" xr3:uid="{00000000-0010-0000-0600-000001000000}" name="Business Structures"/>
  </tableColumns>
  <tableStyleInfo name="Selections-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0:BD50" dataDxfId="103">
  <tableColumns count="56">
    <tableColumn id="1" xr3:uid="{00000000-0010-0000-0700-000001000000}" name="Portfolio Company Name" dataDxfId="102"/>
    <tableColumn id="2" xr3:uid="{00000000-0010-0000-0700-000002000000}" name="Employer ID" dataDxfId="101"/>
    <tableColumn id="3" xr3:uid="{00000000-0010-0000-0700-000003000000}" name="NAICS Code:  Industry" dataDxfId="100"/>
    <tableColumn id="4" xr3:uid="{00000000-0010-0000-0700-000004000000}" name="Column1" dataDxfId="99"/>
    <tableColumn id="5" xr3:uid="{00000000-0010-0000-0700-000005000000}" name="Street Address" dataDxfId="98"/>
    <tableColumn id="6" xr3:uid="{00000000-0010-0000-0700-000006000000}" name="City" dataDxfId="97"/>
    <tableColumn id="7" xr3:uid="{00000000-0010-0000-0700-000007000000}" name="County" dataDxfId="96"/>
    <tableColumn id="8" xr3:uid="{00000000-0010-0000-0700-000008000000}" name="Zip Code" dataDxfId="95"/>
    <tableColumn id="9" xr3:uid="{00000000-0010-0000-0700-000009000000}" name="State" dataDxfId="94"/>
    <tableColumn id="10" xr3:uid="{00000000-0010-0000-0700-00000A000000}" name="Primary Contact Fist Name" dataDxfId="93"/>
    <tableColumn id="11" xr3:uid="{00000000-0010-0000-0700-00000B000000}" name="Primary Contact Last Name" dataDxfId="92"/>
    <tableColumn id="12" xr3:uid="{00000000-0010-0000-0700-00000C000000}" name="Primary Contact Email Address" dataDxfId="91"/>
    <tableColumn id="13" xr3:uid="{00000000-0010-0000-0700-00000D000000}" name="Form of Business" dataDxfId="90"/>
    <tableColumn id="14" xr3:uid="{00000000-0010-0000-0700-00000E000000}" name="Smaller Enterprise?" dataDxfId="89"/>
    <tableColumn id="15" xr3:uid="{00000000-0010-0000-0700-00000F000000}" name="Date Business Established (dd/mm/yyyy)" dataDxfId="88"/>
    <tableColumn id="16" xr3:uid="{00000000-0010-0000-0700-000010000000}" name="Technology Developed with SBIR/STTR Funding?" dataDxfId="87"/>
    <tableColumn id="17" xr3:uid="{00000000-0010-0000-0700-000011000000}" name="SBIR/STTR Award Name" dataDxfId="86"/>
    <tableColumn id="18" xr3:uid="{00000000-0010-0000-0700-000012000000}" name="PC Website" dataDxfId="85"/>
    <tableColumn id="19" xr3:uid="{00000000-0010-0000-0700-000013000000}" name="Column2" dataDxfId="84"/>
    <tableColumn id="20" xr3:uid="{00000000-0010-0000-0700-000014000000}" name="Column3" dataDxfId="83"/>
    <tableColumn id="21" xr3:uid="{00000000-0010-0000-0700-000015000000}" name="Column4" dataDxfId="82"/>
    <tableColumn id="24" xr3:uid="{00000000-0010-0000-0700-000018000000}" name="Column7" dataDxfId="81"/>
    <tableColumn id="25" xr3:uid="{00000000-0010-0000-0700-000019000000}" name="Column8" dataDxfId="80"/>
    <tableColumn id="26" xr3:uid="{00000000-0010-0000-0700-00001A000000}" name="Column9" dataDxfId="79"/>
    <tableColumn id="27" xr3:uid="{00000000-0010-0000-0700-00001B000000}" name="Column10" dataDxfId="78"/>
    <tableColumn id="28" xr3:uid="{00000000-0010-0000-0700-00001C000000}" name="Column11" dataDxfId="77"/>
    <tableColumn id="29" xr3:uid="{00000000-0010-0000-0700-00001D000000}" name="Column12" dataDxfId="76"/>
    <tableColumn id="30" xr3:uid="{00000000-0010-0000-0700-00001E000000}" name="Column13" dataDxfId="75"/>
    <tableColumn id="31" xr3:uid="{00000000-0010-0000-0700-00001F000000}" name="Column14" dataDxfId="74"/>
    <tableColumn id="32" xr3:uid="{00000000-0010-0000-0700-000020000000}" name="Column15" dataDxfId="73"/>
    <tableColumn id="33" xr3:uid="{00000000-0010-0000-0700-000021000000}" name="Column16" dataDxfId="72"/>
    <tableColumn id="34" xr3:uid="{00000000-0010-0000-0700-000022000000}" name="Column17" dataDxfId="71"/>
    <tableColumn id="35" xr3:uid="{00000000-0010-0000-0700-000023000000}" name="Column19" dataDxfId="70"/>
    <tableColumn id="36" xr3:uid="{00000000-0010-0000-0700-000024000000}" name="Column20" dataDxfId="69"/>
    <tableColumn id="39" xr3:uid="{00000000-0010-0000-0700-000027000000}" name="Column23" dataDxfId="68"/>
    <tableColumn id="40" xr3:uid="{00000000-0010-0000-0700-000028000000}" name="Column24" dataDxfId="67"/>
    <tableColumn id="41" xr3:uid="{00000000-0010-0000-0700-000029000000}" name="Column25" dataDxfId="66"/>
    <tableColumn id="42" xr3:uid="{00000000-0010-0000-0700-00002A000000}" name="Column26" dataDxfId="65"/>
    <tableColumn id="43" xr3:uid="{00000000-0010-0000-0700-00002B000000}" name="Column27" dataDxfId="64"/>
    <tableColumn id="44" xr3:uid="{00000000-0010-0000-0700-00002C000000}" name="Column28" dataDxfId="63"/>
    <tableColumn id="45" xr3:uid="{00000000-0010-0000-0700-00002D000000}" name="Column29" dataDxfId="62"/>
    <tableColumn id="46" xr3:uid="{00000000-0010-0000-0700-00002E000000}" name="Column30" dataDxfId="61"/>
    <tableColumn id="47" xr3:uid="{00000000-0010-0000-0700-00002F000000}" name="Column31" dataDxfId="60"/>
    <tableColumn id="48" xr3:uid="{00000000-0010-0000-0700-000030000000}" name="Column32" dataDxfId="59"/>
    <tableColumn id="49" xr3:uid="{00000000-0010-0000-0700-000031000000}" name="Column33" dataDxfId="58"/>
    <tableColumn id="50" xr3:uid="{00000000-0010-0000-0700-000032000000}" name="Column35" dataDxfId="57"/>
    <tableColumn id="51" xr3:uid="{00000000-0010-0000-0700-000033000000}" name="Column36" dataDxfId="56"/>
    <tableColumn id="54" xr3:uid="{00000000-0010-0000-0700-000036000000}" name="Column39" dataDxfId="55"/>
    <tableColumn id="55" xr3:uid="{00000000-0010-0000-0700-000037000000}" name="Column40" dataDxfId="54"/>
    <tableColumn id="56" xr3:uid="{00000000-0010-0000-0700-000038000000}" name="Column41" dataDxfId="53"/>
    <tableColumn id="57" xr3:uid="{00000000-0010-0000-0700-000039000000}" name="Column42" dataDxfId="52"/>
    <tableColumn id="58" xr3:uid="{00000000-0010-0000-0700-00003A000000}" name="Column43" dataDxfId="51"/>
    <tableColumn id="59" xr3:uid="{00000000-0010-0000-0700-00003B000000}" name="Column44" dataDxfId="50"/>
    <tableColumn id="60" xr3:uid="{00000000-0010-0000-0700-00003C000000}" name="Column45" dataDxfId="49"/>
    <tableColumn id="61" xr3:uid="{00000000-0010-0000-0700-00003D000000}" name="Column46" dataDxfId="48"/>
    <tableColumn id="62" xr3:uid="{00000000-0010-0000-0700-00003E000000}" name="Column47" dataDxfId="47"/>
  </tableColumns>
  <tableStyleInfo name="Part A Small Business Data-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8:L50">
  <tableColumns count="12">
    <tableColumn id="1" xr3:uid="{00000000-0010-0000-0800-000001000000}" name="Portfolio Company / _x000a_Small Business Name"/>
    <tableColumn id="2" xr3:uid="{00000000-0010-0000-0800-000002000000}" name="Employer ID"/>
    <tableColumn id="3" xr3:uid="{00000000-0010-0000-0800-000003000000}" name="Stage of Company" dataDxfId="46"/>
    <tableColumn id="4" xr3:uid="{00000000-0010-0000-0800-000004000000}" name=" Pre-Money Valuation (Enterprise Value)" dataDxfId="45"/>
    <tableColumn id="5" xr3:uid="{00000000-0010-0000-0800-000005000000}" name="Prior Fiscal Year End Date" dataDxfId="44"/>
    <tableColumn id="6" xr3:uid="{00000000-0010-0000-0800-000006000000}" name="Gross Revenue for Prior Fiscal Year" dataDxfId="43"/>
    <tableColumn id="7" xr3:uid="{00000000-0010-0000-0800-000007000000}" name="After-Tax Profit/(Loss) For Prior Fiscal Year" dataDxfId="42"/>
    <tableColumn id="8" xr3:uid="{00000000-0010-0000-0800-000008000000}" name="Federal Taxes for Prior Fiscal Year" dataDxfId="41"/>
    <tableColumn id="9" xr3:uid="{00000000-0010-0000-0800-000009000000}" name="State Taxes for Prior Fiscal Year" dataDxfId="40"/>
    <tableColumn id="10" xr3:uid="{00000000-0010-0000-0800-00000A000000}" name="Net Worth at End of Prior Fiscal Year" dataDxfId="39"/>
    <tableColumn id="11" xr3:uid="{00000000-0010-0000-0800-00000B000000}" name="Number of Employees at Financing Date" dataDxfId="38"/>
    <tableColumn id="12" xr3:uid="{00000000-0010-0000-0800-00000C000000}" name="Number of Employees with Equity Ownership at Financing Date" dataDxfId="37"/>
  </tableColumns>
  <tableStyleInfo name="Part B Pre-Financing Dat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W1015"/>
  <sheetViews>
    <sheetView workbookViewId="0">
      <selection activeCell="I23" sqref="I23"/>
    </sheetView>
  </sheetViews>
  <sheetFormatPr defaultColWidth="14.453125" defaultRowHeight="15" customHeight="1" x14ac:dyDescent="0.35"/>
  <cols>
    <col min="1" max="1" width="19" customWidth="1"/>
    <col min="2" max="5" width="8.7265625" customWidth="1"/>
    <col min="6" max="6" width="16.81640625" customWidth="1"/>
    <col min="7" max="23" width="8.7265625" customWidth="1"/>
    <col min="24" max="24" width="29.81640625" customWidth="1"/>
    <col min="25" max="34" width="8.7265625" customWidth="1"/>
    <col min="35" max="35" width="11.7265625" customWidth="1"/>
    <col min="36" max="36" width="11" customWidth="1"/>
    <col min="37" max="38" width="8.7265625" customWidth="1"/>
    <col min="39" max="39" width="34.1796875" customWidth="1"/>
    <col min="40" max="40" width="8.7265625" customWidth="1"/>
    <col min="41" max="41" width="30.81640625" customWidth="1"/>
    <col min="42" max="47" width="8.7265625" customWidth="1"/>
    <col min="48" max="48" width="14.54296875" customWidth="1"/>
    <col min="49" max="49" width="43.26953125" customWidth="1"/>
  </cols>
  <sheetData>
    <row r="1" spans="1:49" ht="14.25" customHeight="1" x14ac:dyDescent="0.35">
      <c r="C1" s="1" t="s">
        <v>0</v>
      </c>
      <c r="D1" s="1"/>
      <c r="E1" s="1"/>
      <c r="F1" s="1"/>
      <c r="G1" s="1"/>
      <c r="H1" s="1"/>
      <c r="I1" s="1"/>
    </row>
    <row r="2" spans="1:49" ht="14.25" customHeight="1" x14ac:dyDescent="0.35">
      <c r="C2" s="1" t="s">
        <v>1</v>
      </c>
      <c r="D2" s="1"/>
      <c r="E2" s="1"/>
      <c r="F2" s="1" t="s">
        <v>2</v>
      </c>
      <c r="G2" s="1"/>
      <c r="H2" s="1" t="s">
        <v>2489</v>
      </c>
      <c r="I2" s="1"/>
      <c r="L2" s="1" t="s">
        <v>3</v>
      </c>
      <c r="P2" s="110" t="s">
        <v>4</v>
      </c>
      <c r="Q2" s="110" t="s">
        <v>5</v>
      </c>
      <c r="T2" s="2" t="s">
        <v>6</v>
      </c>
      <c r="U2" s="2" t="s">
        <v>7</v>
      </c>
      <c r="V2" s="2" t="s">
        <v>8</v>
      </c>
      <c r="X2" s="110" t="s">
        <v>9</v>
      </c>
      <c r="Y2" s="110" t="s">
        <v>10</v>
      </c>
      <c r="AW2" s="3" t="s">
        <v>11</v>
      </c>
    </row>
    <row r="3" spans="1:49" ht="14.25" customHeight="1" x14ac:dyDescent="0.35">
      <c r="C3" s="1"/>
      <c r="D3" s="1"/>
      <c r="E3" s="1"/>
      <c r="F3" s="1" t="s">
        <v>12</v>
      </c>
      <c r="G3" s="1"/>
      <c r="H3" s="1" t="s">
        <v>2490</v>
      </c>
      <c r="I3" s="1"/>
      <c r="L3" s="1" t="s">
        <v>13</v>
      </c>
      <c r="P3" s="4" t="s">
        <v>14</v>
      </c>
      <c r="Q3" s="110" t="s">
        <v>15</v>
      </c>
      <c r="T3" s="5">
        <v>111</v>
      </c>
      <c r="U3" s="6" t="s">
        <v>16</v>
      </c>
      <c r="V3" s="5" t="str">
        <f>Selections!$T3&amp;":  "&amp;Selections!$U3</f>
        <v>111:  Crop Production</v>
      </c>
      <c r="X3" s="110" t="s">
        <v>17</v>
      </c>
      <c r="Y3" s="110">
        <v>1</v>
      </c>
      <c r="AA3" s="110" t="s">
        <v>18</v>
      </c>
      <c r="AB3" s="110" t="s">
        <v>19</v>
      </c>
      <c r="AC3" s="110" t="s">
        <v>20</v>
      </c>
      <c r="AD3" s="110" t="s">
        <v>21</v>
      </c>
      <c r="AE3" s="110" t="s">
        <v>22</v>
      </c>
      <c r="AG3" s="7" t="s">
        <v>23</v>
      </c>
      <c r="AI3" s="110" t="s">
        <v>24</v>
      </c>
      <c r="AJ3" s="110" t="s">
        <v>25</v>
      </c>
      <c r="AM3" s="8" t="s">
        <v>26</v>
      </c>
      <c r="AO3" s="8" t="s">
        <v>27</v>
      </c>
      <c r="AQ3" s="110" t="s">
        <v>0</v>
      </c>
      <c r="AR3" s="110" t="s">
        <v>0</v>
      </c>
      <c r="AW3" s="1"/>
    </row>
    <row r="4" spans="1:49" ht="14.25" customHeight="1" x14ac:dyDescent="0.35">
      <c r="C4" s="1"/>
      <c r="D4" s="1"/>
      <c r="E4" s="1"/>
      <c r="F4" s="1" t="s">
        <v>28</v>
      </c>
      <c r="G4" s="1"/>
      <c r="H4" s="1" t="s">
        <v>2491</v>
      </c>
      <c r="I4" s="1"/>
      <c r="L4" s="1" t="s">
        <v>29</v>
      </c>
      <c r="P4" s="9" t="s">
        <v>30</v>
      </c>
      <c r="Q4" s="110" t="s">
        <v>31</v>
      </c>
      <c r="T4" s="5">
        <v>112</v>
      </c>
      <c r="U4" s="6" t="s">
        <v>32</v>
      </c>
      <c r="V4" s="5" t="str">
        <f>Selections!$T4&amp;":  "&amp;Selections!$U4</f>
        <v>112:  Animal Production and Aquaculture</v>
      </c>
      <c r="X4" s="110" t="s">
        <v>33</v>
      </c>
      <c r="Y4" s="110">
        <v>2</v>
      </c>
      <c r="AA4" s="111" t="str">
        <f>Selections!$AB4&amp;":  "&amp;Selections!$AC4</f>
        <v>111110:  Soybean Farming</v>
      </c>
      <c r="AB4" s="111">
        <v>111110</v>
      </c>
      <c r="AC4" s="111" t="s">
        <v>34</v>
      </c>
      <c r="AD4" s="111" t="str">
        <f>Selections!$AC4</f>
        <v>Soybean Farming</v>
      </c>
      <c r="AE4" s="111"/>
      <c r="AG4" s="10" t="s">
        <v>35</v>
      </c>
      <c r="AI4" s="110">
        <v>1</v>
      </c>
      <c r="AJ4" s="110" t="s">
        <v>36</v>
      </c>
      <c r="AM4" s="11" t="s">
        <v>37</v>
      </c>
      <c r="AO4" s="11" t="s">
        <v>38</v>
      </c>
      <c r="AQ4" s="110" t="s">
        <v>39</v>
      </c>
      <c r="AR4" s="110"/>
      <c r="AW4" s="110" t="s">
        <v>40</v>
      </c>
    </row>
    <row r="5" spans="1:49" ht="14.25" customHeight="1" x14ac:dyDescent="0.35">
      <c r="F5" s="1" t="s">
        <v>41</v>
      </c>
      <c r="H5" s="1" t="s">
        <v>2505</v>
      </c>
      <c r="L5" s="1" t="s">
        <v>42</v>
      </c>
      <c r="P5" s="4" t="s">
        <v>43</v>
      </c>
      <c r="Q5" s="110" t="s">
        <v>44</v>
      </c>
      <c r="T5" s="5">
        <v>113</v>
      </c>
      <c r="U5" s="6" t="s">
        <v>45</v>
      </c>
      <c r="V5" s="5" t="str">
        <f>Selections!$T5&amp;":  "&amp;Selections!$U5</f>
        <v>113:  Forestry and Logging</v>
      </c>
      <c r="X5" s="110" t="s">
        <v>46</v>
      </c>
      <c r="Y5" s="110">
        <v>3</v>
      </c>
      <c r="AA5" s="111" t="str">
        <f>Selections!$AB5&amp;":  "&amp;Selections!$AC5</f>
        <v xml:space="preserve">111120:  Oilseed (except Soybean) Farming </v>
      </c>
      <c r="AB5" s="111">
        <v>111120</v>
      </c>
      <c r="AC5" s="111" t="s">
        <v>47</v>
      </c>
      <c r="AD5" s="111" t="str">
        <f>Selections!$AC5</f>
        <v xml:space="preserve">Oilseed (except Soybean) Farming </v>
      </c>
      <c r="AE5" s="111"/>
      <c r="AG5" s="12" t="s">
        <v>48</v>
      </c>
      <c r="AI5" s="110">
        <v>2</v>
      </c>
      <c r="AJ5" s="110" t="s">
        <v>49</v>
      </c>
      <c r="AM5" s="13" t="s">
        <v>50</v>
      </c>
      <c r="AO5" s="13" t="s">
        <v>51</v>
      </c>
      <c r="AW5" s="1" t="s">
        <v>52</v>
      </c>
    </row>
    <row r="6" spans="1:49" ht="14.25" customHeight="1" x14ac:dyDescent="0.35">
      <c r="F6" s="1" t="s">
        <v>53</v>
      </c>
      <c r="H6" s="1" t="s">
        <v>2503</v>
      </c>
      <c r="L6" s="1" t="s">
        <v>54</v>
      </c>
      <c r="P6" s="14" t="s">
        <v>55</v>
      </c>
      <c r="Q6" s="110" t="s">
        <v>56</v>
      </c>
      <c r="T6" s="5">
        <v>114</v>
      </c>
      <c r="U6" s="6" t="s">
        <v>57</v>
      </c>
      <c r="V6" s="5" t="str">
        <f>Selections!$T6&amp;":  "&amp;Selections!$U6</f>
        <v>114:  Fishing, Hunting and Trapping</v>
      </c>
      <c r="X6" s="110" t="s">
        <v>58</v>
      </c>
      <c r="Y6" s="110">
        <v>4</v>
      </c>
      <c r="AA6" s="111" t="str">
        <f>Selections!$AB6&amp;":  "&amp;Selections!$AC6</f>
        <v xml:space="preserve">111130:  Dry Pea and Bean Farming </v>
      </c>
      <c r="AB6" s="111">
        <v>111130</v>
      </c>
      <c r="AC6" s="111" t="s">
        <v>59</v>
      </c>
      <c r="AD6" s="111" t="str">
        <f>Selections!$AC6</f>
        <v xml:space="preserve">Dry Pea and Bean Farming </v>
      </c>
      <c r="AE6" s="111"/>
      <c r="AG6" s="10" t="s">
        <v>60</v>
      </c>
      <c r="AM6" s="11" t="s">
        <v>61</v>
      </c>
      <c r="AO6" s="11" t="s">
        <v>62</v>
      </c>
    </row>
    <row r="7" spans="1:49" ht="14.25" customHeight="1" x14ac:dyDescent="0.35">
      <c r="A7" s="1" t="s">
        <v>63</v>
      </c>
      <c r="H7" s="1" t="s">
        <v>2492</v>
      </c>
      <c r="L7" s="1" t="s">
        <v>64</v>
      </c>
      <c r="P7" s="9" t="s">
        <v>65</v>
      </c>
      <c r="Q7" s="110" t="s">
        <v>66</v>
      </c>
      <c r="T7" s="5">
        <v>115</v>
      </c>
      <c r="U7" s="6" t="s">
        <v>67</v>
      </c>
      <c r="V7" s="5" t="str">
        <f>Selections!$T7&amp;":  "&amp;Selections!$U7</f>
        <v>115:  Support Activities for Agriculture and Forestry</v>
      </c>
      <c r="X7" s="110" t="s">
        <v>68</v>
      </c>
      <c r="Y7" s="110">
        <v>5</v>
      </c>
      <c r="AA7" s="111" t="str">
        <f>Selections!$AB7&amp;":  "&amp;Selections!$AC7</f>
        <v>111140:  Wheat Farming</v>
      </c>
      <c r="AB7" s="111">
        <v>111140</v>
      </c>
      <c r="AC7" s="111" t="s">
        <v>69</v>
      </c>
      <c r="AD7" s="111" t="str">
        <f>Selections!$AC7</f>
        <v>Wheat Farming</v>
      </c>
      <c r="AE7" s="111"/>
      <c r="AG7" s="12" t="s">
        <v>70</v>
      </c>
      <c r="AM7" s="13" t="s">
        <v>71</v>
      </c>
      <c r="AO7" s="13" t="s">
        <v>72</v>
      </c>
    </row>
    <row r="8" spans="1:49" ht="14.25" customHeight="1" x14ac:dyDescent="0.35">
      <c r="A8" s="110" t="s">
        <v>73</v>
      </c>
      <c r="H8" s="1" t="s">
        <v>2493</v>
      </c>
      <c r="L8" s="1"/>
      <c r="P8" s="9" t="s">
        <v>74</v>
      </c>
      <c r="Q8" s="110" t="s">
        <v>75</v>
      </c>
      <c r="T8" s="5">
        <v>211</v>
      </c>
      <c r="U8" s="6" t="s">
        <v>76</v>
      </c>
      <c r="V8" s="5" t="str">
        <f>Selections!$T8&amp;":  "&amp;Selections!$U8</f>
        <v>211:  Oil and Gas Extraction</v>
      </c>
      <c r="X8" s="110" t="s">
        <v>77</v>
      </c>
      <c r="Y8" s="110">
        <v>6</v>
      </c>
      <c r="AA8" s="111" t="str">
        <f>Selections!$AB8&amp;":  "&amp;Selections!$AC8</f>
        <v xml:space="preserve">111150:  Corn Farming </v>
      </c>
      <c r="AB8" s="111">
        <v>111150</v>
      </c>
      <c r="AC8" s="111" t="s">
        <v>78</v>
      </c>
      <c r="AD8" s="111" t="str">
        <f>Selections!$AC8</f>
        <v xml:space="preserve">Corn Farming </v>
      </c>
      <c r="AE8" s="111"/>
      <c r="AG8" s="10" t="s">
        <v>79</v>
      </c>
      <c r="AM8" s="11" t="s">
        <v>80</v>
      </c>
    </row>
    <row r="9" spans="1:49" ht="14.25" customHeight="1" x14ac:dyDescent="0.35">
      <c r="A9" s="110" t="s">
        <v>81</v>
      </c>
      <c r="H9" s="1" t="s">
        <v>2504</v>
      </c>
      <c r="L9" s="1"/>
      <c r="P9" s="4" t="s">
        <v>82</v>
      </c>
      <c r="Q9" s="110" t="s">
        <v>83</v>
      </c>
      <c r="T9" s="5">
        <v>212</v>
      </c>
      <c r="U9" s="6" t="s">
        <v>84</v>
      </c>
      <c r="V9" s="5" t="str">
        <f>Selections!$T9&amp;":  "&amp;Selections!$U9</f>
        <v>212:  Mining (except Oil and Gas)</v>
      </c>
      <c r="X9" s="110"/>
      <c r="Y9" s="110">
        <v>7</v>
      </c>
      <c r="AA9" s="111" t="str">
        <f>Selections!$AB9&amp;":  "&amp;Selections!$AC9</f>
        <v>111160:  Rice Farming</v>
      </c>
      <c r="AB9" s="111">
        <v>111160</v>
      </c>
      <c r="AC9" s="111" t="s">
        <v>85</v>
      </c>
      <c r="AD9" s="111" t="str">
        <f>Selections!$AC9</f>
        <v>Rice Farming</v>
      </c>
      <c r="AE9" s="111"/>
      <c r="AG9" s="12" t="s">
        <v>86</v>
      </c>
      <c r="AM9" s="13" t="s">
        <v>87</v>
      </c>
    </row>
    <row r="10" spans="1:49" ht="14.25" customHeight="1" x14ac:dyDescent="0.35">
      <c r="H10" s="1" t="s">
        <v>2494</v>
      </c>
      <c r="P10" s="9" t="s">
        <v>88</v>
      </c>
      <c r="Q10" s="110" t="s">
        <v>89</v>
      </c>
      <c r="T10" s="5">
        <v>213</v>
      </c>
      <c r="U10" s="6" t="s">
        <v>90</v>
      </c>
      <c r="V10" s="5" t="str">
        <f>Selections!$T10&amp;":  "&amp;Selections!$U10</f>
        <v>213:  Support Activities for Mining</v>
      </c>
      <c r="AA10" s="111" t="str">
        <f>Selections!$AB10&amp;":  "&amp;Selections!$AC10</f>
        <v xml:space="preserve">111191:  Oilseed and Grain Combination Farming </v>
      </c>
      <c r="AB10" s="111">
        <v>111191</v>
      </c>
      <c r="AC10" s="111" t="s">
        <v>91</v>
      </c>
      <c r="AD10" s="111" t="str">
        <f>Selections!$AC10</f>
        <v xml:space="preserve">Oilseed and Grain Combination Farming </v>
      </c>
      <c r="AE10" s="111"/>
      <c r="AG10" s="10" t="s">
        <v>92</v>
      </c>
      <c r="AM10" s="11" t="s">
        <v>93</v>
      </c>
    </row>
    <row r="11" spans="1:49" ht="14.25" customHeight="1" x14ac:dyDescent="0.35">
      <c r="A11" s="110" t="s">
        <v>94</v>
      </c>
      <c r="H11" s="1" t="s">
        <v>2506</v>
      </c>
      <c r="P11" s="9" t="s">
        <v>95</v>
      </c>
      <c r="Q11" s="110" t="s">
        <v>96</v>
      </c>
      <c r="T11" s="5">
        <v>221</v>
      </c>
      <c r="U11" s="6" t="s">
        <v>97</v>
      </c>
      <c r="V11" s="5" t="str">
        <f>Selections!$T11&amp;":  "&amp;Selections!$U11</f>
        <v xml:space="preserve">221:  Utilities </v>
      </c>
      <c r="AA11" s="111" t="str">
        <f>Selections!$AB11&amp;":  "&amp;Selections!$AC11</f>
        <v xml:space="preserve">111199:  All Other Grain Farming </v>
      </c>
      <c r="AB11" s="111">
        <v>111199</v>
      </c>
      <c r="AC11" s="111" t="s">
        <v>98</v>
      </c>
      <c r="AD11" s="111" t="str">
        <f>Selections!$AC11</f>
        <v xml:space="preserve">All Other Grain Farming </v>
      </c>
      <c r="AE11" s="111"/>
      <c r="AG11" s="12" t="s">
        <v>99</v>
      </c>
      <c r="AM11" s="13" t="s">
        <v>100</v>
      </c>
    </row>
    <row r="12" spans="1:49" ht="14.25" customHeight="1" x14ac:dyDescent="0.35">
      <c r="A12" s="110" t="s">
        <v>101</v>
      </c>
      <c r="H12" s="1" t="s">
        <v>2495</v>
      </c>
      <c r="P12" s="4" t="s">
        <v>102</v>
      </c>
      <c r="Q12" s="110" t="s">
        <v>103</v>
      </c>
      <c r="T12" s="5">
        <v>236</v>
      </c>
      <c r="U12" s="6" t="s">
        <v>104</v>
      </c>
      <c r="V12" s="5" t="str">
        <f>Selections!$T12&amp;":  "&amp;Selections!$U12</f>
        <v>236:  Construction of Buildings</v>
      </c>
      <c r="AA12" s="111" t="str">
        <f>Selections!$AB12&amp;":  "&amp;Selections!$AC12</f>
        <v xml:space="preserve">111211:  Potato Farming </v>
      </c>
      <c r="AB12" s="111">
        <v>111211</v>
      </c>
      <c r="AC12" s="111" t="s">
        <v>105</v>
      </c>
      <c r="AD12" s="111" t="str">
        <f>Selections!$AC12</f>
        <v xml:space="preserve">Potato Farming </v>
      </c>
      <c r="AE12" s="111"/>
      <c r="AG12" s="10" t="s">
        <v>106</v>
      </c>
      <c r="AM12" s="11" t="s">
        <v>107</v>
      </c>
    </row>
    <row r="13" spans="1:49" ht="14.25" customHeight="1" x14ac:dyDescent="0.35">
      <c r="H13" s="1" t="s">
        <v>2495</v>
      </c>
      <c r="P13" s="4" t="s">
        <v>108</v>
      </c>
      <c r="Q13" s="110" t="s">
        <v>109</v>
      </c>
      <c r="T13" s="5">
        <v>237</v>
      </c>
      <c r="U13" s="6" t="s">
        <v>110</v>
      </c>
      <c r="V13" s="5" t="str">
        <f>Selections!$T13&amp;":  "&amp;Selections!$U13</f>
        <v>237:  Heavy and Civil Engineering Construction</v>
      </c>
      <c r="AA13" s="111" t="str">
        <f>Selections!$AB13&amp;":  "&amp;Selections!$AC13</f>
        <v xml:space="preserve">111219:  Other Vegetable (except Potato) and Melon Farming </v>
      </c>
      <c r="AB13" s="111">
        <v>111219</v>
      </c>
      <c r="AC13" s="111" t="s">
        <v>111</v>
      </c>
      <c r="AD13" s="111" t="str">
        <f>Selections!$AC13</f>
        <v xml:space="preserve">Other Vegetable (except Potato) and Melon Farming </v>
      </c>
      <c r="AE13" s="111"/>
      <c r="AG13" s="12" t="s">
        <v>112</v>
      </c>
      <c r="AM13" s="13" t="s">
        <v>113</v>
      </c>
    </row>
    <row r="14" spans="1:49" ht="14.25" customHeight="1" x14ac:dyDescent="0.35">
      <c r="H14" s="1" t="s">
        <v>2508</v>
      </c>
      <c r="P14" s="15" t="s">
        <v>114</v>
      </c>
      <c r="Q14" s="110" t="s">
        <v>115</v>
      </c>
      <c r="T14" s="5">
        <v>238</v>
      </c>
      <c r="U14" s="6" t="s">
        <v>116</v>
      </c>
      <c r="V14" s="5" t="str">
        <f>Selections!$T14&amp;":  "&amp;Selections!$U14</f>
        <v>238:  Specialty Trade Contractors</v>
      </c>
      <c r="AA14" s="111" t="str">
        <f>Selections!$AB14&amp;":  "&amp;Selections!$AC14</f>
        <v>111310:  Orange Groves</v>
      </c>
      <c r="AB14" s="111">
        <v>111310</v>
      </c>
      <c r="AC14" s="111" t="s">
        <v>117</v>
      </c>
      <c r="AD14" s="111" t="str">
        <f>Selections!$AC14</f>
        <v>Orange Groves</v>
      </c>
      <c r="AE14" s="111"/>
      <c r="AG14" s="10" t="s">
        <v>118</v>
      </c>
      <c r="AM14" s="11" t="s">
        <v>119</v>
      </c>
    </row>
    <row r="15" spans="1:49" ht="14.25" customHeight="1" x14ac:dyDescent="0.35">
      <c r="H15" s="1" t="s">
        <v>2496</v>
      </c>
      <c r="P15" s="9" t="s">
        <v>120</v>
      </c>
      <c r="Q15" s="110" t="s">
        <v>121</v>
      </c>
      <c r="T15" s="5">
        <v>311</v>
      </c>
      <c r="U15" s="6" t="s">
        <v>122</v>
      </c>
      <c r="V15" s="5" t="str">
        <f>Selections!$T15&amp;":  "&amp;Selections!$U15</f>
        <v>311:  Food Manufacturing</v>
      </c>
      <c r="AA15" s="111" t="str">
        <f>Selections!$AB15&amp;":  "&amp;Selections!$AC15</f>
        <v xml:space="preserve">111320:  Citrus (except Orange) Groves </v>
      </c>
      <c r="AB15" s="111">
        <v>111320</v>
      </c>
      <c r="AC15" s="111" t="s">
        <v>123</v>
      </c>
      <c r="AD15" s="111" t="str">
        <f>Selections!$AC15</f>
        <v xml:space="preserve">Citrus (except Orange) Groves </v>
      </c>
      <c r="AE15" s="111"/>
      <c r="AG15" s="12" t="s">
        <v>124</v>
      </c>
      <c r="AM15" s="13" t="s">
        <v>125</v>
      </c>
    </row>
    <row r="16" spans="1:49" ht="14.25" customHeight="1" x14ac:dyDescent="0.35">
      <c r="H16" s="1" t="s">
        <v>2497</v>
      </c>
      <c r="P16" s="15" t="s">
        <v>126</v>
      </c>
      <c r="Q16" s="110" t="s">
        <v>127</v>
      </c>
      <c r="T16" s="5">
        <v>312</v>
      </c>
      <c r="U16" s="6" t="s">
        <v>128</v>
      </c>
      <c r="V16" s="5" t="str">
        <f>Selections!$T16&amp;":  "&amp;Selections!$U16</f>
        <v>312:  Beverage and Tobacco Product Manufacturing</v>
      </c>
      <c r="AA16" s="111" t="str">
        <f>Selections!$AB16&amp;":  "&amp;Selections!$AC16</f>
        <v xml:space="preserve">111331:  Apple Orchards </v>
      </c>
      <c r="AB16" s="111">
        <v>111331</v>
      </c>
      <c r="AC16" s="111" t="s">
        <v>129</v>
      </c>
      <c r="AD16" s="111" t="str">
        <f>Selections!$AC16</f>
        <v xml:space="preserve">Apple Orchards </v>
      </c>
      <c r="AE16" s="111"/>
      <c r="AG16" s="10" t="s">
        <v>130</v>
      </c>
      <c r="AM16" s="11" t="s">
        <v>131</v>
      </c>
    </row>
    <row r="17" spans="1:39" ht="14.25" customHeight="1" x14ac:dyDescent="0.35">
      <c r="H17" s="1" t="s">
        <v>2509</v>
      </c>
      <c r="P17" s="4" t="s">
        <v>132</v>
      </c>
      <c r="Q17" s="110" t="s">
        <v>133</v>
      </c>
      <c r="T17" s="5">
        <v>313</v>
      </c>
      <c r="U17" s="6" t="s">
        <v>134</v>
      </c>
      <c r="V17" s="5" t="str">
        <f>Selections!$T17&amp;":  "&amp;Selections!$U17</f>
        <v>313:  Textile Mills</v>
      </c>
      <c r="AA17" s="111" t="str">
        <f>Selections!$AB17&amp;":  "&amp;Selections!$AC17</f>
        <v xml:space="preserve">111332:  Grape Vineyards </v>
      </c>
      <c r="AB17" s="111">
        <v>111332</v>
      </c>
      <c r="AC17" s="111" t="s">
        <v>135</v>
      </c>
      <c r="AD17" s="111" t="str">
        <f>Selections!$AC17</f>
        <v xml:space="preserve">Grape Vineyards </v>
      </c>
      <c r="AE17" s="111"/>
      <c r="AG17" s="12" t="s">
        <v>136</v>
      </c>
      <c r="AM17" s="13" t="s">
        <v>137</v>
      </c>
    </row>
    <row r="18" spans="1:39" ht="14.25" customHeight="1" x14ac:dyDescent="0.35">
      <c r="A18" s="110" t="s">
        <v>138</v>
      </c>
      <c r="H18" s="1" t="s">
        <v>2498</v>
      </c>
      <c r="P18" s="4" t="s">
        <v>139</v>
      </c>
      <c r="Q18" s="110" t="s">
        <v>140</v>
      </c>
      <c r="T18" s="5">
        <v>314</v>
      </c>
      <c r="U18" s="6" t="s">
        <v>141</v>
      </c>
      <c r="V18" s="5" t="str">
        <f>Selections!$T18&amp;":  "&amp;Selections!$U18</f>
        <v>314:  Textile Product Mills</v>
      </c>
      <c r="AA18" s="111" t="str">
        <f>Selections!$AB18&amp;":  "&amp;Selections!$AC18</f>
        <v xml:space="preserve">111333:  Strawberry Farming </v>
      </c>
      <c r="AB18" s="111">
        <v>111333</v>
      </c>
      <c r="AC18" s="111" t="s">
        <v>142</v>
      </c>
      <c r="AD18" s="111" t="str">
        <f>Selections!$AC18</f>
        <v xml:space="preserve">Strawberry Farming </v>
      </c>
      <c r="AE18" s="111"/>
      <c r="AM18" s="11" t="s">
        <v>143</v>
      </c>
    </row>
    <row r="19" spans="1:39" ht="14.25" customHeight="1" x14ac:dyDescent="0.35">
      <c r="A19" s="1" t="s">
        <v>144</v>
      </c>
      <c r="H19" s="1" t="s">
        <v>2502</v>
      </c>
      <c r="P19" s="9" t="s">
        <v>145</v>
      </c>
      <c r="Q19" s="110" t="s">
        <v>146</v>
      </c>
      <c r="T19" s="5">
        <v>315</v>
      </c>
      <c r="U19" s="6" t="s">
        <v>147</v>
      </c>
      <c r="V19" s="5" t="str">
        <f>Selections!$T19&amp;":  "&amp;Selections!$U19</f>
        <v>315:  Apparel Manufacturing</v>
      </c>
      <c r="AA19" s="111" t="str">
        <f>Selections!$AB19&amp;":  "&amp;Selections!$AC19</f>
        <v xml:space="preserve">111334:  Berry (except Strawberry) Farming </v>
      </c>
      <c r="AB19" s="111">
        <v>111334</v>
      </c>
      <c r="AC19" s="111" t="s">
        <v>148</v>
      </c>
      <c r="AD19" s="111" t="str">
        <f>Selections!$AC19</f>
        <v xml:space="preserve">Berry (except Strawberry) Farming </v>
      </c>
      <c r="AE19" s="111"/>
      <c r="AM19" s="13" t="s">
        <v>64</v>
      </c>
    </row>
    <row r="20" spans="1:39" ht="14.25" customHeight="1" x14ac:dyDescent="0.35">
      <c r="A20" s="1" t="s">
        <v>149</v>
      </c>
      <c r="H20" s="1" t="s">
        <v>2499</v>
      </c>
      <c r="P20" s="4" t="s">
        <v>150</v>
      </c>
      <c r="Q20" s="110" t="s">
        <v>151</v>
      </c>
      <c r="T20" s="5">
        <v>316</v>
      </c>
      <c r="U20" s="6" t="s">
        <v>152</v>
      </c>
      <c r="V20" s="5" t="str">
        <f>Selections!$T20&amp;":  "&amp;Selections!$U20</f>
        <v>316:  Leather and Allied Product Manufacturing</v>
      </c>
      <c r="AA20" s="111" t="str">
        <f>Selections!$AB20&amp;":  "&amp;Selections!$AC20</f>
        <v xml:space="preserve">111335:  Tree Nut Farming </v>
      </c>
      <c r="AB20" s="111">
        <v>111335</v>
      </c>
      <c r="AC20" s="111" t="s">
        <v>153</v>
      </c>
      <c r="AD20" s="111" t="str">
        <f>Selections!$AC20</f>
        <v xml:space="preserve">Tree Nut Farming </v>
      </c>
      <c r="AE20" s="111"/>
      <c r="AM20" s="11"/>
    </row>
    <row r="21" spans="1:39" ht="14.25" customHeight="1" x14ac:dyDescent="0.35">
      <c r="A21" s="1" t="s">
        <v>154</v>
      </c>
      <c r="H21" s="1" t="s">
        <v>2507</v>
      </c>
      <c r="P21" s="9" t="s">
        <v>155</v>
      </c>
      <c r="Q21" s="110" t="s">
        <v>156</v>
      </c>
      <c r="T21" s="5">
        <v>321</v>
      </c>
      <c r="U21" s="6" t="s">
        <v>157</v>
      </c>
      <c r="V21" s="5" t="str">
        <f>Selections!$T21&amp;":  "&amp;Selections!$U21</f>
        <v>321:  Wood Product Manufacturing</v>
      </c>
      <c r="AA21" s="111" t="str">
        <f>Selections!$AB21&amp;":  "&amp;Selections!$AC21</f>
        <v xml:space="preserve">111336:  Fruit and Tree Nut Combination Farming </v>
      </c>
      <c r="AB21" s="111">
        <v>111336</v>
      </c>
      <c r="AC21" s="111" t="s">
        <v>158</v>
      </c>
      <c r="AD21" s="111" t="str">
        <f>Selections!$AC21</f>
        <v xml:space="preserve">Fruit and Tree Nut Combination Farming </v>
      </c>
      <c r="AE21" s="111"/>
    </row>
    <row r="22" spans="1:39" ht="14.25" customHeight="1" x14ac:dyDescent="0.35">
      <c r="A22" s="16" t="s">
        <v>159</v>
      </c>
      <c r="H22" s="1" t="s">
        <v>2500</v>
      </c>
      <c r="P22" s="9" t="s">
        <v>160</v>
      </c>
      <c r="Q22" s="110" t="s">
        <v>161</v>
      </c>
      <c r="T22" s="5">
        <v>322</v>
      </c>
      <c r="U22" s="6" t="s">
        <v>162</v>
      </c>
      <c r="V22" s="5" t="str">
        <f>Selections!$T22&amp;":  "&amp;Selections!$U22</f>
        <v>322:  Paper Manufacturing</v>
      </c>
      <c r="AA22" s="111" t="str">
        <f>Selections!$AB22&amp;":  "&amp;Selections!$AC22</f>
        <v xml:space="preserve">111339:  Other Noncitrus Fruit Farming </v>
      </c>
      <c r="AB22" s="111">
        <v>111339</v>
      </c>
      <c r="AC22" s="111" t="s">
        <v>163</v>
      </c>
      <c r="AD22" s="111" t="str">
        <f>Selections!$AC22</f>
        <v xml:space="preserve">Other Noncitrus Fruit Farming </v>
      </c>
      <c r="AE22" s="111"/>
    </row>
    <row r="23" spans="1:39" ht="14.25" customHeight="1" x14ac:dyDescent="0.35">
      <c r="A23" s="1" t="s">
        <v>164</v>
      </c>
      <c r="H23" s="1" t="s">
        <v>2501</v>
      </c>
      <c r="P23" s="4" t="s">
        <v>165</v>
      </c>
      <c r="Q23" s="110" t="s">
        <v>166</v>
      </c>
      <c r="T23" s="5">
        <v>323</v>
      </c>
      <c r="U23" s="6" t="s">
        <v>167</v>
      </c>
      <c r="V23" s="5" t="str">
        <f>Selections!$T23&amp;":  "&amp;Selections!$U23</f>
        <v>323:  Printing and Related Support Activities</v>
      </c>
      <c r="AA23" s="111" t="str">
        <f>Selections!$AB23&amp;":  "&amp;Selections!$AC23</f>
        <v xml:space="preserve">111411:  Mushroom Production </v>
      </c>
      <c r="AB23" s="111">
        <v>111411</v>
      </c>
      <c r="AC23" s="111" t="s">
        <v>168</v>
      </c>
      <c r="AD23" s="111" t="str">
        <f>Selections!$AC23</f>
        <v xml:space="preserve">Mushroom Production </v>
      </c>
      <c r="AE23" s="111"/>
    </row>
    <row r="24" spans="1:39" ht="14.25" customHeight="1" x14ac:dyDescent="0.35">
      <c r="A24" s="1" t="s">
        <v>169</v>
      </c>
      <c r="P24" s="9" t="s">
        <v>170</v>
      </c>
      <c r="Q24" s="110" t="s">
        <v>171</v>
      </c>
      <c r="T24" s="5">
        <v>324</v>
      </c>
      <c r="U24" s="6" t="s">
        <v>172</v>
      </c>
      <c r="V24" s="5" t="str">
        <f>Selections!$T24&amp;":  "&amp;Selections!$U24</f>
        <v>324:  Petroleum and Coal Products Manufacturing</v>
      </c>
      <c r="AA24" s="111" t="str">
        <f>Selections!$AB24&amp;":  "&amp;Selections!$AC24</f>
        <v xml:space="preserve">111419:  Other Food Crops Grown Under Cover </v>
      </c>
      <c r="AB24" s="111">
        <v>111419</v>
      </c>
      <c r="AC24" s="111" t="s">
        <v>173</v>
      </c>
      <c r="AD24" s="111" t="str">
        <f>Selections!$AC24</f>
        <v xml:space="preserve">Other Food Crops Grown Under Cover </v>
      </c>
      <c r="AE24" s="111"/>
    </row>
    <row r="25" spans="1:39" ht="14.25" customHeight="1" x14ac:dyDescent="0.35">
      <c r="A25" s="1" t="s">
        <v>174</v>
      </c>
      <c r="P25" s="4" t="s">
        <v>175</v>
      </c>
      <c r="Q25" s="110" t="s">
        <v>176</v>
      </c>
      <c r="T25" s="5">
        <v>325</v>
      </c>
      <c r="U25" s="6" t="s">
        <v>177</v>
      </c>
      <c r="V25" s="5" t="str">
        <f>Selections!$T25&amp;":  "&amp;Selections!$U25</f>
        <v>325:  Chemical Manufacturing</v>
      </c>
      <c r="AA25" s="111" t="str">
        <f>Selections!$AB25&amp;":  "&amp;Selections!$AC25</f>
        <v xml:space="preserve">111421:  Nursery and Tree Production </v>
      </c>
      <c r="AB25" s="111">
        <v>111421</v>
      </c>
      <c r="AC25" s="111" t="s">
        <v>178</v>
      </c>
      <c r="AD25" s="111" t="str">
        <f>Selections!$AC25</f>
        <v xml:space="preserve">Nursery and Tree Production </v>
      </c>
      <c r="AE25" s="111"/>
    </row>
    <row r="26" spans="1:39" ht="14.25" customHeight="1" x14ac:dyDescent="0.35">
      <c r="A26" s="1" t="s">
        <v>179</v>
      </c>
      <c r="P26" s="9" t="s">
        <v>180</v>
      </c>
      <c r="Q26" s="110" t="s">
        <v>181</v>
      </c>
      <c r="T26" s="5">
        <v>326</v>
      </c>
      <c r="U26" s="6" t="s">
        <v>182</v>
      </c>
      <c r="V26" s="5" t="str">
        <f>Selections!$T26&amp;":  "&amp;Selections!$U26</f>
        <v>326:  Plastics and Rubber Products Manufacturing</v>
      </c>
      <c r="AA26" s="111" t="str">
        <f>Selections!$AB26&amp;":  "&amp;Selections!$AC26</f>
        <v xml:space="preserve">111422:  Floriculture Production </v>
      </c>
      <c r="AB26" s="111">
        <v>111422</v>
      </c>
      <c r="AC26" s="111" t="s">
        <v>183</v>
      </c>
      <c r="AD26" s="111" t="str">
        <f>Selections!$AC26</f>
        <v xml:space="preserve">Floriculture Production </v>
      </c>
      <c r="AE26" s="111"/>
    </row>
    <row r="27" spans="1:39" ht="14.25" customHeight="1" x14ac:dyDescent="0.35">
      <c r="A27" s="1"/>
      <c r="P27" s="4" t="s">
        <v>184</v>
      </c>
      <c r="Q27" s="110" t="s">
        <v>185</v>
      </c>
      <c r="T27" s="5">
        <v>327</v>
      </c>
      <c r="U27" s="6" t="s">
        <v>186</v>
      </c>
      <c r="V27" s="5" t="str">
        <f>Selections!$T27&amp;":  "&amp;Selections!$U27</f>
        <v>327:  Nonmetallic Mineral Product Manufacturing</v>
      </c>
      <c r="AA27" s="111" t="str">
        <f>Selections!$AB27&amp;":  "&amp;Selections!$AC27</f>
        <v>111910:  Tobacco Farming</v>
      </c>
      <c r="AB27" s="111">
        <v>111910</v>
      </c>
      <c r="AC27" s="111" t="s">
        <v>187</v>
      </c>
      <c r="AD27" s="111" t="str">
        <f>Selections!$AC27</f>
        <v>Tobacco Farming</v>
      </c>
      <c r="AE27" s="111"/>
    </row>
    <row r="28" spans="1:39" ht="14.25" customHeight="1" x14ac:dyDescent="0.35">
      <c r="P28" s="14" t="s">
        <v>188</v>
      </c>
      <c r="Q28" s="110" t="s">
        <v>189</v>
      </c>
      <c r="T28" s="5">
        <v>331</v>
      </c>
      <c r="U28" s="6" t="s">
        <v>190</v>
      </c>
      <c r="V28" s="5" t="str">
        <f>Selections!$T28&amp;":  "&amp;Selections!$U28</f>
        <v>331:  Primary Metal Manufacturing</v>
      </c>
      <c r="AA28" s="111" t="str">
        <f>Selections!$AB28&amp;":  "&amp;Selections!$AC28</f>
        <v>111920:  Cotton Farming</v>
      </c>
      <c r="AB28" s="111">
        <v>111920</v>
      </c>
      <c r="AC28" s="111" t="s">
        <v>191</v>
      </c>
      <c r="AD28" s="111" t="str">
        <f>Selections!$AC28</f>
        <v>Cotton Farming</v>
      </c>
      <c r="AE28" s="111"/>
    </row>
    <row r="29" spans="1:39" ht="14.25" customHeight="1" x14ac:dyDescent="0.35">
      <c r="P29" s="9" t="s">
        <v>192</v>
      </c>
      <c r="Q29" s="110" t="s">
        <v>193</v>
      </c>
      <c r="T29" s="5">
        <v>332</v>
      </c>
      <c r="U29" s="6" t="s">
        <v>194</v>
      </c>
      <c r="V29" s="5" t="str">
        <f>Selections!$T29&amp;":  "&amp;Selections!$U29</f>
        <v>332:  Fabricated Metal Product Manufacturing</v>
      </c>
      <c r="AA29" s="111" t="str">
        <f>Selections!$AB29&amp;":  "&amp;Selections!$AC29</f>
        <v>111930:  Sugarcane Farming</v>
      </c>
      <c r="AB29" s="111">
        <v>111930</v>
      </c>
      <c r="AC29" s="111" t="s">
        <v>195</v>
      </c>
      <c r="AD29" s="111" t="str">
        <f>Selections!$AC29</f>
        <v>Sugarcane Farming</v>
      </c>
      <c r="AE29" s="111"/>
    </row>
    <row r="30" spans="1:39" ht="14.25" customHeight="1" x14ac:dyDescent="0.35">
      <c r="P30" s="4" t="s">
        <v>196</v>
      </c>
      <c r="Q30" s="110" t="s">
        <v>197</v>
      </c>
      <c r="T30" s="5">
        <v>333</v>
      </c>
      <c r="U30" s="6" t="s">
        <v>198</v>
      </c>
      <c r="V30" s="5" t="str">
        <f>Selections!$T30&amp;":  "&amp;Selections!$U30</f>
        <v>333:  Machinery Manufacturing</v>
      </c>
      <c r="AA30" s="111" t="str">
        <f>Selections!$AB30&amp;":  "&amp;Selections!$AC30</f>
        <v xml:space="preserve">111940:  Hay Farming </v>
      </c>
      <c r="AB30" s="111">
        <v>111940</v>
      </c>
      <c r="AC30" s="111" t="s">
        <v>199</v>
      </c>
      <c r="AD30" s="111" t="str">
        <f>Selections!$AC30</f>
        <v xml:space="preserve">Hay Farming </v>
      </c>
      <c r="AE30" s="111"/>
    </row>
    <row r="31" spans="1:39" ht="14.25" customHeight="1" x14ac:dyDescent="0.35">
      <c r="P31" s="4" t="s">
        <v>200</v>
      </c>
      <c r="Q31" s="110" t="s">
        <v>201</v>
      </c>
      <c r="T31" s="5">
        <v>334</v>
      </c>
      <c r="U31" s="6" t="s">
        <v>202</v>
      </c>
      <c r="V31" s="5" t="str">
        <f>Selections!$T31&amp;":  "&amp;Selections!$U31</f>
        <v>334:  Computer and Electronic Product Manufacturing</v>
      </c>
      <c r="AA31" s="111" t="str">
        <f>Selections!$AB31&amp;":  "&amp;Selections!$AC31</f>
        <v xml:space="preserve">111991:  Sugar Beet Farming </v>
      </c>
      <c r="AB31" s="111">
        <v>111991</v>
      </c>
      <c r="AC31" s="111" t="s">
        <v>203</v>
      </c>
      <c r="AD31" s="111" t="str">
        <f>Selections!$AC31</f>
        <v xml:space="preserve">Sugar Beet Farming </v>
      </c>
      <c r="AE31" s="111"/>
    </row>
    <row r="32" spans="1:39" ht="14.25" customHeight="1" x14ac:dyDescent="0.35">
      <c r="P32" s="14" t="s">
        <v>204</v>
      </c>
      <c r="Q32" s="110" t="s">
        <v>205</v>
      </c>
      <c r="T32" s="5">
        <v>335</v>
      </c>
      <c r="U32" s="6" t="s">
        <v>206</v>
      </c>
      <c r="V32" s="5" t="str">
        <f>Selections!$T32&amp;":  "&amp;Selections!$U32</f>
        <v>335:  Electrical Equipment, Appliance, and Component Manufacturing</v>
      </c>
      <c r="AA32" s="111" t="str">
        <f>Selections!$AB32&amp;":  "&amp;Selections!$AC32</f>
        <v xml:space="preserve">111992:  Peanut Farming </v>
      </c>
      <c r="AB32" s="111">
        <v>111992</v>
      </c>
      <c r="AC32" s="111" t="s">
        <v>207</v>
      </c>
      <c r="AD32" s="111" t="str">
        <f>Selections!$AC32</f>
        <v xml:space="preserve">Peanut Farming </v>
      </c>
      <c r="AE32" s="111"/>
    </row>
    <row r="33" spans="16:31" ht="14.25" customHeight="1" x14ac:dyDescent="0.35">
      <c r="P33" s="9" t="s">
        <v>208</v>
      </c>
      <c r="Q33" s="110" t="s">
        <v>209</v>
      </c>
      <c r="T33" s="5">
        <v>336</v>
      </c>
      <c r="U33" s="6" t="s">
        <v>210</v>
      </c>
      <c r="V33" s="5" t="str">
        <f>Selections!$T33&amp;":  "&amp;Selections!$U33</f>
        <v>336:  Transportation Equipment Manufacturing</v>
      </c>
      <c r="AA33" s="111" t="str">
        <f>Selections!$AB33&amp;":  "&amp;Selections!$AC33</f>
        <v xml:space="preserve">111998:  All Other Miscellaneous Crop Farming </v>
      </c>
      <c r="AB33" s="111">
        <v>111998</v>
      </c>
      <c r="AC33" s="111" t="s">
        <v>211</v>
      </c>
      <c r="AD33" s="111" t="str">
        <f>Selections!$AC33</f>
        <v xml:space="preserve">All Other Miscellaneous Crop Farming </v>
      </c>
      <c r="AE33" s="111"/>
    </row>
    <row r="34" spans="16:31" ht="14.25" customHeight="1" x14ac:dyDescent="0.35">
      <c r="P34" s="9" t="s">
        <v>212</v>
      </c>
      <c r="Q34" s="110" t="s">
        <v>213</v>
      </c>
      <c r="T34" s="5">
        <v>337</v>
      </c>
      <c r="U34" s="6" t="s">
        <v>214</v>
      </c>
      <c r="V34" s="5" t="str">
        <f>Selections!$T34&amp;":  "&amp;Selections!$U34</f>
        <v>337:  Furniture and Related Product Manufacturing</v>
      </c>
      <c r="AA34" s="111" t="str">
        <f>Selections!$AB34&amp;":  "&amp;Selections!$AC34</f>
        <v xml:space="preserve">112111:  Beef Cattle Ranching and Farming </v>
      </c>
      <c r="AB34" s="111">
        <v>112111</v>
      </c>
      <c r="AC34" s="111" t="s">
        <v>215</v>
      </c>
      <c r="AD34" s="111" t="str">
        <f>Selections!$AC34</f>
        <v xml:space="preserve">Beef Cattle Ranching and Farming </v>
      </c>
      <c r="AE34" s="111"/>
    </row>
    <row r="35" spans="16:31" ht="14.25" customHeight="1" x14ac:dyDescent="0.35">
      <c r="P35" s="4" t="s">
        <v>216</v>
      </c>
      <c r="Q35" s="110" t="s">
        <v>217</v>
      </c>
      <c r="T35" s="5">
        <v>339</v>
      </c>
      <c r="U35" s="6" t="s">
        <v>218</v>
      </c>
      <c r="V35" s="5" t="str">
        <f>Selections!$T35&amp;":  "&amp;Selections!$U35</f>
        <v>339:  Miscellaneous Manufacturing</v>
      </c>
      <c r="AA35" s="111" t="str">
        <f>Selections!$AB35&amp;":  "&amp;Selections!$AC35</f>
        <v xml:space="preserve">112112:  Cattle Feedlots </v>
      </c>
      <c r="AB35" s="111">
        <v>112112</v>
      </c>
      <c r="AC35" s="111" t="s">
        <v>219</v>
      </c>
      <c r="AD35" s="111" t="str">
        <f>Selections!$AC35</f>
        <v xml:space="preserve">Cattle Feedlots </v>
      </c>
      <c r="AE35" s="111"/>
    </row>
    <row r="36" spans="16:31" ht="14.25" customHeight="1" x14ac:dyDescent="0.35">
      <c r="P36" s="9" t="s">
        <v>220</v>
      </c>
      <c r="Q36" s="110" t="s">
        <v>221</v>
      </c>
      <c r="T36" s="5">
        <v>423</v>
      </c>
      <c r="U36" s="6" t="s">
        <v>222</v>
      </c>
      <c r="V36" s="5" t="str">
        <f>Selections!$T36&amp;":  "&amp;Selections!$U36</f>
        <v xml:space="preserve">423:  Merchant Wholesalers, Durable Goods </v>
      </c>
      <c r="AA36" s="111" t="str">
        <f>Selections!$AB36&amp;":  "&amp;Selections!$AC36</f>
        <v>112120:  Dairy Cattle and Milk Production</v>
      </c>
      <c r="AB36" s="111">
        <v>112120</v>
      </c>
      <c r="AC36" s="111" t="s">
        <v>223</v>
      </c>
      <c r="AD36" s="111" t="str">
        <f>Selections!$AC36</f>
        <v>Dairy Cattle and Milk Production</v>
      </c>
      <c r="AE36" s="111"/>
    </row>
    <row r="37" spans="16:31" ht="14.25" customHeight="1" x14ac:dyDescent="0.35">
      <c r="P37" s="4" t="s">
        <v>224</v>
      </c>
      <c r="Q37" s="110" t="s">
        <v>225</v>
      </c>
      <c r="T37" s="5">
        <v>424</v>
      </c>
      <c r="U37" s="6" t="s">
        <v>226</v>
      </c>
      <c r="V37" s="5" t="str">
        <f>Selections!$T37&amp;":  "&amp;Selections!$U37</f>
        <v xml:space="preserve">424:  Merchant Wholesalers, Nondurable Goods </v>
      </c>
      <c r="AA37" s="111" t="str">
        <f>Selections!$AB37&amp;":  "&amp;Selections!$AC37</f>
        <v xml:space="preserve">112130:  Dual-Purpose Cattle Ranching and Farming </v>
      </c>
      <c r="AB37" s="111">
        <v>112130</v>
      </c>
      <c r="AC37" s="111" t="s">
        <v>227</v>
      </c>
      <c r="AD37" s="111" t="str">
        <f>Selections!$AC37</f>
        <v xml:space="preserve">Dual-Purpose Cattle Ranching and Farming </v>
      </c>
      <c r="AE37" s="111"/>
    </row>
    <row r="38" spans="16:31" ht="14.25" customHeight="1" x14ac:dyDescent="0.35">
      <c r="P38" s="4" t="s">
        <v>228</v>
      </c>
      <c r="Q38" s="110" t="s">
        <v>229</v>
      </c>
      <c r="T38" s="5">
        <v>425</v>
      </c>
      <c r="U38" s="6" t="s">
        <v>230</v>
      </c>
      <c r="V38" s="5" t="str">
        <f>Selections!$T38&amp;":  "&amp;Selections!$U38</f>
        <v xml:space="preserve">425:  Wholesale Electronic Markets and Agents and Brokers </v>
      </c>
      <c r="AA38" s="111" t="str">
        <f>Selections!$AB38&amp;":  "&amp;Selections!$AC38</f>
        <v xml:space="preserve">112210:  Hog and Pig Farming </v>
      </c>
      <c r="AB38" s="111">
        <v>112210</v>
      </c>
      <c r="AC38" s="111" t="s">
        <v>231</v>
      </c>
      <c r="AD38" s="111" t="str">
        <f>Selections!$AC38</f>
        <v xml:space="preserve">Hog and Pig Farming </v>
      </c>
      <c r="AE38" s="111"/>
    </row>
    <row r="39" spans="16:31" ht="14.25" customHeight="1" x14ac:dyDescent="0.35">
      <c r="P39" s="9" t="s">
        <v>232</v>
      </c>
      <c r="Q39" s="110" t="s">
        <v>233</v>
      </c>
      <c r="T39" s="5">
        <v>441</v>
      </c>
      <c r="U39" s="6" t="s">
        <v>234</v>
      </c>
      <c r="V39" s="5" t="str">
        <f>Selections!$T39&amp;":  "&amp;Selections!$U39</f>
        <v xml:space="preserve">441:  Motor Vehicle and Parts Dealers </v>
      </c>
      <c r="AA39" s="111" t="str">
        <f>Selections!$AB39&amp;":  "&amp;Selections!$AC39</f>
        <v xml:space="preserve">112310:  Chicken Egg Production </v>
      </c>
      <c r="AB39" s="111">
        <v>112310</v>
      </c>
      <c r="AC39" s="111" t="s">
        <v>235</v>
      </c>
      <c r="AD39" s="111" t="str">
        <f>Selections!$AC39</f>
        <v xml:space="preserve">Chicken Egg Production </v>
      </c>
      <c r="AE39" s="111"/>
    </row>
    <row r="40" spans="16:31" ht="14.25" customHeight="1" x14ac:dyDescent="0.35">
      <c r="P40" s="4" t="s">
        <v>236</v>
      </c>
      <c r="Q40" s="110" t="s">
        <v>237</v>
      </c>
      <c r="T40" s="5">
        <v>442</v>
      </c>
      <c r="U40" s="6" t="s">
        <v>238</v>
      </c>
      <c r="V40" s="5" t="str">
        <f>Selections!$T40&amp;":  "&amp;Selections!$U40</f>
        <v xml:space="preserve">442:  Furniture and Home Furnishings Stores </v>
      </c>
      <c r="AA40" s="111" t="str">
        <f>Selections!$AB40&amp;":  "&amp;Selections!$AC40</f>
        <v xml:space="preserve">112320:  Broilers and Other Meat Type Chicken Production </v>
      </c>
      <c r="AB40" s="111">
        <v>112320</v>
      </c>
      <c r="AC40" s="111" t="s">
        <v>239</v>
      </c>
      <c r="AD40" s="111" t="str">
        <f>Selections!$AC40</f>
        <v xml:space="preserve">Broilers and Other Meat Type Chicken Production </v>
      </c>
      <c r="AE40" s="111"/>
    </row>
    <row r="41" spans="16:31" ht="14.25" customHeight="1" x14ac:dyDescent="0.35">
      <c r="P41" s="9" t="s">
        <v>240</v>
      </c>
      <c r="Q41" s="110" t="s">
        <v>241</v>
      </c>
      <c r="T41" s="5">
        <v>443</v>
      </c>
      <c r="U41" s="6" t="s">
        <v>242</v>
      </c>
      <c r="V41" s="5" t="str">
        <f>Selections!$T41&amp;":  "&amp;Selections!$U41</f>
        <v xml:space="preserve">443:  Electronics and Appliance Stores </v>
      </c>
      <c r="AA41" s="111" t="str">
        <f>Selections!$AB41&amp;":  "&amp;Selections!$AC41</f>
        <v>112330:  Turkey Production</v>
      </c>
      <c r="AB41" s="111">
        <v>112330</v>
      </c>
      <c r="AC41" s="111" t="s">
        <v>243</v>
      </c>
      <c r="AD41" s="111" t="str">
        <f>Selections!$AC41</f>
        <v>Turkey Production</v>
      </c>
      <c r="AE41" s="111"/>
    </row>
    <row r="42" spans="16:31" ht="14.25" customHeight="1" x14ac:dyDescent="0.35">
      <c r="P42" s="9" t="s">
        <v>244</v>
      </c>
      <c r="Q42" s="110" t="s">
        <v>245</v>
      </c>
      <c r="T42" s="5">
        <v>444</v>
      </c>
      <c r="U42" s="6" t="s">
        <v>246</v>
      </c>
      <c r="V42" s="5" t="str">
        <f>Selections!$T42&amp;":  "&amp;Selections!$U42</f>
        <v xml:space="preserve">444:  Building Material and Garden Equipment and Supplies Dealers </v>
      </c>
      <c r="AA42" s="111" t="str">
        <f>Selections!$AB42&amp;":  "&amp;Selections!$AC42</f>
        <v>112340:  Poultry Hatcheries</v>
      </c>
      <c r="AB42" s="111">
        <v>112340</v>
      </c>
      <c r="AC42" s="111" t="s">
        <v>247</v>
      </c>
      <c r="AD42" s="111" t="str">
        <f>Selections!$AC42</f>
        <v>Poultry Hatcheries</v>
      </c>
      <c r="AE42" s="111"/>
    </row>
    <row r="43" spans="16:31" ht="14.25" customHeight="1" x14ac:dyDescent="0.35">
      <c r="P43" s="4" t="s">
        <v>248</v>
      </c>
      <c r="Q43" s="110" t="s">
        <v>249</v>
      </c>
      <c r="T43" s="5">
        <v>445</v>
      </c>
      <c r="U43" s="6" t="s">
        <v>250</v>
      </c>
      <c r="V43" s="5" t="str">
        <f>Selections!$T43&amp;":  "&amp;Selections!$U43</f>
        <v xml:space="preserve">445:  Food and Beverage Stores </v>
      </c>
      <c r="AA43" s="111" t="str">
        <f>Selections!$AB43&amp;":  "&amp;Selections!$AC43</f>
        <v xml:space="preserve">112390:  Other Poultry Production </v>
      </c>
      <c r="AB43" s="111">
        <v>112390</v>
      </c>
      <c r="AC43" s="111" t="s">
        <v>251</v>
      </c>
      <c r="AD43" s="111" t="str">
        <f>Selections!$AC43</f>
        <v xml:space="preserve">Other Poultry Production </v>
      </c>
      <c r="AE43" s="111"/>
    </row>
    <row r="44" spans="16:31" ht="14.25" customHeight="1" x14ac:dyDescent="0.35">
      <c r="P44" s="9" t="s">
        <v>252</v>
      </c>
      <c r="Q44" s="110" t="s">
        <v>253</v>
      </c>
      <c r="T44" s="5">
        <v>446</v>
      </c>
      <c r="U44" s="6" t="s">
        <v>254</v>
      </c>
      <c r="V44" s="5" t="str">
        <f>Selections!$T44&amp;":  "&amp;Selections!$U44</f>
        <v xml:space="preserve">446:  Health and Personal Care Stores </v>
      </c>
      <c r="AA44" s="111" t="str">
        <f>Selections!$AB44&amp;":  "&amp;Selections!$AC44</f>
        <v>112410:  Sheep Farming</v>
      </c>
      <c r="AB44" s="111">
        <v>112410</v>
      </c>
      <c r="AC44" s="111" t="s">
        <v>255</v>
      </c>
      <c r="AD44" s="111" t="str">
        <f>Selections!$AC44</f>
        <v>Sheep Farming</v>
      </c>
      <c r="AE44" s="111"/>
    </row>
    <row r="45" spans="16:31" ht="14.25" customHeight="1" x14ac:dyDescent="0.35">
      <c r="P45" s="4" t="s">
        <v>256</v>
      </c>
      <c r="Q45" s="110" t="s">
        <v>257</v>
      </c>
      <c r="T45" s="5">
        <v>447</v>
      </c>
      <c r="U45" s="6" t="s">
        <v>258</v>
      </c>
      <c r="V45" s="5" t="str">
        <f>Selections!$T45&amp;":  "&amp;Selections!$U45</f>
        <v xml:space="preserve">447:  Gasoline Stations </v>
      </c>
      <c r="AA45" s="111" t="str">
        <f>Selections!$AB45&amp;":  "&amp;Selections!$AC45</f>
        <v>112420:  Goat Farming</v>
      </c>
      <c r="AB45" s="111">
        <v>112420</v>
      </c>
      <c r="AC45" s="111" t="s">
        <v>259</v>
      </c>
      <c r="AD45" s="111" t="str">
        <f>Selections!$AC45</f>
        <v>Goat Farming</v>
      </c>
      <c r="AE45" s="111"/>
    </row>
    <row r="46" spans="16:31" ht="14.25" customHeight="1" x14ac:dyDescent="0.35">
      <c r="P46" s="9" t="s">
        <v>260</v>
      </c>
      <c r="Q46" s="110" t="s">
        <v>261</v>
      </c>
      <c r="T46" s="5">
        <v>448</v>
      </c>
      <c r="U46" s="6" t="s">
        <v>262</v>
      </c>
      <c r="V46" s="5" t="str">
        <f>Selections!$T46&amp;":  "&amp;Selections!$U46</f>
        <v xml:space="preserve">448:  Clothing and Clothing Accessories Stores </v>
      </c>
      <c r="AA46" s="111" t="str">
        <f>Selections!$AB46&amp;":  "&amp;Selections!$AC46</f>
        <v xml:space="preserve">112511:  Finfish Farming and Fish Hatcheries </v>
      </c>
      <c r="AB46" s="111">
        <v>112511</v>
      </c>
      <c r="AC46" s="111" t="s">
        <v>263</v>
      </c>
      <c r="AD46" s="111" t="str">
        <f>Selections!$AC46</f>
        <v xml:space="preserve">Finfish Farming and Fish Hatcheries </v>
      </c>
      <c r="AE46" s="111"/>
    </row>
    <row r="47" spans="16:31" ht="14.25" customHeight="1" x14ac:dyDescent="0.35">
      <c r="P47" s="14" t="s">
        <v>264</v>
      </c>
      <c r="Q47" s="110" t="s">
        <v>265</v>
      </c>
      <c r="T47" s="5">
        <v>451</v>
      </c>
      <c r="U47" s="6" t="s">
        <v>266</v>
      </c>
      <c r="V47" s="5" t="str">
        <f>Selections!$T47&amp;":  "&amp;Selections!$U47</f>
        <v xml:space="preserve">451:  Sporting Goods, Hobby, Musical Instrument, and Book Stores </v>
      </c>
      <c r="AA47" s="111" t="str">
        <f>Selections!$AB47&amp;":  "&amp;Selections!$AC47</f>
        <v xml:space="preserve">112512:  Shellfish Farming </v>
      </c>
      <c r="AB47" s="111">
        <v>112512</v>
      </c>
      <c r="AC47" s="111" t="s">
        <v>267</v>
      </c>
      <c r="AD47" s="111" t="str">
        <f>Selections!$AC47</f>
        <v xml:space="preserve">Shellfish Farming </v>
      </c>
      <c r="AE47" s="111"/>
    </row>
    <row r="48" spans="16:31" ht="14.25" customHeight="1" x14ac:dyDescent="0.35">
      <c r="P48" s="15" t="s">
        <v>268</v>
      </c>
      <c r="Q48" s="110" t="s">
        <v>269</v>
      </c>
      <c r="T48" s="5">
        <v>452</v>
      </c>
      <c r="U48" s="6" t="s">
        <v>270</v>
      </c>
      <c r="V48" s="5" t="str">
        <f>Selections!$T48&amp;":  "&amp;Selections!$U48</f>
        <v xml:space="preserve">452:  General Merchandise Stores </v>
      </c>
      <c r="AA48" s="111" t="str">
        <f>Selections!$AB48&amp;":  "&amp;Selections!$AC48</f>
        <v xml:space="preserve">112519:  Other Aquaculture </v>
      </c>
      <c r="AB48" s="111">
        <v>112519</v>
      </c>
      <c r="AC48" s="111" t="s">
        <v>271</v>
      </c>
      <c r="AD48" s="111" t="str">
        <f>Selections!$AC48</f>
        <v xml:space="preserve">Other Aquaculture </v>
      </c>
      <c r="AE48" s="111"/>
    </row>
    <row r="49" spans="16:31" ht="14.25" customHeight="1" x14ac:dyDescent="0.35">
      <c r="P49" s="4" t="s">
        <v>272</v>
      </c>
      <c r="Q49" s="110" t="s">
        <v>273</v>
      </c>
      <c r="T49" s="5">
        <v>453</v>
      </c>
      <c r="U49" s="6" t="s">
        <v>274</v>
      </c>
      <c r="V49" s="5" t="str">
        <f>Selections!$T49&amp;":  "&amp;Selections!$U49</f>
        <v xml:space="preserve">453:  Miscellaneous Store Retailers </v>
      </c>
      <c r="AA49" s="111" t="str">
        <f>Selections!$AB49&amp;":  "&amp;Selections!$AC49</f>
        <v>112910:  Apiculture</v>
      </c>
      <c r="AB49" s="111">
        <v>112910</v>
      </c>
      <c r="AC49" s="111" t="s">
        <v>275</v>
      </c>
      <c r="AD49" s="111" t="str">
        <f>Selections!$AC49</f>
        <v>Apiculture</v>
      </c>
      <c r="AE49" s="111"/>
    </row>
    <row r="50" spans="16:31" ht="14.25" customHeight="1" x14ac:dyDescent="0.35">
      <c r="P50" s="9" t="s">
        <v>276</v>
      </c>
      <c r="Q50" s="110" t="s">
        <v>277</v>
      </c>
      <c r="T50" s="5">
        <v>454</v>
      </c>
      <c r="U50" s="6" t="s">
        <v>278</v>
      </c>
      <c r="V50" s="5" t="str">
        <f>Selections!$T50&amp;":  "&amp;Selections!$U50</f>
        <v xml:space="preserve">454:  Nonstore Retailers </v>
      </c>
      <c r="AA50" s="111" t="str">
        <f>Selections!$AB50&amp;":  "&amp;Selections!$AC50</f>
        <v>112920:  Horses and Other Equine Production</v>
      </c>
      <c r="AB50" s="111">
        <v>112920</v>
      </c>
      <c r="AC50" s="111" t="s">
        <v>279</v>
      </c>
      <c r="AD50" s="111" t="str">
        <f>Selections!$AC50</f>
        <v>Horses and Other Equine Production</v>
      </c>
      <c r="AE50" s="111"/>
    </row>
    <row r="51" spans="16:31" ht="14.25" customHeight="1" x14ac:dyDescent="0.35">
      <c r="P51" s="4" t="s">
        <v>280</v>
      </c>
      <c r="Q51" s="110" t="s">
        <v>281</v>
      </c>
      <c r="T51" s="5">
        <v>481</v>
      </c>
      <c r="U51" s="6" t="s">
        <v>282</v>
      </c>
      <c r="V51" s="5" t="str">
        <f>Selections!$T51&amp;":  "&amp;Selections!$U51</f>
        <v>481:  Air Transportation</v>
      </c>
      <c r="AA51" s="111" t="str">
        <f>Selections!$AB51&amp;":  "&amp;Selections!$AC51</f>
        <v>112930:  Fur-Bearing Animal and Rabbit Production</v>
      </c>
      <c r="AB51" s="111">
        <v>112930</v>
      </c>
      <c r="AC51" s="111" t="s">
        <v>283</v>
      </c>
      <c r="AD51" s="111" t="str">
        <f>Selections!$AC51</f>
        <v>Fur-Bearing Animal and Rabbit Production</v>
      </c>
      <c r="AE51" s="111"/>
    </row>
    <row r="52" spans="16:31" ht="14.25" customHeight="1" x14ac:dyDescent="0.35">
      <c r="P52" s="9" t="s">
        <v>284</v>
      </c>
      <c r="Q52" s="110" t="s">
        <v>285</v>
      </c>
      <c r="T52" s="5">
        <v>482</v>
      </c>
      <c r="U52" s="6" t="s">
        <v>286</v>
      </c>
      <c r="V52" s="5" t="str">
        <f>Selections!$T52&amp;":  "&amp;Selections!$U52</f>
        <v>482:  Rail Transportation</v>
      </c>
      <c r="AA52" s="111" t="str">
        <f>Selections!$AB52&amp;":  "&amp;Selections!$AC52</f>
        <v xml:space="preserve">112990:  All Other Animal Production </v>
      </c>
      <c r="AB52" s="111">
        <v>112990</v>
      </c>
      <c r="AC52" s="111" t="s">
        <v>287</v>
      </c>
      <c r="AD52" s="111" t="str">
        <f>Selections!$AC52</f>
        <v xml:space="preserve">All Other Animal Production </v>
      </c>
      <c r="AE52" s="111"/>
    </row>
    <row r="53" spans="16:31" ht="14.25" customHeight="1" x14ac:dyDescent="0.35">
      <c r="P53" s="4" t="s">
        <v>288</v>
      </c>
      <c r="Q53" s="110" t="s">
        <v>289</v>
      </c>
      <c r="T53" s="5">
        <v>483</v>
      </c>
      <c r="U53" s="6" t="s">
        <v>290</v>
      </c>
      <c r="V53" s="5" t="str">
        <f>Selections!$T53&amp;":  "&amp;Selections!$U53</f>
        <v>483:  Water Transportation</v>
      </c>
      <c r="AA53" s="111" t="str">
        <f>Selections!$AB53&amp;":  "&amp;Selections!$AC53</f>
        <v>113110:  Timber Tract Operations</v>
      </c>
      <c r="AB53" s="111">
        <v>113110</v>
      </c>
      <c r="AC53" s="111" t="s">
        <v>291</v>
      </c>
      <c r="AD53" s="111" t="str">
        <f>Selections!$AC53</f>
        <v>Timber Tract Operations</v>
      </c>
      <c r="AE53" s="111"/>
    </row>
    <row r="54" spans="16:31" ht="14.25" customHeight="1" x14ac:dyDescent="0.35">
      <c r="P54" s="9" t="s">
        <v>292</v>
      </c>
      <c r="Q54" s="110" t="s">
        <v>293</v>
      </c>
      <c r="T54" s="5">
        <v>484</v>
      </c>
      <c r="U54" s="6" t="s">
        <v>294</v>
      </c>
      <c r="V54" s="5" t="str">
        <f>Selections!$T54&amp;":  "&amp;Selections!$U54</f>
        <v>484:  Truck Transportation</v>
      </c>
      <c r="AA54" s="111" t="str">
        <f>Selections!$AB54&amp;":  "&amp;Selections!$AC54</f>
        <v xml:space="preserve">113210:  Forest Nurseries and Gathering of Forest Products </v>
      </c>
      <c r="AB54" s="111">
        <v>113210</v>
      </c>
      <c r="AC54" s="111" t="s">
        <v>295</v>
      </c>
      <c r="AD54" s="111" t="str">
        <f>Selections!$AC54</f>
        <v xml:space="preserve">Forest Nurseries and Gathering of Forest Products </v>
      </c>
      <c r="AE54" s="111"/>
    </row>
    <row r="55" spans="16:31" ht="14.25" customHeight="1" x14ac:dyDescent="0.35">
      <c r="P55" s="9" t="s">
        <v>296</v>
      </c>
      <c r="Q55" s="110" t="s">
        <v>297</v>
      </c>
      <c r="T55" s="5">
        <v>485</v>
      </c>
      <c r="U55" s="6" t="s">
        <v>298</v>
      </c>
      <c r="V55" s="5" t="str">
        <f>Selections!$T55&amp;":  "&amp;Selections!$U55</f>
        <v>485:  Transit and Ground Passenger Transportation</v>
      </c>
      <c r="AA55" s="111" t="str">
        <f>Selections!$AB55&amp;":  "&amp;Selections!$AC55</f>
        <v xml:space="preserve">113310:  Logging </v>
      </c>
      <c r="AB55" s="111">
        <v>113310</v>
      </c>
      <c r="AC55" s="111" t="s">
        <v>299</v>
      </c>
      <c r="AD55" s="111" t="str">
        <f>Selections!$AC55</f>
        <v xml:space="preserve">Logging </v>
      </c>
      <c r="AE55" s="111"/>
    </row>
    <row r="56" spans="16:31" ht="14.25" customHeight="1" x14ac:dyDescent="0.35">
      <c r="P56" s="15" t="s">
        <v>300</v>
      </c>
      <c r="Q56" s="110" t="s">
        <v>301</v>
      </c>
      <c r="T56" s="5">
        <v>486</v>
      </c>
      <c r="U56" s="6" t="s">
        <v>302</v>
      </c>
      <c r="V56" s="5" t="str">
        <f>Selections!$T56&amp;":  "&amp;Selections!$U56</f>
        <v>486:  Pipeline Transportation</v>
      </c>
      <c r="AA56" s="111" t="str">
        <f>Selections!$AB56&amp;":  "&amp;Selections!$AC56</f>
        <v xml:space="preserve">114111:  Finfish Fishing </v>
      </c>
      <c r="AB56" s="111">
        <v>114111</v>
      </c>
      <c r="AC56" s="111" t="s">
        <v>303</v>
      </c>
      <c r="AD56" s="111" t="str">
        <f>Selections!$AC56</f>
        <v xml:space="preserve">Finfish Fishing </v>
      </c>
      <c r="AE56" s="111"/>
    </row>
    <row r="57" spans="16:31" ht="14.25" customHeight="1" x14ac:dyDescent="0.35">
      <c r="P57" s="4" t="s">
        <v>304</v>
      </c>
      <c r="Q57" s="110" t="s">
        <v>305</v>
      </c>
      <c r="T57" s="5">
        <v>487</v>
      </c>
      <c r="U57" s="6" t="s">
        <v>306</v>
      </c>
      <c r="V57" s="5" t="str">
        <f>Selections!$T57&amp;":  "&amp;Selections!$U57</f>
        <v>487:  Scenic and Sightseeing Transportation</v>
      </c>
      <c r="AA57" s="111" t="str">
        <f>Selections!$AB57&amp;":  "&amp;Selections!$AC57</f>
        <v xml:space="preserve">114112:  Shellfish Fishing </v>
      </c>
      <c r="AB57" s="111">
        <v>114112</v>
      </c>
      <c r="AC57" s="111" t="s">
        <v>307</v>
      </c>
      <c r="AD57" s="111" t="str">
        <f>Selections!$AC57</f>
        <v xml:space="preserve">Shellfish Fishing </v>
      </c>
      <c r="AE57" s="111"/>
    </row>
    <row r="58" spans="16:31" ht="14.25" customHeight="1" x14ac:dyDescent="0.35">
      <c r="P58" s="4" t="s">
        <v>308</v>
      </c>
      <c r="Q58" s="110" t="s">
        <v>309</v>
      </c>
      <c r="T58" s="5">
        <v>488</v>
      </c>
      <c r="U58" s="6" t="s">
        <v>310</v>
      </c>
      <c r="V58" s="5" t="str">
        <f>Selections!$T58&amp;":  "&amp;Selections!$U58</f>
        <v>488:  Support Activities for Transportation</v>
      </c>
      <c r="AA58" s="111" t="str">
        <f>Selections!$AB58&amp;":  "&amp;Selections!$AC58</f>
        <v xml:space="preserve">114119:  Other Marine Fishing </v>
      </c>
      <c r="AB58" s="111">
        <v>114119</v>
      </c>
      <c r="AC58" s="111" t="s">
        <v>311</v>
      </c>
      <c r="AD58" s="111" t="str">
        <f>Selections!$AC58</f>
        <v xml:space="preserve">Other Marine Fishing </v>
      </c>
      <c r="AE58" s="111"/>
    </row>
    <row r="59" spans="16:31" ht="14.25" customHeight="1" x14ac:dyDescent="0.35">
      <c r="P59" s="4" t="s">
        <v>312</v>
      </c>
      <c r="Q59" s="110" t="s">
        <v>313</v>
      </c>
      <c r="T59" s="5">
        <v>491</v>
      </c>
      <c r="U59" s="6" t="s">
        <v>314</v>
      </c>
      <c r="V59" s="5" t="str">
        <f>Selections!$T59&amp;":  "&amp;Selections!$U59</f>
        <v>491:  Postal Service</v>
      </c>
      <c r="AA59" s="111" t="str">
        <f>Selections!$AB59&amp;":  "&amp;Selections!$AC59</f>
        <v>114210:  Hunting and Trapping</v>
      </c>
      <c r="AB59" s="111">
        <v>114210</v>
      </c>
      <c r="AC59" s="111" t="s">
        <v>315</v>
      </c>
      <c r="AD59" s="111" t="str">
        <f>Selections!$AC59</f>
        <v>Hunting and Trapping</v>
      </c>
      <c r="AE59" s="111"/>
    </row>
    <row r="60" spans="16:31" ht="14.25" customHeight="1" x14ac:dyDescent="0.35">
      <c r="P60" s="9" t="s">
        <v>316</v>
      </c>
      <c r="Q60" s="110" t="s">
        <v>317</v>
      </c>
      <c r="T60" s="5">
        <v>492</v>
      </c>
      <c r="U60" s="6" t="s">
        <v>318</v>
      </c>
      <c r="V60" s="5" t="str">
        <f>Selections!$T60&amp;":  "&amp;Selections!$U60</f>
        <v>492:  Couriers and Messengers</v>
      </c>
      <c r="AA60" s="111" t="str">
        <f>Selections!$AB60&amp;":  "&amp;Selections!$AC60</f>
        <v xml:space="preserve">115111:  Cotton Ginning </v>
      </c>
      <c r="AB60" s="111">
        <v>115111</v>
      </c>
      <c r="AC60" s="111" t="s">
        <v>319</v>
      </c>
      <c r="AD60" s="111" t="str">
        <f>Selections!$AC60</f>
        <v xml:space="preserve">Cotton Ginning </v>
      </c>
      <c r="AE60" s="111"/>
    </row>
    <row r="61" spans="16:31" ht="14.25" customHeight="1" x14ac:dyDescent="0.35">
      <c r="P61" s="9" t="s">
        <v>320</v>
      </c>
      <c r="Q61" s="110" t="s">
        <v>321</v>
      </c>
      <c r="T61" s="5">
        <v>493</v>
      </c>
      <c r="U61" s="6" t="s">
        <v>322</v>
      </c>
      <c r="V61" s="5" t="str">
        <f>Selections!$T61&amp;":  "&amp;Selections!$U61</f>
        <v>493:  Warehousing and Storage</v>
      </c>
      <c r="AA61" s="111" t="str">
        <f>Selections!$AB61&amp;":  "&amp;Selections!$AC61</f>
        <v xml:space="preserve">115112:  Soil Preparation, Planting, and Cultivating </v>
      </c>
      <c r="AB61" s="111">
        <v>115112</v>
      </c>
      <c r="AC61" s="111" t="s">
        <v>323</v>
      </c>
      <c r="AD61" s="111" t="str">
        <f>Selections!$AC61</f>
        <v xml:space="preserve">Soil Preparation, Planting, and Cultivating </v>
      </c>
      <c r="AE61" s="111"/>
    </row>
    <row r="62" spans="16:31" ht="14.25" customHeight="1" x14ac:dyDescent="0.35">
      <c r="P62" s="17" t="s">
        <v>64</v>
      </c>
      <c r="Q62" s="110"/>
      <c r="T62" s="5">
        <v>511</v>
      </c>
      <c r="U62" s="6" t="s">
        <v>324</v>
      </c>
      <c r="V62" s="5" t="str">
        <f>Selections!$T62&amp;":  "&amp;Selections!$U62</f>
        <v>511:  Publishing Industries (except Internet)</v>
      </c>
      <c r="AA62" s="111" t="str">
        <f>Selections!$AB62&amp;":  "&amp;Selections!$AC62</f>
        <v xml:space="preserve">115113:  Crop Harvesting, Primarily by Machine </v>
      </c>
      <c r="AB62" s="111">
        <v>115113</v>
      </c>
      <c r="AC62" s="111" t="s">
        <v>325</v>
      </c>
      <c r="AD62" s="111" t="str">
        <f>Selections!$AC62</f>
        <v xml:space="preserve">Crop Harvesting, Primarily by Machine </v>
      </c>
      <c r="AE62" s="111"/>
    </row>
    <row r="63" spans="16:31" ht="14.25" customHeight="1" x14ac:dyDescent="0.35">
      <c r="T63" s="5">
        <v>512</v>
      </c>
      <c r="U63" s="6" t="s">
        <v>326</v>
      </c>
      <c r="V63" s="5" t="str">
        <f>Selections!$T63&amp;":  "&amp;Selections!$U63</f>
        <v>512:  Motion Picture and Sound Recording Industries</v>
      </c>
      <c r="AA63" s="111" t="str">
        <f>Selections!$AB63&amp;":  "&amp;Selections!$AC63</f>
        <v xml:space="preserve">115114:  Postharvest Crop Activities (except Cotton Ginning) </v>
      </c>
      <c r="AB63" s="111">
        <v>115114</v>
      </c>
      <c r="AC63" s="111" t="s">
        <v>327</v>
      </c>
      <c r="AD63" s="111" t="str">
        <f>Selections!$AC63</f>
        <v xml:space="preserve">Postharvest Crop Activities (except Cotton Ginning) </v>
      </c>
      <c r="AE63" s="111"/>
    </row>
    <row r="64" spans="16:31" ht="14.25" customHeight="1" x14ac:dyDescent="0.35">
      <c r="T64" s="5">
        <v>515</v>
      </c>
      <c r="U64" s="6" t="s">
        <v>328</v>
      </c>
      <c r="V64" s="5" t="str">
        <f>Selections!$T64&amp;":  "&amp;Selections!$U64</f>
        <v>515:  Broadcasting (except Internet)</v>
      </c>
      <c r="AA64" s="111" t="str">
        <f>Selections!$AB64&amp;":  "&amp;Selections!$AC64</f>
        <v xml:space="preserve">115115:  Farm Labor Contractors and Crew Leaders </v>
      </c>
      <c r="AB64" s="111">
        <v>115115</v>
      </c>
      <c r="AC64" s="111" t="s">
        <v>329</v>
      </c>
      <c r="AD64" s="111" t="str">
        <f>Selections!$AC64</f>
        <v xml:space="preserve">Farm Labor Contractors and Crew Leaders </v>
      </c>
      <c r="AE64" s="111"/>
    </row>
    <row r="65" spans="20:31" ht="14.25" customHeight="1" x14ac:dyDescent="0.35">
      <c r="T65" s="5">
        <v>517</v>
      </c>
      <c r="U65" s="6" t="s">
        <v>330</v>
      </c>
      <c r="V65" s="5" t="str">
        <f>Selections!$T65&amp;":  "&amp;Selections!$U65</f>
        <v>517:  Telecommunications</v>
      </c>
      <c r="AA65" s="111" t="str">
        <f>Selections!$AB65&amp;":  "&amp;Selections!$AC65</f>
        <v xml:space="preserve">115116:  Farm Management Services </v>
      </c>
      <c r="AB65" s="111">
        <v>115116</v>
      </c>
      <c r="AC65" s="111" t="s">
        <v>331</v>
      </c>
      <c r="AD65" s="111" t="str">
        <f>Selections!$AC65</f>
        <v xml:space="preserve">Farm Management Services </v>
      </c>
      <c r="AE65" s="111"/>
    </row>
    <row r="66" spans="20:31" ht="14.25" customHeight="1" x14ac:dyDescent="0.35">
      <c r="T66" s="5">
        <v>518</v>
      </c>
      <c r="U66" s="6" t="s">
        <v>332</v>
      </c>
      <c r="V66" s="5" t="str">
        <f>Selections!$T66&amp;":  "&amp;Selections!$U66</f>
        <v>518:  Data Processing, Hosting, and Related Services</v>
      </c>
      <c r="AA66" s="111" t="str">
        <f>Selections!$AB66&amp;":  "&amp;Selections!$AC66</f>
        <v>115210:  Support Activities for Animal Production</v>
      </c>
      <c r="AB66" s="111">
        <v>115210</v>
      </c>
      <c r="AC66" s="111" t="s">
        <v>333</v>
      </c>
      <c r="AD66" s="111" t="str">
        <f>Selections!$AC66</f>
        <v>Support Activities for Animal Production</v>
      </c>
      <c r="AE66" s="111"/>
    </row>
    <row r="67" spans="20:31" ht="14.25" customHeight="1" x14ac:dyDescent="0.35">
      <c r="T67" s="5">
        <v>519</v>
      </c>
      <c r="U67" s="6" t="s">
        <v>334</v>
      </c>
      <c r="V67" s="5" t="str">
        <f>Selections!$T67&amp;":  "&amp;Selections!$U67</f>
        <v>519:  Other Information Services</v>
      </c>
      <c r="AA67" s="111" t="str">
        <f>Selections!$AB67&amp;":  "&amp;Selections!$AC67</f>
        <v>115310:  Support Activities for Forestry</v>
      </c>
      <c r="AB67" s="111">
        <v>115310</v>
      </c>
      <c r="AC67" s="111" t="s">
        <v>335</v>
      </c>
      <c r="AD67" s="111" t="str">
        <f>Selections!$AC67</f>
        <v>Support Activities for Forestry</v>
      </c>
      <c r="AE67" s="111"/>
    </row>
    <row r="68" spans="20:31" ht="14.25" customHeight="1" x14ac:dyDescent="0.35">
      <c r="T68" s="5">
        <v>521</v>
      </c>
      <c r="U68" s="6" t="s">
        <v>336</v>
      </c>
      <c r="V68" s="5" t="str">
        <f>Selections!$T68&amp;":  "&amp;Selections!$U68</f>
        <v>521:  Monetary Authorities-Central Bank</v>
      </c>
      <c r="AA68" s="111" t="str">
        <f>Selections!$AB68&amp;":  "&amp;Selections!$AC68</f>
        <v>211120:  Crude Petroleum Extraction </v>
      </c>
      <c r="AB68" s="111">
        <v>211120</v>
      </c>
      <c r="AC68" s="111" t="s">
        <v>337</v>
      </c>
      <c r="AD68" s="111" t="str">
        <f>Selections!$AC68</f>
        <v>Crude Petroleum Extraction </v>
      </c>
      <c r="AE68" s="111"/>
    </row>
    <row r="69" spans="20:31" ht="14.25" customHeight="1" x14ac:dyDescent="0.35">
      <c r="T69" s="5">
        <v>522</v>
      </c>
      <c r="U69" s="6" t="s">
        <v>338</v>
      </c>
      <c r="V69" s="5" t="str">
        <f>Selections!$T69&amp;":  "&amp;Selections!$U69</f>
        <v>522:  Credit Intermediation and Related Activities</v>
      </c>
      <c r="AA69" s="111" t="str">
        <f>Selections!$AB69&amp;":  "&amp;Selections!$AC69</f>
        <v xml:space="preserve">211130:  Natural Gas Extraction </v>
      </c>
      <c r="AB69" s="111">
        <v>211130</v>
      </c>
      <c r="AC69" s="111" t="s">
        <v>339</v>
      </c>
      <c r="AD69" s="111" t="str">
        <f>Selections!$AC69</f>
        <v xml:space="preserve">Natural Gas Extraction </v>
      </c>
      <c r="AE69" s="111"/>
    </row>
    <row r="70" spans="20:31" ht="14.25" customHeight="1" x14ac:dyDescent="0.35">
      <c r="T70" s="5">
        <v>523</v>
      </c>
      <c r="U70" s="6" t="s">
        <v>340</v>
      </c>
      <c r="V70" s="5" t="str">
        <f>Selections!$T70&amp;":  "&amp;Selections!$U70</f>
        <v>523:  Securities, Commodity Contracts, and Other Financial Investments and Related Activities</v>
      </c>
      <c r="AA70" s="111" t="str">
        <f>Selections!$AB70&amp;":  "&amp;Selections!$AC70</f>
        <v xml:space="preserve">212114:  Surface Coal Mining </v>
      </c>
      <c r="AB70" s="111">
        <v>212114</v>
      </c>
      <c r="AC70" s="111" t="s">
        <v>341</v>
      </c>
      <c r="AD70" s="111" t="str">
        <f>Selections!$AC70</f>
        <v xml:space="preserve">Surface Coal Mining </v>
      </c>
      <c r="AE70" s="111"/>
    </row>
    <row r="71" spans="20:31" ht="14.25" customHeight="1" x14ac:dyDescent="0.35">
      <c r="T71" s="5">
        <v>524</v>
      </c>
      <c r="U71" s="6" t="s">
        <v>342</v>
      </c>
      <c r="V71" s="5" t="str">
        <f>Selections!$T71&amp;":  "&amp;Selections!$U71</f>
        <v>524:  Insurance Carriers and Related Activities</v>
      </c>
      <c r="AA71" s="111" t="str">
        <f>Selections!$AB71&amp;":  "&amp;Selections!$AC71</f>
        <v xml:space="preserve">212115:  Underground Coal Mining </v>
      </c>
      <c r="AB71" s="111">
        <v>212115</v>
      </c>
      <c r="AC71" s="111" t="s">
        <v>343</v>
      </c>
      <c r="AD71" s="111" t="str">
        <f>Selections!$AC71</f>
        <v xml:space="preserve">Underground Coal Mining </v>
      </c>
      <c r="AE71" s="111"/>
    </row>
    <row r="72" spans="20:31" ht="14.25" customHeight="1" x14ac:dyDescent="0.35">
      <c r="T72" s="5">
        <v>525</v>
      </c>
      <c r="U72" s="6" t="s">
        <v>344</v>
      </c>
      <c r="V72" s="5" t="str">
        <f>Selections!$T72&amp;":  "&amp;Selections!$U72</f>
        <v xml:space="preserve">525:  Funds, Trusts, and Other Financial Vehicles </v>
      </c>
      <c r="AA72" s="111" t="str">
        <f>Selections!$AB72&amp;":  "&amp;Selections!$AC72</f>
        <v>212210:  Iron Ore Mining</v>
      </c>
      <c r="AB72" s="111">
        <v>212210</v>
      </c>
      <c r="AC72" s="111" t="s">
        <v>345</v>
      </c>
      <c r="AD72" s="111" t="str">
        <f>Selections!$AC72</f>
        <v>Iron Ore Mining</v>
      </c>
      <c r="AE72" s="111"/>
    </row>
    <row r="73" spans="20:31" ht="14.25" customHeight="1" x14ac:dyDescent="0.35">
      <c r="T73" s="5">
        <v>531</v>
      </c>
      <c r="U73" s="6" t="s">
        <v>346</v>
      </c>
      <c r="V73" s="5" t="str">
        <f>Selections!$T73&amp;":  "&amp;Selections!$U73</f>
        <v>531:  Real Estate</v>
      </c>
      <c r="AA73" s="111" t="str">
        <f>Selections!$AB73&amp;":  "&amp;Selections!$AC73</f>
        <v xml:space="preserve">212220:  Gold Ore and Silver Ore Mining </v>
      </c>
      <c r="AB73" s="111">
        <v>212220</v>
      </c>
      <c r="AC73" s="111" t="s">
        <v>347</v>
      </c>
      <c r="AD73" s="111" t="str">
        <f>Selections!$AC73</f>
        <v xml:space="preserve">Gold Ore and Silver Ore Mining </v>
      </c>
      <c r="AE73" s="111"/>
    </row>
    <row r="74" spans="20:31" ht="14.25" customHeight="1" x14ac:dyDescent="0.35">
      <c r="T74" s="5">
        <v>532</v>
      </c>
      <c r="U74" s="6" t="s">
        <v>348</v>
      </c>
      <c r="V74" s="5" t="str">
        <f>Selections!$T74&amp;":  "&amp;Selections!$U74</f>
        <v>532:  Rental and Leasing Services</v>
      </c>
      <c r="AA74" s="111" t="str">
        <f>Selections!$AB74&amp;":  "&amp;Selections!$AC74</f>
        <v xml:space="preserve">212230:  Copper, Nickel, Lead, and Zinc Mining </v>
      </c>
      <c r="AB74" s="111">
        <v>212230</v>
      </c>
      <c r="AC74" s="111" t="s">
        <v>349</v>
      </c>
      <c r="AD74" s="111" t="str">
        <f>Selections!$AC74</f>
        <v xml:space="preserve">Copper, Nickel, Lead, and Zinc Mining </v>
      </c>
      <c r="AE74" s="111"/>
    </row>
    <row r="75" spans="20:31" ht="14.25" customHeight="1" x14ac:dyDescent="0.35">
      <c r="T75" s="5">
        <v>533</v>
      </c>
      <c r="U75" s="6" t="s">
        <v>350</v>
      </c>
      <c r="V75" s="5" t="str">
        <f>Selections!$T75&amp;":  "&amp;Selections!$U75</f>
        <v>533:  Lessors of Nonfinancial Intangible Assets (except Copyrighted Works)</v>
      </c>
      <c r="AA75" s="111" t="str">
        <f>Selections!$AB75&amp;":  "&amp;Selections!$AC75</f>
        <v xml:space="preserve">212290:  Other Metal Ore Mining </v>
      </c>
      <c r="AB75" s="111">
        <v>212290</v>
      </c>
      <c r="AC75" s="111" t="s">
        <v>351</v>
      </c>
      <c r="AD75" s="111" t="str">
        <f>Selections!$AC75</f>
        <v xml:space="preserve">Other Metal Ore Mining </v>
      </c>
      <c r="AE75" s="111"/>
    </row>
    <row r="76" spans="20:31" ht="14.25" customHeight="1" x14ac:dyDescent="0.35">
      <c r="T76" s="5">
        <v>541</v>
      </c>
      <c r="U76" s="6" t="s">
        <v>352</v>
      </c>
      <c r="V76" s="5" t="str">
        <f>Selections!$T76&amp;":  "&amp;Selections!$U76</f>
        <v>541:  Professional, Scientific, and Technical Services</v>
      </c>
      <c r="AA76" s="111" t="str">
        <f>Selections!$AB76&amp;":  "&amp;Selections!$AC76</f>
        <v xml:space="preserve">212311:  Dimension Stone Mining and Quarrying </v>
      </c>
      <c r="AB76" s="111">
        <v>212311</v>
      </c>
      <c r="AC76" s="111" t="s">
        <v>353</v>
      </c>
      <c r="AD76" s="111" t="str">
        <f>Selections!$AC76</f>
        <v xml:space="preserve">Dimension Stone Mining and Quarrying </v>
      </c>
      <c r="AE76" s="111"/>
    </row>
    <row r="77" spans="20:31" ht="14.25" customHeight="1" x14ac:dyDescent="0.35">
      <c r="T77" s="5">
        <v>551</v>
      </c>
      <c r="U77" s="6" t="s">
        <v>354</v>
      </c>
      <c r="V77" s="5" t="str">
        <f>Selections!$T77&amp;":  "&amp;Selections!$U77</f>
        <v>551:  Management of Companies and Enterprises</v>
      </c>
      <c r="AA77" s="111" t="str">
        <f>Selections!$AB77&amp;":  "&amp;Selections!$AC77</f>
        <v xml:space="preserve">212312:  Crushed and Broken Limestone Mining and Quarrying </v>
      </c>
      <c r="AB77" s="111">
        <v>212312</v>
      </c>
      <c r="AC77" s="111" t="s">
        <v>355</v>
      </c>
      <c r="AD77" s="111" t="str">
        <f>Selections!$AC77</f>
        <v xml:space="preserve">Crushed and Broken Limestone Mining and Quarrying </v>
      </c>
      <c r="AE77" s="111"/>
    </row>
    <row r="78" spans="20:31" ht="14.25" customHeight="1" x14ac:dyDescent="0.35">
      <c r="T78" s="5">
        <v>561</v>
      </c>
      <c r="U78" s="6" t="s">
        <v>356</v>
      </c>
      <c r="V78" s="5" t="str">
        <f>Selections!$T78&amp;":  "&amp;Selections!$U78</f>
        <v>561:  Administrative and Support Services</v>
      </c>
      <c r="AA78" s="111" t="str">
        <f>Selections!$AB78&amp;":  "&amp;Selections!$AC78</f>
        <v xml:space="preserve">212313:  Crushed and Broken Granite Mining and Quarrying </v>
      </c>
      <c r="AB78" s="111">
        <v>212313</v>
      </c>
      <c r="AC78" s="111" t="s">
        <v>357</v>
      </c>
      <c r="AD78" s="111" t="str">
        <f>Selections!$AC78</f>
        <v xml:space="preserve">Crushed and Broken Granite Mining and Quarrying </v>
      </c>
      <c r="AE78" s="111"/>
    </row>
    <row r="79" spans="20:31" ht="14.25" customHeight="1" x14ac:dyDescent="0.35">
      <c r="T79" s="5">
        <v>562</v>
      </c>
      <c r="U79" s="6" t="s">
        <v>358</v>
      </c>
      <c r="V79" s="5" t="str">
        <f>Selections!$T79&amp;":  "&amp;Selections!$U79</f>
        <v>562:  Waste Management and Remediation Services</v>
      </c>
      <c r="AA79" s="111" t="str">
        <f>Selections!$AB79&amp;":  "&amp;Selections!$AC79</f>
        <v xml:space="preserve">212319:  Other Crushed and Broken Stone Mining and Quarrying </v>
      </c>
      <c r="AB79" s="111">
        <v>212319</v>
      </c>
      <c r="AC79" s="111" t="s">
        <v>359</v>
      </c>
      <c r="AD79" s="111" t="str">
        <f>Selections!$AC79</f>
        <v xml:space="preserve">Other Crushed and Broken Stone Mining and Quarrying </v>
      </c>
      <c r="AE79" s="111"/>
    </row>
    <row r="80" spans="20:31" ht="14.25" customHeight="1" x14ac:dyDescent="0.35">
      <c r="T80" s="5">
        <v>611</v>
      </c>
      <c r="U80" s="6" t="s">
        <v>360</v>
      </c>
      <c r="V80" s="5" t="str">
        <f>Selections!$T80&amp;":  "&amp;Selections!$U80</f>
        <v>611:  Educational Services</v>
      </c>
      <c r="AA80" s="111" t="str">
        <f>Selections!$AB80&amp;":  "&amp;Selections!$AC80</f>
        <v xml:space="preserve">212321:  Construction Sand and Gravel Mining </v>
      </c>
      <c r="AB80" s="111">
        <v>212321</v>
      </c>
      <c r="AC80" s="111" t="s">
        <v>361</v>
      </c>
      <c r="AD80" s="111" t="str">
        <f>Selections!$AC80</f>
        <v xml:space="preserve">Construction Sand and Gravel Mining </v>
      </c>
      <c r="AE80" s="111"/>
    </row>
    <row r="81" spans="20:31" ht="14.25" customHeight="1" x14ac:dyDescent="0.35">
      <c r="T81" s="5">
        <v>621</v>
      </c>
      <c r="U81" s="6" t="s">
        <v>362</v>
      </c>
      <c r="V81" s="5" t="str">
        <f>Selections!$T81&amp;":  "&amp;Selections!$U81</f>
        <v>621:  Ambulatory Health Care Services</v>
      </c>
      <c r="AA81" s="111" t="str">
        <f>Selections!$AB81&amp;":  "&amp;Selections!$AC81</f>
        <v xml:space="preserve">212322:  Industrial Sand Mining </v>
      </c>
      <c r="AB81" s="111">
        <v>212322</v>
      </c>
      <c r="AC81" s="111" t="s">
        <v>363</v>
      </c>
      <c r="AD81" s="111" t="str">
        <f>Selections!$AC81</f>
        <v xml:space="preserve">Industrial Sand Mining </v>
      </c>
      <c r="AE81" s="111"/>
    </row>
    <row r="82" spans="20:31" ht="14.25" customHeight="1" x14ac:dyDescent="0.35">
      <c r="T82" s="5">
        <v>622</v>
      </c>
      <c r="U82" s="6" t="s">
        <v>364</v>
      </c>
      <c r="V82" s="5" t="str">
        <f>Selections!$T82&amp;":  "&amp;Selections!$U82</f>
        <v>622:  Hospitals</v>
      </c>
      <c r="AA82" s="111" t="str">
        <f>Selections!$AB82&amp;":  "&amp;Selections!$AC82</f>
        <v xml:space="preserve">212323:  Kaolin, Clay, and Ceramic and Refractory Minerals Mining </v>
      </c>
      <c r="AB82" s="111">
        <v>212323</v>
      </c>
      <c r="AC82" s="111" t="s">
        <v>365</v>
      </c>
      <c r="AD82" s="111" t="str">
        <f>Selections!$AC82</f>
        <v xml:space="preserve">Kaolin, Clay, and Ceramic and Refractory Minerals Mining </v>
      </c>
      <c r="AE82" s="111"/>
    </row>
    <row r="83" spans="20:31" ht="14.25" customHeight="1" x14ac:dyDescent="0.35">
      <c r="T83" s="5">
        <v>623</v>
      </c>
      <c r="U83" s="6" t="s">
        <v>366</v>
      </c>
      <c r="V83" s="5" t="str">
        <f>Selections!$T83&amp;":  "&amp;Selections!$U83</f>
        <v>623:  Nursing and Residential Care Facilities</v>
      </c>
      <c r="AA83" s="111" t="str">
        <f>Selections!$AB83&amp;":  "&amp;Selections!$AC83</f>
        <v xml:space="preserve">212390:  Other Nonmetallic Mineral Mining and Quarrying </v>
      </c>
      <c r="AB83" s="111">
        <v>212390</v>
      </c>
      <c r="AC83" s="111" t="s">
        <v>367</v>
      </c>
      <c r="AD83" s="111" t="str">
        <f>Selections!$AC83</f>
        <v xml:space="preserve">Other Nonmetallic Mineral Mining and Quarrying </v>
      </c>
      <c r="AE83" s="111"/>
    </row>
    <row r="84" spans="20:31" ht="14.25" customHeight="1" x14ac:dyDescent="0.35">
      <c r="T84" s="5">
        <v>624</v>
      </c>
      <c r="U84" s="6" t="s">
        <v>368</v>
      </c>
      <c r="V84" s="5" t="str">
        <f>Selections!$T84&amp;":  "&amp;Selections!$U84</f>
        <v>624:  Social Assistance</v>
      </c>
      <c r="AA84" s="111" t="str">
        <f>Selections!$AB84&amp;":  "&amp;Selections!$AC84</f>
        <v>213111:  Drilling Oil and Gas Wells</v>
      </c>
      <c r="AB84" s="111">
        <v>213111</v>
      </c>
      <c r="AC84" s="111" t="s">
        <v>369</v>
      </c>
      <c r="AD84" s="111" t="str">
        <f>Selections!$AC84</f>
        <v>Drilling Oil and Gas Wells</v>
      </c>
      <c r="AE84" s="111"/>
    </row>
    <row r="85" spans="20:31" ht="14.25" customHeight="1" x14ac:dyDescent="0.35">
      <c r="T85" s="5">
        <v>711</v>
      </c>
      <c r="U85" s="6" t="s">
        <v>370</v>
      </c>
      <c r="V85" s="5" t="str">
        <f>Selections!$T85&amp;":  "&amp;Selections!$U85</f>
        <v>711:  Performing Arts, Spectator Sports, and Related Industries</v>
      </c>
      <c r="AA85" s="111" t="str">
        <f>Selections!$AB85&amp;":  "&amp;Selections!$AC85</f>
        <v xml:space="preserve">213112:  Support Activities for Oil and Gas Operations </v>
      </c>
      <c r="AB85" s="111">
        <v>213112</v>
      </c>
      <c r="AC85" s="111" t="s">
        <v>371</v>
      </c>
      <c r="AD85" s="111" t="str">
        <f>Selections!$AC85</f>
        <v xml:space="preserve">Support Activities for Oil and Gas Operations </v>
      </c>
      <c r="AE85" s="111"/>
    </row>
    <row r="86" spans="20:31" ht="14.25" customHeight="1" x14ac:dyDescent="0.35">
      <c r="T86" s="5">
        <v>712</v>
      </c>
      <c r="U86" s="6" t="s">
        <v>372</v>
      </c>
      <c r="V86" s="5" t="str">
        <f>Selections!$T86&amp;":  "&amp;Selections!$U86</f>
        <v>712:  Museums, Historical Sites, and Similar Institutions</v>
      </c>
      <c r="AA86" s="111" t="str">
        <f>Selections!$AB86&amp;":  "&amp;Selections!$AC86</f>
        <v xml:space="preserve">213113:  Support Activities for Coal Mining </v>
      </c>
      <c r="AB86" s="111">
        <v>213113</v>
      </c>
      <c r="AC86" s="111" t="s">
        <v>373</v>
      </c>
      <c r="AD86" s="111" t="str">
        <f>Selections!$AC86</f>
        <v xml:space="preserve">Support Activities for Coal Mining </v>
      </c>
      <c r="AE86" s="111"/>
    </row>
    <row r="87" spans="20:31" ht="14.25" customHeight="1" x14ac:dyDescent="0.35">
      <c r="T87" s="5">
        <v>713</v>
      </c>
      <c r="U87" s="6" t="s">
        <v>374</v>
      </c>
      <c r="V87" s="5" t="str">
        <f>Selections!$T87&amp;":  "&amp;Selections!$U87</f>
        <v>713:  Amusement, Gambling, and Recreation Industries</v>
      </c>
      <c r="AA87" s="111" t="str">
        <f>Selections!$AB87&amp;":  "&amp;Selections!$AC87</f>
        <v xml:space="preserve">213114:  Support Activities for Metal Mining </v>
      </c>
      <c r="AB87" s="111">
        <v>213114</v>
      </c>
      <c r="AC87" s="111" t="s">
        <v>375</v>
      </c>
      <c r="AD87" s="111" t="str">
        <f>Selections!$AC87</f>
        <v xml:space="preserve">Support Activities for Metal Mining </v>
      </c>
      <c r="AE87" s="111"/>
    </row>
    <row r="88" spans="20:31" ht="14.25" customHeight="1" x14ac:dyDescent="0.35">
      <c r="T88" s="5">
        <v>721</v>
      </c>
      <c r="U88" s="6" t="s">
        <v>376</v>
      </c>
      <c r="V88" s="5" t="str">
        <f>Selections!$T88&amp;":  "&amp;Selections!$U88</f>
        <v>721:  Accommodation</v>
      </c>
      <c r="AA88" s="111" t="str">
        <f>Selections!$AB88&amp;":  "&amp;Selections!$AC88</f>
        <v xml:space="preserve">213115:  Support Activities for Nonmetallic Minerals (except Fuels) Mining </v>
      </c>
      <c r="AB88" s="111">
        <v>213115</v>
      </c>
      <c r="AC88" s="111" t="s">
        <v>377</v>
      </c>
      <c r="AD88" s="111" t="str">
        <f>Selections!$AC88</f>
        <v xml:space="preserve">Support Activities for Nonmetallic Minerals (except Fuels) Mining </v>
      </c>
      <c r="AE88" s="111"/>
    </row>
    <row r="89" spans="20:31" ht="14.25" customHeight="1" x14ac:dyDescent="0.35">
      <c r="T89" s="5">
        <v>722</v>
      </c>
      <c r="U89" s="6" t="s">
        <v>378</v>
      </c>
      <c r="V89" s="5" t="str">
        <f>Selections!$T89&amp;":  "&amp;Selections!$U89</f>
        <v>722:  Food Services and Drinking Places</v>
      </c>
      <c r="AA89" s="111" t="str">
        <f>Selections!$AB89&amp;":  "&amp;Selections!$AC89</f>
        <v xml:space="preserve">221111:  Hydroelectric Power Generation </v>
      </c>
      <c r="AB89" s="111">
        <v>221111</v>
      </c>
      <c r="AC89" s="111" t="s">
        <v>379</v>
      </c>
      <c r="AD89" s="111" t="str">
        <f>Selections!$AC89</f>
        <v xml:space="preserve">Hydroelectric Power Generation </v>
      </c>
      <c r="AE89" s="111"/>
    </row>
    <row r="90" spans="20:31" ht="14.25" customHeight="1" x14ac:dyDescent="0.35">
      <c r="T90" s="5">
        <v>811</v>
      </c>
      <c r="U90" s="6" t="s">
        <v>380</v>
      </c>
      <c r="V90" s="5" t="str">
        <f>Selections!$T90&amp;":  "&amp;Selections!$U90</f>
        <v>811:  Repair and Maintenance</v>
      </c>
      <c r="AA90" s="111" t="str">
        <f>Selections!$AB90&amp;":  "&amp;Selections!$AC90</f>
        <v xml:space="preserve">221112:  Fossil Fuel Electric Power Generation </v>
      </c>
      <c r="AB90" s="111">
        <v>221112</v>
      </c>
      <c r="AC90" s="111" t="s">
        <v>381</v>
      </c>
      <c r="AD90" s="111" t="str">
        <f>Selections!$AC90</f>
        <v xml:space="preserve">Fossil Fuel Electric Power Generation </v>
      </c>
      <c r="AE90" s="111"/>
    </row>
    <row r="91" spans="20:31" ht="14.25" customHeight="1" x14ac:dyDescent="0.35">
      <c r="T91" s="5">
        <v>812</v>
      </c>
      <c r="U91" s="6" t="s">
        <v>382</v>
      </c>
      <c r="V91" s="5" t="str">
        <f>Selections!$T91&amp;":  "&amp;Selections!$U91</f>
        <v>812:  Personal and Laundry Services</v>
      </c>
      <c r="AA91" s="111" t="str">
        <f>Selections!$AB91&amp;":  "&amp;Selections!$AC91</f>
        <v xml:space="preserve">221113:  Nuclear Electric Power Generation </v>
      </c>
      <c r="AB91" s="111">
        <v>221113</v>
      </c>
      <c r="AC91" s="111" t="s">
        <v>383</v>
      </c>
      <c r="AD91" s="111" t="str">
        <f>Selections!$AC91</f>
        <v xml:space="preserve">Nuclear Electric Power Generation </v>
      </c>
      <c r="AE91" s="111"/>
    </row>
    <row r="92" spans="20:31" ht="14.25" customHeight="1" x14ac:dyDescent="0.35">
      <c r="T92" s="5">
        <v>813</v>
      </c>
      <c r="U92" s="6" t="s">
        <v>384</v>
      </c>
      <c r="V92" s="5" t="str">
        <f>Selections!$T92&amp;":  "&amp;Selections!$U92</f>
        <v>813:  Religious, Grantmaking, Civic, Professional, and Similar Organizations</v>
      </c>
      <c r="AA92" s="111" t="str">
        <f>Selections!$AB92&amp;":  "&amp;Selections!$AC92</f>
        <v xml:space="preserve">221114:  Solar Electric Power Generation </v>
      </c>
      <c r="AB92" s="111">
        <v>221114</v>
      </c>
      <c r="AC92" s="111" t="s">
        <v>385</v>
      </c>
      <c r="AD92" s="111" t="str">
        <f>Selections!$AC92</f>
        <v xml:space="preserve">Solar Electric Power Generation </v>
      </c>
      <c r="AE92" s="111"/>
    </row>
    <row r="93" spans="20:31" ht="14.25" customHeight="1" x14ac:dyDescent="0.35">
      <c r="T93" s="5">
        <v>814</v>
      </c>
      <c r="U93" s="6" t="s">
        <v>386</v>
      </c>
      <c r="V93" s="5" t="str">
        <f>Selections!$T93&amp;":  "&amp;Selections!$U93</f>
        <v>814:  Private Households</v>
      </c>
      <c r="AA93" s="111" t="str">
        <f>Selections!$AB93&amp;":  "&amp;Selections!$AC93</f>
        <v xml:space="preserve">221115:  Wind Electric Power Generation </v>
      </c>
      <c r="AB93" s="111">
        <v>221115</v>
      </c>
      <c r="AC93" s="111" t="s">
        <v>387</v>
      </c>
      <c r="AD93" s="111" t="str">
        <f>Selections!$AC93</f>
        <v xml:space="preserve">Wind Electric Power Generation </v>
      </c>
      <c r="AE93" s="111"/>
    </row>
    <row r="94" spans="20:31" ht="14.25" customHeight="1" x14ac:dyDescent="0.35">
      <c r="T94" s="5">
        <v>921</v>
      </c>
      <c r="U94" s="6" t="s">
        <v>388</v>
      </c>
      <c r="V94" s="5" t="str">
        <f>Selections!$T94&amp;":  "&amp;Selections!$U94</f>
        <v xml:space="preserve">921:  Executive, Legislative, and Other General Government Support </v>
      </c>
      <c r="AA94" s="111" t="str">
        <f>Selections!$AB94&amp;":  "&amp;Selections!$AC94</f>
        <v xml:space="preserve">221116:  Geothermal Electric Power Generation </v>
      </c>
      <c r="AB94" s="111">
        <v>221116</v>
      </c>
      <c r="AC94" s="111" t="s">
        <v>389</v>
      </c>
      <c r="AD94" s="111" t="str">
        <f>Selections!$AC94</f>
        <v xml:space="preserve">Geothermal Electric Power Generation </v>
      </c>
      <c r="AE94" s="111"/>
    </row>
    <row r="95" spans="20:31" ht="14.25" customHeight="1" x14ac:dyDescent="0.35">
      <c r="T95" s="5">
        <v>922</v>
      </c>
      <c r="U95" s="6" t="s">
        <v>390</v>
      </c>
      <c r="V95" s="5" t="str">
        <f>Selections!$T95&amp;":  "&amp;Selections!$U95</f>
        <v xml:space="preserve">922:  Justice, Public Order, and Safety Activities </v>
      </c>
      <c r="AA95" s="111" t="str">
        <f>Selections!$AB95&amp;":  "&amp;Selections!$AC95</f>
        <v xml:space="preserve">221117:  Biomass Electric Power Generation </v>
      </c>
      <c r="AB95" s="111">
        <v>221117</v>
      </c>
      <c r="AC95" s="111" t="s">
        <v>391</v>
      </c>
      <c r="AD95" s="111" t="str">
        <f>Selections!$AC95</f>
        <v xml:space="preserve">Biomass Electric Power Generation </v>
      </c>
      <c r="AE95" s="111"/>
    </row>
    <row r="96" spans="20:31" ht="14.25" customHeight="1" x14ac:dyDescent="0.35">
      <c r="T96" s="5">
        <v>923</v>
      </c>
      <c r="U96" s="6" t="s">
        <v>392</v>
      </c>
      <c r="V96" s="5" t="str">
        <f>Selections!$T96&amp;":  "&amp;Selections!$U96</f>
        <v xml:space="preserve">923:  Administration of Human Resource Programs </v>
      </c>
      <c r="AA96" s="111" t="str">
        <f>Selections!$AB96&amp;":  "&amp;Selections!$AC96</f>
        <v xml:space="preserve">221118:  Other Electric Power Generation </v>
      </c>
      <c r="AB96" s="111">
        <v>221118</v>
      </c>
      <c r="AC96" s="111" t="s">
        <v>393</v>
      </c>
      <c r="AD96" s="111" t="str">
        <f>Selections!$AC96</f>
        <v xml:space="preserve">Other Electric Power Generation </v>
      </c>
      <c r="AE96" s="111"/>
    </row>
    <row r="97" spans="20:31" ht="14.25" customHeight="1" x14ac:dyDescent="0.35">
      <c r="T97" s="5">
        <v>924</v>
      </c>
      <c r="U97" s="6" t="s">
        <v>394</v>
      </c>
      <c r="V97" s="5" t="str">
        <f>Selections!$T97&amp;":  "&amp;Selections!$U97</f>
        <v xml:space="preserve">924:  Administration of Environmental Quality Programs </v>
      </c>
      <c r="AA97" s="111" t="str">
        <f>Selections!$AB97&amp;":  "&amp;Selections!$AC97</f>
        <v xml:space="preserve">221121:  Electric Bulk Power Transmission and Control </v>
      </c>
      <c r="AB97" s="111">
        <v>221121</v>
      </c>
      <c r="AC97" s="111" t="s">
        <v>395</v>
      </c>
      <c r="AD97" s="111" t="str">
        <f>Selections!$AC97</f>
        <v xml:space="preserve">Electric Bulk Power Transmission and Control </v>
      </c>
      <c r="AE97" s="111"/>
    </row>
    <row r="98" spans="20:31" ht="14.25" customHeight="1" x14ac:dyDescent="0.35">
      <c r="T98" s="5">
        <v>925</v>
      </c>
      <c r="U98" s="6" t="s">
        <v>396</v>
      </c>
      <c r="V98" s="5" t="str">
        <f>Selections!$T98&amp;":  "&amp;Selections!$U98</f>
        <v xml:space="preserve">925:  Administration of Housing Programs, Urban Planning, and Community Development </v>
      </c>
      <c r="AA98" s="111" t="str">
        <f>Selections!$AB98&amp;":  "&amp;Selections!$AC98</f>
        <v xml:space="preserve">221122:  Electric Power Distribution </v>
      </c>
      <c r="AB98" s="111">
        <v>221122</v>
      </c>
      <c r="AC98" s="111" t="s">
        <v>397</v>
      </c>
      <c r="AD98" s="111" t="str">
        <f>Selections!$AC98</f>
        <v xml:space="preserve">Electric Power Distribution </v>
      </c>
      <c r="AE98" s="111"/>
    </row>
    <row r="99" spans="20:31" ht="14.25" customHeight="1" x14ac:dyDescent="0.35">
      <c r="T99" s="5">
        <v>926</v>
      </c>
      <c r="U99" s="6" t="s">
        <v>398</v>
      </c>
      <c r="V99" s="5" t="str">
        <f>Selections!$T99&amp;":  "&amp;Selections!$U99</f>
        <v xml:space="preserve">926:  Administration of Economic Programs </v>
      </c>
      <c r="AA99" s="111" t="str">
        <f>Selections!$AB99&amp;":  "&amp;Selections!$AC99</f>
        <v xml:space="preserve">221210:  Natural Gas Distribution </v>
      </c>
      <c r="AB99" s="111">
        <v>221210</v>
      </c>
      <c r="AC99" s="111" t="s">
        <v>399</v>
      </c>
      <c r="AD99" s="111" t="str">
        <f>Selections!$AC99</f>
        <v xml:space="preserve">Natural Gas Distribution </v>
      </c>
      <c r="AE99" s="111"/>
    </row>
    <row r="100" spans="20:31" ht="14.25" customHeight="1" x14ac:dyDescent="0.35">
      <c r="T100" s="5">
        <v>927</v>
      </c>
      <c r="U100" s="6" t="s">
        <v>400</v>
      </c>
      <c r="V100" s="5" t="str">
        <f>Selections!$T100&amp;":  "&amp;Selections!$U100</f>
        <v xml:space="preserve">927:  Space Research and Technology </v>
      </c>
      <c r="AA100" s="111" t="str">
        <f>Selections!$AB100&amp;":  "&amp;Selections!$AC100</f>
        <v xml:space="preserve">221310:  Water Supply and Irrigation Systems </v>
      </c>
      <c r="AB100" s="111">
        <v>221310</v>
      </c>
      <c r="AC100" s="111" t="s">
        <v>401</v>
      </c>
      <c r="AD100" s="111" t="str">
        <f>Selections!$AC100</f>
        <v xml:space="preserve">Water Supply and Irrigation Systems </v>
      </c>
      <c r="AE100" s="111"/>
    </row>
    <row r="101" spans="20:31" ht="14.25" customHeight="1" x14ac:dyDescent="0.35">
      <c r="T101" s="5">
        <v>928</v>
      </c>
      <c r="U101" s="6" t="s">
        <v>402</v>
      </c>
      <c r="V101" s="5" t="str">
        <f>Selections!$T101&amp;":  "&amp;Selections!$U101</f>
        <v xml:space="preserve">928:  National Security and International Affairs </v>
      </c>
      <c r="AA101" s="111" t="str">
        <f>Selections!$AB101&amp;":  "&amp;Selections!$AC101</f>
        <v xml:space="preserve">221320:  Sewage Treatment Facilities </v>
      </c>
      <c r="AB101" s="111">
        <v>221320</v>
      </c>
      <c r="AC101" s="111" t="s">
        <v>403</v>
      </c>
      <c r="AD101" s="111" t="str">
        <f>Selections!$AC101</f>
        <v xml:space="preserve">Sewage Treatment Facilities </v>
      </c>
      <c r="AE101" s="111"/>
    </row>
    <row r="102" spans="20:31" ht="14.25" customHeight="1" x14ac:dyDescent="0.35">
      <c r="AA102" s="111" t="str">
        <f>Selections!$AB102&amp;":  "&amp;Selections!$AC102</f>
        <v xml:space="preserve">221330:  Steam and Air-Conditioning Supply </v>
      </c>
      <c r="AB102" s="111">
        <v>221330</v>
      </c>
      <c r="AC102" s="111" t="s">
        <v>404</v>
      </c>
      <c r="AD102" s="111" t="str">
        <f>Selections!$AC102</f>
        <v xml:space="preserve">Steam and Air-Conditioning Supply </v>
      </c>
      <c r="AE102" s="111"/>
    </row>
    <row r="103" spans="20:31" ht="14.25" customHeight="1" x14ac:dyDescent="0.35">
      <c r="AA103" s="111" t="str">
        <f>Selections!$AB103&amp;":  "&amp;Selections!$AC103</f>
        <v xml:space="preserve">236115:  New Single-Family Housing Construction (except For-Sale Builders) </v>
      </c>
      <c r="AB103" s="111">
        <v>236115</v>
      </c>
      <c r="AC103" s="111" t="s">
        <v>405</v>
      </c>
      <c r="AD103" s="111" t="str">
        <f>Selections!$AC103</f>
        <v xml:space="preserve">New Single-Family Housing Construction (except For-Sale Builders) </v>
      </c>
      <c r="AE103" s="111"/>
    </row>
    <row r="104" spans="20:31" ht="14.25" customHeight="1" x14ac:dyDescent="0.35">
      <c r="AA104" s="111" t="str">
        <f>Selections!$AB104&amp;":  "&amp;Selections!$AC104</f>
        <v xml:space="preserve">236116:  New Multifamily Housing Construction (except For-Sale Builders) </v>
      </c>
      <c r="AB104" s="111">
        <v>236116</v>
      </c>
      <c r="AC104" s="111" t="s">
        <v>406</v>
      </c>
      <c r="AD104" s="111" t="str">
        <f>Selections!$AC104</f>
        <v xml:space="preserve">New Multifamily Housing Construction (except For-Sale Builders) </v>
      </c>
      <c r="AE104" s="111"/>
    </row>
    <row r="105" spans="20:31" ht="14.25" customHeight="1" x14ac:dyDescent="0.35">
      <c r="AA105" s="111" t="str">
        <f>Selections!$AB105&amp;":  "&amp;Selections!$AC105</f>
        <v xml:space="preserve">236117:  New Housing For-Sale Builders </v>
      </c>
      <c r="AB105" s="111">
        <v>236117</v>
      </c>
      <c r="AC105" s="111" t="s">
        <v>407</v>
      </c>
      <c r="AD105" s="111" t="str">
        <f>Selections!$AC105</f>
        <v xml:space="preserve">New Housing For-Sale Builders </v>
      </c>
      <c r="AE105" s="111"/>
    </row>
    <row r="106" spans="20:31" ht="14.25" customHeight="1" x14ac:dyDescent="0.35">
      <c r="AA106" s="111" t="str">
        <f>Selections!$AB106&amp;":  "&amp;Selections!$AC106</f>
        <v xml:space="preserve">236118:  Residential Remodelers </v>
      </c>
      <c r="AB106" s="111">
        <v>236118</v>
      </c>
      <c r="AC106" s="111" t="s">
        <v>408</v>
      </c>
      <c r="AD106" s="111" t="str">
        <f>Selections!$AC106</f>
        <v xml:space="preserve">Residential Remodelers </v>
      </c>
      <c r="AE106" s="111"/>
    </row>
    <row r="107" spans="20:31" ht="14.25" customHeight="1" x14ac:dyDescent="0.35">
      <c r="AA107" s="111" t="str">
        <f>Selections!$AB107&amp;":  "&amp;Selections!$AC107</f>
        <v xml:space="preserve">236210:  Industrial Building Construction </v>
      </c>
      <c r="AB107" s="111">
        <v>236210</v>
      </c>
      <c r="AC107" s="111" t="s">
        <v>409</v>
      </c>
      <c r="AD107" s="111" t="str">
        <f>Selections!$AC107</f>
        <v xml:space="preserve">Industrial Building Construction </v>
      </c>
      <c r="AE107" s="111"/>
    </row>
    <row r="108" spans="20:31" ht="14.25" customHeight="1" x14ac:dyDescent="0.35">
      <c r="AA108" s="111" t="str">
        <f>Selections!$AB108&amp;":  "&amp;Selections!$AC108</f>
        <v xml:space="preserve">236220:  Commercial and Institutional Building Construction </v>
      </c>
      <c r="AB108" s="111">
        <v>236220</v>
      </c>
      <c r="AC108" s="111" t="s">
        <v>410</v>
      </c>
      <c r="AD108" s="111" t="str">
        <f>Selections!$AC108</f>
        <v xml:space="preserve">Commercial and Institutional Building Construction </v>
      </c>
      <c r="AE108" s="111"/>
    </row>
    <row r="109" spans="20:31" ht="14.25" customHeight="1" x14ac:dyDescent="0.35">
      <c r="AA109" s="111" t="str">
        <f>Selections!$AB109&amp;":  "&amp;Selections!$AC109</f>
        <v xml:space="preserve">237110:  Water and Sewer Line and Related Structures Construction </v>
      </c>
      <c r="AB109" s="111">
        <v>237110</v>
      </c>
      <c r="AC109" s="111" t="s">
        <v>411</v>
      </c>
      <c r="AD109" s="111" t="str">
        <f>Selections!$AC109</f>
        <v xml:space="preserve">Water and Sewer Line and Related Structures Construction </v>
      </c>
      <c r="AE109" s="111"/>
    </row>
    <row r="110" spans="20:31" ht="14.25" customHeight="1" x14ac:dyDescent="0.35">
      <c r="AA110" s="111" t="str">
        <f>Selections!$AB110&amp;":  "&amp;Selections!$AC110</f>
        <v xml:space="preserve">237120:  Oil and Gas Pipeline and Related Structures Construction </v>
      </c>
      <c r="AB110" s="111">
        <v>237120</v>
      </c>
      <c r="AC110" s="111" t="s">
        <v>412</v>
      </c>
      <c r="AD110" s="111" t="str">
        <f>Selections!$AC110</f>
        <v xml:space="preserve">Oil and Gas Pipeline and Related Structures Construction </v>
      </c>
      <c r="AE110" s="111"/>
    </row>
    <row r="111" spans="20:31" ht="14.25" customHeight="1" x14ac:dyDescent="0.35">
      <c r="AA111" s="111" t="str">
        <f>Selections!$AB111&amp;":  "&amp;Selections!$AC111</f>
        <v xml:space="preserve">237130:  Power and Communication Line and Related Structures Construction </v>
      </c>
      <c r="AB111" s="111">
        <v>237130</v>
      </c>
      <c r="AC111" s="111" t="s">
        <v>413</v>
      </c>
      <c r="AD111" s="111" t="str">
        <f>Selections!$AC111</f>
        <v xml:space="preserve">Power and Communication Line and Related Structures Construction </v>
      </c>
      <c r="AE111" s="111"/>
    </row>
    <row r="112" spans="20:31" ht="14.25" customHeight="1" x14ac:dyDescent="0.35">
      <c r="AA112" s="111" t="str">
        <f>Selections!$AB112&amp;":  "&amp;Selections!$AC112</f>
        <v xml:space="preserve">237210:  Land Subdivision </v>
      </c>
      <c r="AB112" s="111">
        <v>237210</v>
      </c>
      <c r="AC112" s="111" t="s">
        <v>414</v>
      </c>
      <c r="AD112" s="111" t="str">
        <f>Selections!$AC112</f>
        <v xml:space="preserve">Land Subdivision </v>
      </c>
      <c r="AE112" s="111"/>
    </row>
    <row r="113" spans="27:31" ht="14.25" customHeight="1" x14ac:dyDescent="0.35">
      <c r="AA113" s="111" t="str">
        <f>Selections!$AB113&amp;":  "&amp;Selections!$AC113</f>
        <v xml:space="preserve">237310:  Highway, Street, and Bridge Construction </v>
      </c>
      <c r="AB113" s="111">
        <v>237310</v>
      </c>
      <c r="AC113" s="111" t="s">
        <v>415</v>
      </c>
      <c r="AD113" s="111" t="str">
        <f>Selections!$AC113</f>
        <v xml:space="preserve">Highway, Street, and Bridge Construction </v>
      </c>
      <c r="AE113" s="111"/>
    </row>
    <row r="114" spans="27:31" ht="14.25" customHeight="1" x14ac:dyDescent="0.35">
      <c r="AA114" s="111" t="str">
        <f>Selections!$AB114&amp;":  "&amp;Selections!$AC114</f>
        <v xml:space="preserve">237990:  Other Heavy and Civil Engineering Construction </v>
      </c>
      <c r="AB114" s="111">
        <v>237990</v>
      </c>
      <c r="AC114" s="111" t="s">
        <v>416</v>
      </c>
      <c r="AD114" s="111" t="str">
        <f>Selections!$AC114</f>
        <v xml:space="preserve">Other Heavy and Civil Engineering Construction </v>
      </c>
      <c r="AE114" s="111"/>
    </row>
    <row r="115" spans="27:31" ht="14.25" customHeight="1" x14ac:dyDescent="0.35">
      <c r="AA115" s="111" t="str">
        <f>Selections!$AB115&amp;":  "&amp;Selections!$AC115</f>
        <v xml:space="preserve">238110:  Poured Concrete Foundation and Structure Contractors </v>
      </c>
      <c r="AB115" s="111">
        <v>238110</v>
      </c>
      <c r="AC115" s="111" t="s">
        <v>417</v>
      </c>
      <c r="AD115" s="111" t="str">
        <f>Selections!$AC115</f>
        <v xml:space="preserve">Poured Concrete Foundation and Structure Contractors </v>
      </c>
      <c r="AE115" s="111"/>
    </row>
    <row r="116" spans="27:31" ht="14.25" customHeight="1" x14ac:dyDescent="0.35">
      <c r="AA116" s="111" t="str">
        <f>Selections!$AB116&amp;":  "&amp;Selections!$AC116</f>
        <v xml:space="preserve">238120:  Structural Steel and Precast Concrete Contractors </v>
      </c>
      <c r="AB116" s="111">
        <v>238120</v>
      </c>
      <c r="AC116" s="111" t="s">
        <v>418</v>
      </c>
      <c r="AD116" s="111" t="str">
        <f>Selections!$AC116</f>
        <v xml:space="preserve">Structural Steel and Precast Concrete Contractors </v>
      </c>
      <c r="AE116" s="111"/>
    </row>
    <row r="117" spans="27:31" ht="14.25" customHeight="1" x14ac:dyDescent="0.35">
      <c r="AA117" s="111" t="str">
        <f>Selections!$AB117&amp;":  "&amp;Selections!$AC117</f>
        <v xml:space="preserve">238130:  Framing Contractors </v>
      </c>
      <c r="AB117" s="111">
        <v>238130</v>
      </c>
      <c r="AC117" s="111" t="s">
        <v>419</v>
      </c>
      <c r="AD117" s="111" t="str">
        <f>Selections!$AC117</f>
        <v xml:space="preserve">Framing Contractors </v>
      </c>
      <c r="AE117" s="111"/>
    </row>
    <row r="118" spans="27:31" ht="14.25" customHeight="1" x14ac:dyDescent="0.35">
      <c r="AA118" s="111" t="str">
        <f>Selections!$AB118&amp;":  "&amp;Selections!$AC118</f>
        <v xml:space="preserve">238140:  Masonry Contractors </v>
      </c>
      <c r="AB118" s="111">
        <v>238140</v>
      </c>
      <c r="AC118" s="111" t="s">
        <v>420</v>
      </c>
      <c r="AD118" s="111" t="str">
        <f>Selections!$AC118</f>
        <v xml:space="preserve">Masonry Contractors </v>
      </c>
      <c r="AE118" s="111"/>
    </row>
    <row r="119" spans="27:31" ht="14.25" customHeight="1" x14ac:dyDescent="0.35">
      <c r="AA119" s="111" t="str">
        <f>Selections!$AB119&amp;":  "&amp;Selections!$AC119</f>
        <v xml:space="preserve">238150:  Glass and Glazing Contractors </v>
      </c>
      <c r="AB119" s="111">
        <v>238150</v>
      </c>
      <c r="AC119" s="111" t="s">
        <v>421</v>
      </c>
      <c r="AD119" s="111" t="str">
        <f>Selections!$AC119</f>
        <v xml:space="preserve">Glass and Glazing Contractors </v>
      </c>
      <c r="AE119" s="111"/>
    </row>
    <row r="120" spans="27:31" ht="14.25" customHeight="1" x14ac:dyDescent="0.35">
      <c r="AA120" s="111" t="str">
        <f>Selections!$AB120&amp;":  "&amp;Selections!$AC120</f>
        <v xml:space="preserve">238160:  Roofing Contractors </v>
      </c>
      <c r="AB120" s="111">
        <v>238160</v>
      </c>
      <c r="AC120" s="111" t="s">
        <v>422</v>
      </c>
      <c r="AD120" s="111" t="str">
        <f>Selections!$AC120</f>
        <v xml:space="preserve">Roofing Contractors </v>
      </c>
      <c r="AE120" s="111"/>
    </row>
    <row r="121" spans="27:31" ht="14.25" customHeight="1" x14ac:dyDescent="0.35">
      <c r="AA121" s="111" t="str">
        <f>Selections!$AB121&amp;":  "&amp;Selections!$AC121</f>
        <v xml:space="preserve">238170:  Siding Contractors </v>
      </c>
      <c r="AB121" s="111">
        <v>238170</v>
      </c>
      <c r="AC121" s="111" t="s">
        <v>423</v>
      </c>
      <c r="AD121" s="111" t="str">
        <f>Selections!$AC121</f>
        <v xml:space="preserve">Siding Contractors </v>
      </c>
      <c r="AE121" s="111"/>
    </row>
    <row r="122" spans="27:31" ht="14.25" customHeight="1" x14ac:dyDescent="0.35">
      <c r="AA122" s="111" t="str">
        <f>Selections!$AB122&amp;":  "&amp;Selections!$AC122</f>
        <v xml:space="preserve">238190:  Other Foundation, Structure, and Building Exterior Contractors </v>
      </c>
      <c r="AB122" s="111">
        <v>238190</v>
      </c>
      <c r="AC122" s="111" t="s">
        <v>424</v>
      </c>
      <c r="AD122" s="111" t="str">
        <f>Selections!$AC122</f>
        <v xml:space="preserve">Other Foundation, Structure, and Building Exterior Contractors </v>
      </c>
      <c r="AE122" s="111"/>
    </row>
    <row r="123" spans="27:31" ht="14.25" customHeight="1" x14ac:dyDescent="0.35">
      <c r="AA123" s="111" t="str">
        <f>Selections!$AB123&amp;":  "&amp;Selections!$AC123</f>
        <v>238210:  Electrical Contractors and Other Wiring Installation Contractors</v>
      </c>
      <c r="AB123" s="111">
        <v>238210</v>
      </c>
      <c r="AC123" s="111" t="s">
        <v>425</v>
      </c>
      <c r="AD123" s="111" t="str">
        <f>Selections!$AC123</f>
        <v>Electrical Contractors and Other Wiring Installation Contractors</v>
      </c>
      <c r="AE123" s="111"/>
    </row>
    <row r="124" spans="27:31" ht="14.25" customHeight="1" x14ac:dyDescent="0.35">
      <c r="AA124" s="111" t="str">
        <f>Selections!$AB124&amp;":  "&amp;Selections!$AC124</f>
        <v xml:space="preserve">238220:  Plumbing, Heating, and Air-Conditioning Contractors </v>
      </c>
      <c r="AB124" s="111">
        <v>238220</v>
      </c>
      <c r="AC124" s="111" t="s">
        <v>426</v>
      </c>
      <c r="AD124" s="111" t="str">
        <f>Selections!$AC124</f>
        <v xml:space="preserve">Plumbing, Heating, and Air-Conditioning Contractors </v>
      </c>
      <c r="AE124" s="111"/>
    </row>
    <row r="125" spans="27:31" ht="14.25" customHeight="1" x14ac:dyDescent="0.35">
      <c r="AA125" s="111" t="str">
        <f>Selections!$AB125&amp;":  "&amp;Selections!$AC125</f>
        <v xml:space="preserve">238290:  Other Building Equipment Contractors </v>
      </c>
      <c r="AB125" s="111">
        <v>238290</v>
      </c>
      <c r="AC125" s="111" t="s">
        <v>427</v>
      </c>
      <c r="AD125" s="111" t="str">
        <f>Selections!$AC125</f>
        <v xml:space="preserve">Other Building Equipment Contractors </v>
      </c>
      <c r="AE125" s="111"/>
    </row>
    <row r="126" spans="27:31" ht="14.25" customHeight="1" x14ac:dyDescent="0.35">
      <c r="AA126" s="111" t="str">
        <f>Selections!$AB126&amp;":  "&amp;Selections!$AC126</f>
        <v xml:space="preserve">238310:  Drywall and Insulation Contractors </v>
      </c>
      <c r="AB126" s="111">
        <v>238310</v>
      </c>
      <c r="AC126" s="111" t="s">
        <v>428</v>
      </c>
      <c r="AD126" s="111" t="str">
        <f>Selections!$AC126</f>
        <v xml:space="preserve">Drywall and Insulation Contractors </v>
      </c>
      <c r="AE126" s="111"/>
    </row>
    <row r="127" spans="27:31" ht="14.25" customHeight="1" x14ac:dyDescent="0.35">
      <c r="AA127" s="111" t="str">
        <f>Selections!$AB127&amp;":  "&amp;Selections!$AC127</f>
        <v>238320:  Painting and Wall Covering Contractors</v>
      </c>
      <c r="AB127" s="111">
        <v>238320</v>
      </c>
      <c r="AC127" s="111" t="s">
        <v>429</v>
      </c>
      <c r="AD127" s="111" t="str">
        <f>Selections!$AC127</f>
        <v>Painting and Wall Covering Contractors</v>
      </c>
      <c r="AE127" s="111"/>
    </row>
    <row r="128" spans="27:31" ht="14.25" customHeight="1" x14ac:dyDescent="0.35">
      <c r="AA128" s="111" t="str">
        <f>Selections!$AB128&amp;":  "&amp;Selections!$AC128</f>
        <v>238330:  Flooring Contractors</v>
      </c>
      <c r="AB128" s="111">
        <v>238330</v>
      </c>
      <c r="AC128" s="111" t="s">
        <v>430</v>
      </c>
      <c r="AD128" s="111" t="str">
        <f>Selections!$AC128</f>
        <v>Flooring Contractors</v>
      </c>
      <c r="AE128" s="111"/>
    </row>
    <row r="129" spans="27:31" ht="14.25" customHeight="1" x14ac:dyDescent="0.35">
      <c r="AA129" s="111" t="str">
        <f>Selections!$AB129&amp;":  "&amp;Selections!$AC129</f>
        <v>238340:  Tile and Terrazzo Contractors</v>
      </c>
      <c r="AB129" s="111">
        <v>238340</v>
      </c>
      <c r="AC129" s="111" t="s">
        <v>431</v>
      </c>
      <c r="AD129" s="111" t="str">
        <f>Selections!$AC129</f>
        <v>Tile and Terrazzo Contractors</v>
      </c>
      <c r="AE129" s="111"/>
    </row>
    <row r="130" spans="27:31" ht="14.25" customHeight="1" x14ac:dyDescent="0.35">
      <c r="AA130" s="111" t="str">
        <f>Selections!$AB130&amp;":  "&amp;Selections!$AC130</f>
        <v>238350:  Finish Carpentry Contractors</v>
      </c>
      <c r="AB130" s="111">
        <v>238350</v>
      </c>
      <c r="AC130" s="111" t="s">
        <v>432</v>
      </c>
      <c r="AD130" s="111" t="str">
        <f>Selections!$AC130</f>
        <v>Finish Carpentry Contractors</v>
      </c>
      <c r="AE130" s="111"/>
    </row>
    <row r="131" spans="27:31" ht="14.25" customHeight="1" x14ac:dyDescent="0.35">
      <c r="AA131" s="111" t="str">
        <f>Selections!$AB131&amp;":  "&amp;Selections!$AC131</f>
        <v>238390:  Other Building Finishing Contractors</v>
      </c>
      <c r="AB131" s="111">
        <v>238390</v>
      </c>
      <c r="AC131" s="111" t="s">
        <v>433</v>
      </c>
      <c r="AD131" s="111" t="str">
        <f>Selections!$AC131</f>
        <v>Other Building Finishing Contractors</v>
      </c>
      <c r="AE131" s="111"/>
    </row>
    <row r="132" spans="27:31" ht="14.25" customHeight="1" x14ac:dyDescent="0.35">
      <c r="AA132" s="111" t="str">
        <f>Selections!$AB132&amp;":  "&amp;Selections!$AC132</f>
        <v>238910:  Site Preparation Contractors</v>
      </c>
      <c r="AB132" s="111">
        <v>238910</v>
      </c>
      <c r="AC132" s="111" t="s">
        <v>434</v>
      </c>
      <c r="AD132" s="111" t="str">
        <f>Selections!$AC132</f>
        <v>Site Preparation Contractors</v>
      </c>
      <c r="AE132" s="111"/>
    </row>
    <row r="133" spans="27:31" ht="14.25" customHeight="1" x14ac:dyDescent="0.35">
      <c r="AA133" s="111" t="str">
        <f>Selections!$AB133&amp;":  "&amp;Selections!$AC133</f>
        <v>238990:  All Other Specialty Trade Contractors</v>
      </c>
      <c r="AB133" s="111">
        <v>238990</v>
      </c>
      <c r="AC133" s="111" t="s">
        <v>435</v>
      </c>
      <c r="AD133" s="111" t="str">
        <f>Selections!$AC133</f>
        <v>All Other Specialty Trade Contractors</v>
      </c>
      <c r="AE133" s="111"/>
    </row>
    <row r="134" spans="27:31" ht="14.25" customHeight="1" x14ac:dyDescent="0.35">
      <c r="AA134" s="111" t="str">
        <f>Selections!$AB134&amp;":  "&amp;Selections!$AC134</f>
        <v xml:space="preserve">311111:  Dog and Cat Food Manufacturing </v>
      </c>
      <c r="AB134" s="111">
        <v>311111</v>
      </c>
      <c r="AC134" s="111" t="s">
        <v>436</v>
      </c>
      <c r="AD134" s="111" t="str">
        <f>Selections!$AC134</f>
        <v xml:space="preserve">Dog and Cat Food Manufacturing </v>
      </c>
      <c r="AE134" s="111"/>
    </row>
    <row r="135" spans="27:31" ht="14.25" customHeight="1" x14ac:dyDescent="0.35">
      <c r="AA135" s="111" t="str">
        <f>Selections!$AB135&amp;":  "&amp;Selections!$AC135</f>
        <v xml:space="preserve">311119:  Other Animal Food Manufacturing </v>
      </c>
      <c r="AB135" s="111">
        <v>311119</v>
      </c>
      <c r="AC135" s="111" t="s">
        <v>437</v>
      </c>
      <c r="AD135" s="111" t="str">
        <f>Selections!$AC135</f>
        <v xml:space="preserve">Other Animal Food Manufacturing </v>
      </c>
      <c r="AE135" s="111"/>
    </row>
    <row r="136" spans="27:31" ht="14.25" customHeight="1" x14ac:dyDescent="0.35">
      <c r="AA136" s="111" t="str">
        <f>Selections!$AB136&amp;":  "&amp;Selections!$AC136</f>
        <v xml:space="preserve">311211:  Flour Milling </v>
      </c>
      <c r="AB136" s="111">
        <v>311211</v>
      </c>
      <c r="AC136" s="111" t="s">
        <v>438</v>
      </c>
      <c r="AD136" s="111" t="str">
        <f>Selections!$AC136</f>
        <v xml:space="preserve">Flour Milling </v>
      </c>
      <c r="AE136" s="111"/>
    </row>
    <row r="137" spans="27:31" ht="14.25" customHeight="1" x14ac:dyDescent="0.35">
      <c r="AA137" s="111" t="str">
        <f>Selections!$AB137&amp;":  "&amp;Selections!$AC137</f>
        <v xml:space="preserve">311212:  Rice Milling </v>
      </c>
      <c r="AB137" s="111">
        <v>311212</v>
      </c>
      <c r="AC137" s="111" t="s">
        <v>439</v>
      </c>
      <c r="AD137" s="111" t="str">
        <f>Selections!$AC137</f>
        <v xml:space="preserve">Rice Milling </v>
      </c>
      <c r="AE137" s="111"/>
    </row>
    <row r="138" spans="27:31" ht="14.25" customHeight="1" x14ac:dyDescent="0.35">
      <c r="AA138" s="111" t="str">
        <f>Selections!$AB138&amp;":  "&amp;Selections!$AC138</f>
        <v xml:space="preserve">311213:  Malt Manufacturing </v>
      </c>
      <c r="AB138" s="111">
        <v>311213</v>
      </c>
      <c r="AC138" s="111" t="s">
        <v>440</v>
      </c>
      <c r="AD138" s="111" t="str">
        <f>Selections!$AC138</f>
        <v xml:space="preserve">Malt Manufacturing </v>
      </c>
      <c r="AE138" s="111"/>
    </row>
    <row r="139" spans="27:31" ht="14.25" customHeight="1" x14ac:dyDescent="0.35">
      <c r="AA139" s="111" t="str">
        <f>Selections!$AB139&amp;":  "&amp;Selections!$AC139</f>
        <v xml:space="preserve">311221:  Wet Corn Milling and Starch Manufacturing </v>
      </c>
      <c r="AB139" s="111">
        <v>311221</v>
      </c>
      <c r="AC139" s="111" t="s">
        <v>441</v>
      </c>
      <c r="AD139" s="111" t="str">
        <f>Selections!$AC139</f>
        <v xml:space="preserve">Wet Corn Milling and Starch Manufacturing </v>
      </c>
      <c r="AE139" s="111"/>
    </row>
    <row r="140" spans="27:31" ht="14.25" customHeight="1" x14ac:dyDescent="0.35">
      <c r="AA140" s="111" t="str">
        <f>Selections!$AB140&amp;":  "&amp;Selections!$AC140</f>
        <v xml:space="preserve">311224:  Soybean and Other Oilseed Processing </v>
      </c>
      <c r="AB140" s="111">
        <v>311224</v>
      </c>
      <c r="AC140" s="111" t="s">
        <v>442</v>
      </c>
      <c r="AD140" s="111" t="str">
        <f>Selections!$AC140</f>
        <v xml:space="preserve">Soybean and Other Oilseed Processing </v>
      </c>
      <c r="AE140" s="111"/>
    </row>
    <row r="141" spans="27:31" ht="14.25" customHeight="1" x14ac:dyDescent="0.35">
      <c r="AA141" s="111" t="str">
        <f>Selections!$AB141&amp;":  "&amp;Selections!$AC141</f>
        <v xml:space="preserve">311225:  Fats and Oils Refining and Blending </v>
      </c>
      <c r="AB141" s="111">
        <v>311225</v>
      </c>
      <c r="AC141" s="111" t="s">
        <v>443</v>
      </c>
      <c r="AD141" s="111" t="str">
        <f>Selections!$AC141</f>
        <v xml:space="preserve">Fats and Oils Refining and Blending </v>
      </c>
      <c r="AE141" s="111"/>
    </row>
    <row r="142" spans="27:31" ht="14.25" customHeight="1" x14ac:dyDescent="0.35">
      <c r="AA142" s="111" t="str">
        <f>Selections!$AB142&amp;":  "&amp;Selections!$AC142</f>
        <v>311230:  Breakfast Cereal Manufacturing</v>
      </c>
      <c r="AB142" s="111">
        <v>311230</v>
      </c>
      <c r="AC142" s="111" t="s">
        <v>444</v>
      </c>
      <c r="AD142" s="111" t="str">
        <f>Selections!$AC142</f>
        <v>Breakfast Cereal Manufacturing</v>
      </c>
      <c r="AE142" s="111"/>
    </row>
    <row r="143" spans="27:31" ht="14.25" customHeight="1" x14ac:dyDescent="0.35">
      <c r="AA143" s="111" t="str">
        <f>Selections!$AB143&amp;":  "&amp;Selections!$AC143</f>
        <v xml:space="preserve">311313:  Beet Sugar Manufacturing </v>
      </c>
      <c r="AB143" s="111">
        <v>311313</v>
      </c>
      <c r="AC143" s="111" t="s">
        <v>445</v>
      </c>
      <c r="AD143" s="111" t="str">
        <f>Selections!$AC143</f>
        <v xml:space="preserve">Beet Sugar Manufacturing </v>
      </c>
      <c r="AE143" s="111"/>
    </row>
    <row r="144" spans="27:31" ht="14.25" customHeight="1" x14ac:dyDescent="0.35">
      <c r="AA144" s="111" t="str">
        <f>Selections!$AB144&amp;":  "&amp;Selections!$AC144</f>
        <v xml:space="preserve">311314:  Cane Sugar Manufacturing </v>
      </c>
      <c r="AB144" s="111">
        <v>311314</v>
      </c>
      <c r="AC144" s="111" t="s">
        <v>446</v>
      </c>
      <c r="AD144" s="111" t="str">
        <f>Selections!$AC144</f>
        <v xml:space="preserve">Cane Sugar Manufacturing </v>
      </c>
      <c r="AE144" s="111"/>
    </row>
    <row r="145" spans="27:31" ht="14.25" customHeight="1" x14ac:dyDescent="0.35">
      <c r="AA145" s="111" t="str">
        <f>Selections!$AB145&amp;":  "&amp;Selections!$AC145</f>
        <v>311340:  Nonchocolate Confectionery Manufacturing</v>
      </c>
      <c r="AB145" s="111">
        <v>311340</v>
      </c>
      <c r="AC145" s="111" t="s">
        <v>447</v>
      </c>
      <c r="AD145" s="111" t="str">
        <f>Selections!$AC145</f>
        <v>Nonchocolate Confectionery Manufacturing</v>
      </c>
      <c r="AE145" s="111"/>
    </row>
    <row r="146" spans="27:31" ht="14.25" customHeight="1" x14ac:dyDescent="0.35">
      <c r="AA146" s="111" t="str">
        <f>Selections!$AB146&amp;":  "&amp;Selections!$AC146</f>
        <v xml:space="preserve">311351:  Chocolate and Confectionery Manufacturing from Cacao Beans </v>
      </c>
      <c r="AB146" s="111">
        <v>311351</v>
      </c>
      <c r="AC146" s="111" t="s">
        <v>448</v>
      </c>
      <c r="AD146" s="111" t="str">
        <f>Selections!$AC146</f>
        <v xml:space="preserve">Chocolate and Confectionery Manufacturing from Cacao Beans </v>
      </c>
      <c r="AE146" s="111"/>
    </row>
    <row r="147" spans="27:31" ht="14.25" customHeight="1" x14ac:dyDescent="0.35">
      <c r="AA147" s="111" t="str">
        <f>Selections!$AB147&amp;":  "&amp;Selections!$AC147</f>
        <v xml:space="preserve">311352:  Confectionery Manufacturing from Purchased Chocolate </v>
      </c>
      <c r="AB147" s="111">
        <v>311352</v>
      </c>
      <c r="AC147" s="111" t="s">
        <v>449</v>
      </c>
      <c r="AD147" s="111" t="str">
        <f>Selections!$AC147</f>
        <v xml:space="preserve">Confectionery Manufacturing from Purchased Chocolate </v>
      </c>
      <c r="AE147" s="111"/>
    </row>
    <row r="148" spans="27:31" ht="14.25" customHeight="1" x14ac:dyDescent="0.35">
      <c r="AA148" s="111" t="str">
        <f>Selections!$AB148&amp;":  "&amp;Selections!$AC148</f>
        <v xml:space="preserve">311411:  Frozen Fruit, Juice, and Vegetable Manufacturing </v>
      </c>
      <c r="AB148" s="111">
        <v>311411</v>
      </c>
      <c r="AC148" s="111" t="s">
        <v>450</v>
      </c>
      <c r="AD148" s="111" t="str">
        <f>Selections!$AC148</f>
        <v xml:space="preserve">Frozen Fruit, Juice, and Vegetable Manufacturing </v>
      </c>
      <c r="AE148" s="111"/>
    </row>
    <row r="149" spans="27:31" ht="14.25" customHeight="1" x14ac:dyDescent="0.35">
      <c r="AA149" s="111" t="str">
        <f>Selections!$AB149&amp;":  "&amp;Selections!$AC149</f>
        <v xml:space="preserve">311412:  Frozen Specialty Food Manufacturing </v>
      </c>
      <c r="AB149" s="111">
        <v>311412</v>
      </c>
      <c r="AC149" s="111" t="s">
        <v>451</v>
      </c>
      <c r="AD149" s="111" t="str">
        <f>Selections!$AC149</f>
        <v xml:space="preserve">Frozen Specialty Food Manufacturing </v>
      </c>
      <c r="AE149" s="111"/>
    </row>
    <row r="150" spans="27:31" ht="14.25" customHeight="1" x14ac:dyDescent="0.35">
      <c r="AA150" s="111" t="str">
        <f>Selections!$AB150&amp;":  "&amp;Selections!$AC150</f>
        <v xml:space="preserve">311421:  Fruit and Vegetable Canning </v>
      </c>
      <c r="AB150" s="111">
        <v>311421</v>
      </c>
      <c r="AC150" s="111" t="s">
        <v>452</v>
      </c>
      <c r="AD150" s="111" t="str">
        <f>Selections!$AC150</f>
        <v xml:space="preserve">Fruit and Vegetable Canning </v>
      </c>
      <c r="AE150" s="111"/>
    </row>
    <row r="151" spans="27:31" ht="14.25" customHeight="1" x14ac:dyDescent="0.35">
      <c r="AA151" s="111" t="str">
        <f>Selections!$AB151&amp;":  "&amp;Selections!$AC151</f>
        <v xml:space="preserve">311422:  Specialty Canning </v>
      </c>
      <c r="AB151" s="111">
        <v>311422</v>
      </c>
      <c r="AC151" s="111" t="s">
        <v>453</v>
      </c>
      <c r="AD151" s="111" t="str">
        <f>Selections!$AC151</f>
        <v xml:space="preserve">Specialty Canning </v>
      </c>
      <c r="AE151" s="111"/>
    </row>
    <row r="152" spans="27:31" ht="14.25" customHeight="1" x14ac:dyDescent="0.35">
      <c r="AA152" s="111" t="str">
        <f>Selections!$AB152&amp;":  "&amp;Selections!$AC152</f>
        <v xml:space="preserve">311423:  Dried and Dehydrated Food Manufacturing </v>
      </c>
      <c r="AB152" s="111">
        <v>311423</v>
      </c>
      <c r="AC152" s="111" t="s">
        <v>454</v>
      </c>
      <c r="AD152" s="111" t="str">
        <f>Selections!$AC152</f>
        <v xml:space="preserve">Dried and Dehydrated Food Manufacturing </v>
      </c>
      <c r="AE152" s="111"/>
    </row>
    <row r="153" spans="27:31" ht="14.25" customHeight="1" x14ac:dyDescent="0.35">
      <c r="AA153" s="111" t="str">
        <f>Selections!$AB153&amp;":  "&amp;Selections!$AC153</f>
        <v xml:space="preserve">311511:  Fluid Milk Manufacturing </v>
      </c>
      <c r="AB153" s="111">
        <v>311511</v>
      </c>
      <c r="AC153" s="111" t="s">
        <v>455</v>
      </c>
      <c r="AD153" s="111" t="str">
        <f>Selections!$AC153</f>
        <v xml:space="preserve">Fluid Milk Manufacturing </v>
      </c>
      <c r="AE153" s="111"/>
    </row>
    <row r="154" spans="27:31" ht="14.25" customHeight="1" x14ac:dyDescent="0.35">
      <c r="AA154" s="111" t="str">
        <f>Selections!$AB154&amp;":  "&amp;Selections!$AC154</f>
        <v xml:space="preserve">311512:  Creamery Butter Manufacturing </v>
      </c>
      <c r="AB154" s="111">
        <v>311512</v>
      </c>
      <c r="AC154" s="111" t="s">
        <v>456</v>
      </c>
      <c r="AD154" s="111" t="str">
        <f>Selections!$AC154</f>
        <v xml:space="preserve">Creamery Butter Manufacturing </v>
      </c>
      <c r="AE154" s="111"/>
    </row>
    <row r="155" spans="27:31" ht="14.25" customHeight="1" x14ac:dyDescent="0.35">
      <c r="AA155" s="111" t="str">
        <f>Selections!$AB155&amp;":  "&amp;Selections!$AC155</f>
        <v xml:space="preserve">311513:  Cheese Manufacturing </v>
      </c>
      <c r="AB155" s="111">
        <v>311513</v>
      </c>
      <c r="AC155" s="111" t="s">
        <v>457</v>
      </c>
      <c r="AD155" s="111" t="str">
        <f>Selections!$AC155</f>
        <v xml:space="preserve">Cheese Manufacturing </v>
      </c>
      <c r="AE155" s="111"/>
    </row>
    <row r="156" spans="27:31" ht="14.25" customHeight="1" x14ac:dyDescent="0.35">
      <c r="AA156" s="111" t="str">
        <f>Selections!$AB156&amp;":  "&amp;Selections!$AC156</f>
        <v xml:space="preserve">311514:  Dry, Condensed, and Evaporated Dairy Product Manufacturing </v>
      </c>
      <c r="AB156" s="111">
        <v>311514</v>
      </c>
      <c r="AC156" s="111" t="s">
        <v>458</v>
      </c>
      <c r="AD156" s="111" t="str">
        <f>Selections!$AC156</f>
        <v xml:space="preserve">Dry, Condensed, and Evaporated Dairy Product Manufacturing </v>
      </c>
      <c r="AE156" s="111"/>
    </row>
    <row r="157" spans="27:31" ht="14.25" customHeight="1" x14ac:dyDescent="0.35">
      <c r="AA157" s="111" t="str">
        <f>Selections!$AB157&amp;":  "&amp;Selections!$AC157</f>
        <v>311520:  Ice Cream and Frozen Dessert Manufacturing</v>
      </c>
      <c r="AB157" s="111">
        <v>311520</v>
      </c>
      <c r="AC157" s="111" t="s">
        <v>459</v>
      </c>
      <c r="AD157" s="111" t="str">
        <f>Selections!$AC157</f>
        <v>Ice Cream and Frozen Dessert Manufacturing</v>
      </c>
      <c r="AE157" s="111"/>
    </row>
    <row r="158" spans="27:31" ht="14.25" customHeight="1" x14ac:dyDescent="0.35">
      <c r="AA158" s="111" t="str">
        <f>Selections!$AB158&amp;":  "&amp;Selections!$AC158</f>
        <v xml:space="preserve">311611:  Animal (except Poultry) Slaughtering </v>
      </c>
      <c r="AB158" s="111">
        <v>311611</v>
      </c>
      <c r="AC158" s="111" t="s">
        <v>460</v>
      </c>
      <c r="AD158" s="111" t="str">
        <f>Selections!$AC158</f>
        <v xml:space="preserve">Animal (except Poultry) Slaughtering </v>
      </c>
      <c r="AE158" s="111"/>
    </row>
    <row r="159" spans="27:31" ht="14.25" customHeight="1" x14ac:dyDescent="0.35">
      <c r="AA159" s="111" t="str">
        <f>Selections!$AB159&amp;":  "&amp;Selections!$AC159</f>
        <v xml:space="preserve">311612:  Meat Processed from Carcasses </v>
      </c>
      <c r="AB159" s="111">
        <v>311612</v>
      </c>
      <c r="AC159" s="111" t="s">
        <v>461</v>
      </c>
      <c r="AD159" s="111" t="str">
        <f>Selections!$AC159</f>
        <v xml:space="preserve">Meat Processed from Carcasses </v>
      </c>
      <c r="AE159" s="111"/>
    </row>
    <row r="160" spans="27:31" ht="14.25" customHeight="1" x14ac:dyDescent="0.35">
      <c r="AA160" s="111" t="str">
        <f>Selections!$AB160&amp;":  "&amp;Selections!$AC160</f>
        <v xml:space="preserve">311613:  Rendering and Meat Byproduct Processing </v>
      </c>
      <c r="AB160" s="111">
        <v>311613</v>
      </c>
      <c r="AC160" s="111" t="s">
        <v>462</v>
      </c>
      <c r="AD160" s="111" t="str">
        <f>Selections!$AC160</f>
        <v xml:space="preserve">Rendering and Meat Byproduct Processing </v>
      </c>
      <c r="AE160" s="111"/>
    </row>
    <row r="161" spans="27:31" ht="14.25" customHeight="1" x14ac:dyDescent="0.35">
      <c r="AA161" s="111" t="str">
        <f>Selections!$AB161&amp;":  "&amp;Selections!$AC161</f>
        <v xml:space="preserve">311615:  Poultry Processing </v>
      </c>
      <c r="AB161" s="111">
        <v>311615</v>
      </c>
      <c r="AC161" s="111" t="s">
        <v>463</v>
      </c>
      <c r="AD161" s="111" t="str">
        <f>Selections!$AC161</f>
        <v xml:space="preserve">Poultry Processing </v>
      </c>
      <c r="AE161" s="111"/>
    </row>
    <row r="162" spans="27:31" ht="14.25" customHeight="1" x14ac:dyDescent="0.35">
      <c r="AA162" s="111" t="str">
        <f>Selections!$AB162&amp;":  "&amp;Selections!$AC162</f>
        <v>311710:  Seafood Product Preparation and Packaging</v>
      </c>
      <c r="AB162" s="111">
        <v>311710</v>
      </c>
      <c r="AC162" s="111" t="s">
        <v>464</v>
      </c>
      <c r="AD162" s="111" t="str">
        <f>Selections!$AC162</f>
        <v>Seafood Product Preparation and Packaging</v>
      </c>
      <c r="AE162" s="111"/>
    </row>
    <row r="163" spans="27:31" ht="14.25" customHeight="1" x14ac:dyDescent="0.35">
      <c r="AA163" s="111" t="str">
        <f>Selections!$AB163&amp;":  "&amp;Selections!$AC163</f>
        <v xml:space="preserve">311811:  Retail Bakeries </v>
      </c>
      <c r="AB163" s="111">
        <v>311811</v>
      </c>
      <c r="AC163" s="111" t="s">
        <v>465</v>
      </c>
      <c r="AD163" s="111" t="str">
        <f>Selections!$AC163</f>
        <v xml:space="preserve">Retail Bakeries </v>
      </c>
      <c r="AE163" s="111"/>
    </row>
    <row r="164" spans="27:31" ht="14.25" customHeight="1" x14ac:dyDescent="0.35">
      <c r="AA164" s="111" t="str">
        <f>Selections!$AB164&amp;":  "&amp;Selections!$AC164</f>
        <v xml:space="preserve">311812:  Commercial Bakeries </v>
      </c>
      <c r="AB164" s="111">
        <v>311812</v>
      </c>
      <c r="AC164" s="111" t="s">
        <v>466</v>
      </c>
      <c r="AD164" s="111" t="str">
        <f>Selections!$AC164</f>
        <v xml:space="preserve">Commercial Bakeries </v>
      </c>
      <c r="AE164" s="111"/>
    </row>
    <row r="165" spans="27:31" ht="14.25" customHeight="1" x14ac:dyDescent="0.35">
      <c r="AA165" s="111" t="str">
        <f>Selections!$AB165&amp;":  "&amp;Selections!$AC165</f>
        <v xml:space="preserve">311813:  Frozen Cakes, Pies, and Other Pastries Manufacturing </v>
      </c>
      <c r="AB165" s="111">
        <v>311813</v>
      </c>
      <c r="AC165" s="111" t="s">
        <v>467</v>
      </c>
      <c r="AD165" s="111" t="str">
        <f>Selections!$AC165</f>
        <v xml:space="preserve">Frozen Cakes, Pies, and Other Pastries Manufacturing </v>
      </c>
      <c r="AE165" s="111"/>
    </row>
    <row r="166" spans="27:31" ht="14.25" customHeight="1" x14ac:dyDescent="0.35">
      <c r="AA166" s="111" t="str">
        <f>Selections!$AB166&amp;":  "&amp;Selections!$AC166</f>
        <v xml:space="preserve">311821:  Cookie and Cracker Manufacturing </v>
      </c>
      <c r="AB166" s="111">
        <v>311821</v>
      </c>
      <c r="AC166" s="111" t="s">
        <v>468</v>
      </c>
      <c r="AD166" s="111" t="str">
        <f>Selections!$AC166</f>
        <v xml:space="preserve">Cookie and Cracker Manufacturing </v>
      </c>
      <c r="AE166" s="111"/>
    </row>
    <row r="167" spans="27:31" ht="14.25" customHeight="1" x14ac:dyDescent="0.35">
      <c r="AA167" s="111" t="str">
        <f>Selections!$AB167&amp;":  "&amp;Selections!$AC167</f>
        <v xml:space="preserve">311824:  Dry Pasta, Dough, and Flour Mixes Manufacturing from Purchased Flour </v>
      </c>
      <c r="AB167" s="111">
        <v>311824</v>
      </c>
      <c r="AC167" s="111" t="s">
        <v>469</v>
      </c>
      <c r="AD167" s="111" t="str">
        <f>Selections!$AC167</f>
        <v xml:space="preserve">Dry Pasta, Dough, and Flour Mixes Manufacturing from Purchased Flour </v>
      </c>
      <c r="AE167" s="111"/>
    </row>
    <row r="168" spans="27:31" ht="14.25" customHeight="1" x14ac:dyDescent="0.35">
      <c r="AA168" s="111" t="str">
        <f>Selections!$AB168&amp;":  "&amp;Selections!$AC168</f>
        <v>311830:  Tortilla Manufacturing</v>
      </c>
      <c r="AB168" s="111">
        <v>311830</v>
      </c>
      <c r="AC168" s="111" t="s">
        <v>470</v>
      </c>
      <c r="AD168" s="111" t="str">
        <f>Selections!$AC168</f>
        <v>Tortilla Manufacturing</v>
      </c>
      <c r="AE168" s="111"/>
    </row>
    <row r="169" spans="27:31" ht="14.25" customHeight="1" x14ac:dyDescent="0.35">
      <c r="AA169" s="111" t="str">
        <f>Selections!$AB169&amp;":  "&amp;Selections!$AC169</f>
        <v xml:space="preserve">311911:  Roasted Nuts and Peanut Butter Manufacturing </v>
      </c>
      <c r="AB169" s="111">
        <v>311911</v>
      </c>
      <c r="AC169" s="111" t="s">
        <v>471</v>
      </c>
      <c r="AD169" s="111" t="str">
        <f>Selections!$AC169</f>
        <v xml:space="preserve">Roasted Nuts and Peanut Butter Manufacturing </v>
      </c>
      <c r="AE169" s="111"/>
    </row>
    <row r="170" spans="27:31" ht="14.25" customHeight="1" x14ac:dyDescent="0.35">
      <c r="AA170" s="111" t="str">
        <f>Selections!$AB170&amp;":  "&amp;Selections!$AC170</f>
        <v xml:space="preserve">311919:  Other Snack Food Manufacturing </v>
      </c>
      <c r="AB170" s="111">
        <v>311919</v>
      </c>
      <c r="AC170" s="111" t="s">
        <v>472</v>
      </c>
      <c r="AD170" s="111" t="str">
        <f>Selections!$AC170</f>
        <v xml:space="preserve">Other Snack Food Manufacturing </v>
      </c>
      <c r="AE170" s="111"/>
    </row>
    <row r="171" spans="27:31" ht="14.25" customHeight="1" x14ac:dyDescent="0.35">
      <c r="AA171" s="111" t="str">
        <f>Selections!$AB171&amp;":  "&amp;Selections!$AC171</f>
        <v xml:space="preserve">311920:  Coffee and Tea Manufacturing </v>
      </c>
      <c r="AB171" s="111">
        <v>311920</v>
      </c>
      <c r="AC171" s="111" t="s">
        <v>473</v>
      </c>
      <c r="AD171" s="111" t="str">
        <f>Selections!$AC171</f>
        <v xml:space="preserve">Coffee and Tea Manufacturing </v>
      </c>
      <c r="AE171" s="111"/>
    </row>
    <row r="172" spans="27:31" ht="14.25" customHeight="1" x14ac:dyDescent="0.35">
      <c r="AA172" s="111" t="str">
        <f>Selections!$AB172&amp;":  "&amp;Selections!$AC172</f>
        <v>311930:  Flavoring Syrup and Concentrate Manufacturing</v>
      </c>
      <c r="AB172" s="111">
        <v>311930</v>
      </c>
      <c r="AC172" s="111" t="s">
        <v>474</v>
      </c>
      <c r="AD172" s="111" t="str">
        <f>Selections!$AC172</f>
        <v>Flavoring Syrup and Concentrate Manufacturing</v>
      </c>
      <c r="AE172" s="111"/>
    </row>
    <row r="173" spans="27:31" ht="14.25" customHeight="1" x14ac:dyDescent="0.35">
      <c r="AA173" s="111" t="str">
        <f>Selections!$AB173&amp;":  "&amp;Selections!$AC173</f>
        <v xml:space="preserve">311941:  Mayonnaise, Dressing, and Other Prepared Sauce Manufacturing </v>
      </c>
      <c r="AB173" s="111">
        <v>311941</v>
      </c>
      <c r="AC173" s="111" t="s">
        <v>475</v>
      </c>
      <c r="AD173" s="111" t="str">
        <f>Selections!$AC173</f>
        <v xml:space="preserve">Mayonnaise, Dressing, and Other Prepared Sauce Manufacturing </v>
      </c>
      <c r="AE173" s="111"/>
    </row>
    <row r="174" spans="27:31" ht="14.25" customHeight="1" x14ac:dyDescent="0.35">
      <c r="AA174" s="111" t="str">
        <f>Selections!$AB174&amp;":  "&amp;Selections!$AC174</f>
        <v xml:space="preserve">311942:  Spice and Extract Manufacturing </v>
      </c>
      <c r="AB174" s="111">
        <v>311942</v>
      </c>
      <c r="AC174" s="111" t="s">
        <v>476</v>
      </c>
      <c r="AD174" s="111" t="str">
        <f>Selections!$AC174</f>
        <v xml:space="preserve">Spice and Extract Manufacturing </v>
      </c>
      <c r="AE174" s="111"/>
    </row>
    <row r="175" spans="27:31" ht="14.25" customHeight="1" x14ac:dyDescent="0.35">
      <c r="AA175" s="111" t="str">
        <f>Selections!$AB175&amp;":  "&amp;Selections!$AC175</f>
        <v xml:space="preserve">311991:  Perishable Prepared Food Manufacturing </v>
      </c>
      <c r="AB175" s="111">
        <v>311991</v>
      </c>
      <c r="AC175" s="111" t="s">
        <v>477</v>
      </c>
      <c r="AD175" s="111" t="str">
        <f>Selections!$AC175</f>
        <v xml:space="preserve">Perishable Prepared Food Manufacturing </v>
      </c>
      <c r="AE175" s="111"/>
    </row>
    <row r="176" spans="27:31" ht="14.25" customHeight="1" x14ac:dyDescent="0.35">
      <c r="AA176" s="111" t="str">
        <f>Selections!$AB176&amp;":  "&amp;Selections!$AC176</f>
        <v xml:space="preserve">311999:  All Other Miscellaneous Food Manufacturing </v>
      </c>
      <c r="AB176" s="111">
        <v>311999</v>
      </c>
      <c r="AC176" s="111" t="s">
        <v>478</v>
      </c>
      <c r="AD176" s="111" t="str">
        <f>Selections!$AC176</f>
        <v xml:space="preserve">All Other Miscellaneous Food Manufacturing </v>
      </c>
      <c r="AE176" s="111"/>
    </row>
    <row r="177" spans="27:31" ht="14.25" customHeight="1" x14ac:dyDescent="0.35">
      <c r="AA177" s="111" t="str">
        <f>Selections!$AB177&amp;":  "&amp;Selections!$AC177</f>
        <v xml:space="preserve">312111:  Soft Drink Manufacturing </v>
      </c>
      <c r="AB177" s="111">
        <v>312111</v>
      </c>
      <c r="AC177" s="111" t="s">
        <v>479</v>
      </c>
      <c r="AD177" s="111" t="str">
        <f>Selections!$AC177</f>
        <v xml:space="preserve">Soft Drink Manufacturing </v>
      </c>
      <c r="AE177" s="111"/>
    </row>
    <row r="178" spans="27:31" ht="14.25" customHeight="1" x14ac:dyDescent="0.35">
      <c r="AA178" s="111" t="str">
        <f>Selections!$AB178&amp;":  "&amp;Selections!$AC178</f>
        <v xml:space="preserve">312112:  Bottled Water Manufacturing </v>
      </c>
      <c r="AB178" s="111">
        <v>312112</v>
      </c>
      <c r="AC178" s="111" t="s">
        <v>480</v>
      </c>
      <c r="AD178" s="111" t="str">
        <f>Selections!$AC178</f>
        <v xml:space="preserve">Bottled Water Manufacturing </v>
      </c>
      <c r="AE178" s="111"/>
    </row>
    <row r="179" spans="27:31" ht="14.25" customHeight="1" x14ac:dyDescent="0.35">
      <c r="AA179" s="111" t="str">
        <f>Selections!$AB179&amp;":  "&amp;Selections!$AC179</f>
        <v xml:space="preserve">312113:  Ice Manufacturing </v>
      </c>
      <c r="AB179" s="111">
        <v>312113</v>
      </c>
      <c r="AC179" s="111" t="s">
        <v>481</v>
      </c>
      <c r="AD179" s="111" t="str">
        <f>Selections!$AC179</f>
        <v xml:space="preserve">Ice Manufacturing </v>
      </c>
      <c r="AE179" s="111"/>
    </row>
    <row r="180" spans="27:31" ht="14.25" customHeight="1" x14ac:dyDescent="0.35">
      <c r="AA180" s="111" t="str">
        <f>Selections!$AB180&amp;":  "&amp;Selections!$AC180</f>
        <v>312120:  Breweries</v>
      </c>
      <c r="AB180" s="111">
        <v>312120</v>
      </c>
      <c r="AC180" s="111" t="s">
        <v>482</v>
      </c>
      <c r="AD180" s="111" t="str">
        <f>Selections!$AC180</f>
        <v>Breweries</v>
      </c>
      <c r="AE180" s="111"/>
    </row>
    <row r="181" spans="27:31" ht="14.25" customHeight="1" x14ac:dyDescent="0.35">
      <c r="AA181" s="111" t="str">
        <f>Selections!$AB181&amp;":  "&amp;Selections!$AC181</f>
        <v xml:space="preserve">312130:  Wineries </v>
      </c>
      <c r="AB181" s="111">
        <v>312130</v>
      </c>
      <c r="AC181" s="111" t="s">
        <v>483</v>
      </c>
      <c r="AD181" s="111" t="str">
        <f>Selections!$AC181</f>
        <v xml:space="preserve">Wineries </v>
      </c>
      <c r="AE181" s="111"/>
    </row>
    <row r="182" spans="27:31" ht="14.25" customHeight="1" x14ac:dyDescent="0.35">
      <c r="AA182" s="111" t="str">
        <f>Selections!$AB182&amp;":  "&amp;Selections!$AC182</f>
        <v xml:space="preserve">312140:  Distilleries </v>
      </c>
      <c r="AB182" s="111">
        <v>312140</v>
      </c>
      <c r="AC182" s="111" t="s">
        <v>484</v>
      </c>
      <c r="AD182" s="111" t="str">
        <f>Selections!$AC182</f>
        <v xml:space="preserve">Distilleries </v>
      </c>
      <c r="AE182" s="111"/>
    </row>
    <row r="183" spans="27:31" ht="14.25" customHeight="1" x14ac:dyDescent="0.35">
      <c r="AA183" s="111" t="str">
        <f>Selections!$AB183&amp;":  "&amp;Selections!$AC183</f>
        <v xml:space="preserve">312230:  Tobacco Manufacturing </v>
      </c>
      <c r="AB183" s="111">
        <v>312230</v>
      </c>
      <c r="AC183" s="111" t="s">
        <v>485</v>
      </c>
      <c r="AD183" s="111" t="str">
        <f>Selections!$AC183</f>
        <v xml:space="preserve">Tobacco Manufacturing </v>
      </c>
      <c r="AE183" s="111"/>
    </row>
    <row r="184" spans="27:31" ht="14.25" customHeight="1" x14ac:dyDescent="0.35">
      <c r="AA184" s="111" t="str">
        <f>Selections!$AB184&amp;":  "&amp;Selections!$AC184</f>
        <v xml:space="preserve">313110:  Fiber, Yarn, and Thread Mills </v>
      </c>
      <c r="AB184" s="111">
        <v>313110</v>
      </c>
      <c r="AC184" s="111" t="s">
        <v>486</v>
      </c>
      <c r="AD184" s="111" t="str">
        <f>Selections!$AC184</f>
        <v xml:space="preserve">Fiber, Yarn, and Thread Mills </v>
      </c>
      <c r="AE184" s="111"/>
    </row>
    <row r="185" spans="27:31" ht="14.25" customHeight="1" x14ac:dyDescent="0.35">
      <c r="AA185" s="111" t="str">
        <f>Selections!$AB185&amp;":  "&amp;Selections!$AC185</f>
        <v>313210:  Broadwoven Fabric Mills</v>
      </c>
      <c r="AB185" s="111">
        <v>313210</v>
      </c>
      <c r="AC185" s="111" t="s">
        <v>487</v>
      </c>
      <c r="AD185" s="111" t="str">
        <f>Selections!$AC185</f>
        <v>Broadwoven Fabric Mills</v>
      </c>
      <c r="AE185" s="111"/>
    </row>
    <row r="186" spans="27:31" ht="14.25" customHeight="1" x14ac:dyDescent="0.35">
      <c r="AA186" s="111" t="str">
        <f>Selections!$AB186&amp;":  "&amp;Selections!$AC186</f>
        <v>313220:  Narrow Fabric Mills and Schiffli Machine Embroidery</v>
      </c>
      <c r="AB186" s="111">
        <v>313220</v>
      </c>
      <c r="AC186" s="111" t="s">
        <v>488</v>
      </c>
      <c r="AD186" s="111" t="str">
        <f>Selections!$AC186</f>
        <v>Narrow Fabric Mills and Schiffli Machine Embroidery</v>
      </c>
      <c r="AE186" s="111"/>
    </row>
    <row r="187" spans="27:31" ht="14.25" customHeight="1" x14ac:dyDescent="0.35">
      <c r="AA187" s="111" t="str">
        <f>Selections!$AB187&amp;":  "&amp;Selections!$AC187</f>
        <v>313230:  Nonwoven Fabric Mills</v>
      </c>
      <c r="AB187" s="111">
        <v>313230</v>
      </c>
      <c r="AC187" s="111" t="s">
        <v>489</v>
      </c>
      <c r="AD187" s="111" t="str">
        <f>Selections!$AC187</f>
        <v>Nonwoven Fabric Mills</v>
      </c>
      <c r="AE187" s="111"/>
    </row>
    <row r="188" spans="27:31" ht="14.25" customHeight="1" x14ac:dyDescent="0.35">
      <c r="AA188" s="111" t="str">
        <f>Selections!$AB188&amp;":  "&amp;Selections!$AC188</f>
        <v>313240:  Knit Fabric Mills</v>
      </c>
      <c r="AB188" s="111">
        <v>313240</v>
      </c>
      <c r="AC188" s="111" t="s">
        <v>490</v>
      </c>
      <c r="AD188" s="111" t="str">
        <f>Selections!$AC188</f>
        <v>Knit Fabric Mills</v>
      </c>
      <c r="AE188" s="111"/>
    </row>
    <row r="189" spans="27:31" ht="14.25" customHeight="1" x14ac:dyDescent="0.35">
      <c r="AA189" s="111" t="str">
        <f>Selections!$AB189&amp;":  "&amp;Selections!$AC189</f>
        <v xml:space="preserve">313310:  Textile and Fabric Finishing Mills </v>
      </c>
      <c r="AB189" s="111">
        <v>313310</v>
      </c>
      <c r="AC189" s="111" t="s">
        <v>491</v>
      </c>
      <c r="AD189" s="111" t="str">
        <f>Selections!$AC189</f>
        <v xml:space="preserve">Textile and Fabric Finishing Mills </v>
      </c>
      <c r="AE189" s="111"/>
    </row>
    <row r="190" spans="27:31" ht="14.25" customHeight="1" x14ac:dyDescent="0.35">
      <c r="AA190" s="111" t="str">
        <f>Selections!$AB190&amp;":  "&amp;Selections!$AC190</f>
        <v>313320:  Fabric Coating Mills</v>
      </c>
      <c r="AB190" s="111">
        <v>313320</v>
      </c>
      <c r="AC190" s="111" t="s">
        <v>492</v>
      </c>
      <c r="AD190" s="111" t="str">
        <f>Selections!$AC190</f>
        <v>Fabric Coating Mills</v>
      </c>
      <c r="AE190" s="111"/>
    </row>
    <row r="191" spans="27:31" ht="14.25" customHeight="1" x14ac:dyDescent="0.35">
      <c r="AA191" s="111" t="str">
        <f>Selections!$AB191&amp;":  "&amp;Selections!$AC191</f>
        <v>314110:  Carpet and Rug Mills</v>
      </c>
      <c r="AB191" s="111">
        <v>314110</v>
      </c>
      <c r="AC191" s="111" t="s">
        <v>493</v>
      </c>
      <c r="AD191" s="111" t="str">
        <f>Selections!$AC191</f>
        <v>Carpet and Rug Mills</v>
      </c>
      <c r="AE191" s="111"/>
    </row>
    <row r="192" spans="27:31" ht="14.25" customHeight="1" x14ac:dyDescent="0.35">
      <c r="AA192" s="111" t="str">
        <f>Selections!$AB192&amp;":  "&amp;Selections!$AC192</f>
        <v>314120:  Curtain and Linen Mills</v>
      </c>
      <c r="AB192" s="111">
        <v>314120</v>
      </c>
      <c r="AC192" s="111" t="s">
        <v>494</v>
      </c>
      <c r="AD192" s="111" t="str">
        <f>Selections!$AC192</f>
        <v>Curtain and Linen Mills</v>
      </c>
      <c r="AE192" s="111"/>
    </row>
    <row r="193" spans="27:31" ht="14.25" customHeight="1" x14ac:dyDescent="0.35">
      <c r="AA193" s="111" t="str">
        <f>Selections!$AB193&amp;":  "&amp;Selections!$AC193</f>
        <v xml:space="preserve">314910:  Textile Bag and Canvas Mills </v>
      </c>
      <c r="AB193" s="111">
        <v>314910</v>
      </c>
      <c r="AC193" s="111" t="s">
        <v>495</v>
      </c>
      <c r="AD193" s="111" t="str">
        <f>Selections!$AC193</f>
        <v xml:space="preserve">Textile Bag and Canvas Mills </v>
      </c>
      <c r="AE193" s="111"/>
    </row>
    <row r="194" spans="27:31" ht="14.25" customHeight="1" x14ac:dyDescent="0.35">
      <c r="AA194" s="111" t="str">
        <f>Selections!$AB194&amp;":  "&amp;Selections!$AC194</f>
        <v xml:space="preserve">314994:  Rope, Cordage, Twine, Tire Cord, and Tire Fabric Mills </v>
      </c>
      <c r="AB194" s="111">
        <v>314994</v>
      </c>
      <c r="AC194" s="111" t="s">
        <v>496</v>
      </c>
      <c r="AD194" s="111" t="str">
        <f>Selections!$AC194</f>
        <v xml:space="preserve">Rope, Cordage, Twine, Tire Cord, and Tire Fabric Mills </v>
      </c>
      <c r="AE194" s="111"/>
    </row>
    <row r="195" spans="27:31" ht="14.25" customHeight="1" x14ac:dyDescent="0.35">
      <c r="AA195" s="111" t="str">
        <f>Selections!$AB195&amp;":  "&amp;Selections!$AC195</f>
        <v xml:space="preserve">314999:  All Other Miscellaneous Textile Product Mills </v>
      </c>
      <c r="AB195" s="111">
        <v>314999</v>
      </c>
      <c r="AC195" s="111" t="s">
        <v>497</v>
      </c>
      <c r="AD195" s="111" t="str">
        <f>Selections!$AC195</f>
        <v xml:space="preserve">All Other Miscellaneous Textile Product Mills </v>
      </c>
      <c r="AE195" s="111"/>
    </row>
    <row r="196" spans="27:31" ht="14.25" customHeight="1" x14ac:dyDescent="0.35">
      <c r="AA196" s="111" t="str">
        <f>Selections!$AB196&amp;":  "&amp;Selections!$AC196</f>
        <v>315120:  Apparel Knitting Mills</v>
      </c>
      <c r="AB196" s="111">
        <v>315120</v>
      </c>
      <c r="AC196" s="111" t="s">
        <v>498</v>
      </c>
      <c r="AD196" s="111" t="str">
        <f>Selections!$AC196</f>
        <v>Apparel Knitting Mills</v>
      </c>
      <c r="AE196" s="111"/>
    </row>
    <row r="197" spans="27:31" ht="14.25" customHeight="1" x14ac:dyDescent="0.35">
      <c r="AA197" s="111" t="str">
        <f>Selections!$AB197&amp;":  "&amp;Selections!$AC197</f>
        <v xml:space="preserve">315210:  Cut and Sew Apparel Contractors </v>
      </c>
      <c r="AB197" s="111">
        <v>315210</v>
      </c>
      <c r="AC197" s="111" t="s">
        <v>499</v>
      </c>
      <c r="AD197" s="111" t="str">
        <f>Selections!$AC197</f>
        <v xml:space="preserve">Cut and Sew Apparel Contractors </v>
      </c>
      <c r="AE197" s="111"/>
    </row>
    <row r="198" spans="27:31" ht="14.25" customHeight="1" x14ac:dyDescent="0.35">
      <c r="AA198" s="111" t="str">
        <f>Selections!$AB198&amp;":  "&amp;Selections!$AC198</f>
        <v xml:space="preserve">315250:  Cut and Sew Apparel Manufacturing (except Contractors) </v>
      </c>
      <c r="AB198" s="111">
        <v>315250</v>
      </c>
      <c r="AC198" s="111" t="s">
        <v>500</v>
      </c>
      <c r="AD198" s="111" t="str">
        <f>Selections!$AC198</f>
        <v xml:space="preserve">Cut and Sew Apparel Manufacturing (except Contractors) </v>
      </c>
      <c r="AE198" s="111"/>
    </row>
    <row r="199" spans="27:31" ht="14.25" customHeight="1" x14ac:dyDescent="0.35">
      <c r="AA199" s="111" t="str">
        <f>Selections!$AB199&amp;":  "&amp;Selections!$AC199</f>
        <v xml:space="preserve">315990:  Apparel Accessories and Other Apparel Manufacturing </v>
      </c>
      <c r="AB199" s="111">
        <v>315990</v>
      </c>
      <c r="AC199" s="111" t="s">
        <v>501</v>
      </c>
      <c r="AD199" s="111" t="str">
        <f>Selections!$AC199</f>
        <v xml:space="preserve">Apparel Accessories and Other Apparel Manufacturing </v>
      </c>
      <c r="AE199" s="111"/>
    </row>
    <row r="200" spans="27:31" ht="14.25" customHeight="1" x14ac:dyDescent="0.35">
      <c r="AA200" s="111" t="str">
        <f>Selections!$AB200&amp;":  "&amp;Selections!$AC200</f>
        <v>316110:  Leather and Hide Tanning and Finishing</v>
      </c>
      <c r="AB200" s="111">
        <v>316110</v>
      </c>
      <c r="AC200" s="111" t="s">
        <v>502</v>
      </c>
      <c r="AD200" s="111" t="str">
        <f>Selections!$AC200</f>
        <v>Leather and Hide Tanning and Finishing</v>
      </c>
      <c r="AE200" s="111"/>
    </row>
    <row r="201" spans="27:31" ht="14.25" customHeight="1" x14ac:dyDescent="0.35">
      <c r="AA201" s="111" t="str">
        <f>Selections!$AB201&amp;":  "&amp;Selections!$AC201</f>
        <v xml:space="preserve">316210:  Footwear Manufacturing </v>
      </c>
      <c r="AB201" s="111">
        <v>316210</v>
      </c>
      <c r="AC201" s="111" t="s">
        <v>503</v>
      </c>
      <c r="AD201" s="111" t="str">
        <f>Selections!$AC201</f>
        <v xml:space="preserve">Footwear Manufacturing </v>
      </c>
      <c r="AE201" s="111"/>
    </row>
    <row r="202" spans="27:31" ht="14.25" customHeight="1" x14ac:dyDescent="0.35">
      <c r="AA202" s="111" t="str">
        <f>Selections!$AB202&amp;":  "&amp;Selections!$AC202</f>
        <v xml:space="preserve">316990:  Other Leather and Allied Product Manufacturing </v>
      </c>
      <c r="AB202" s="111">
        <v>316990</v>
      </c>
      <c r="AC202" s="111" t="s">
        <v>504</v>
      </c>
      <c r="AD202" s="111" t="str">
        <f>Selections!$AC202</f>
        <v xml:space="preserve">Other Leather and Allied Product Manufacturing </v>
      </c>
      <c r="AE202" s="111"/>
    </row>
    <row r="203" spans="27:31" ht="14.25" customHeight="1" x14ac:dyDescent="0.35">
      <c r="AA203" s="111" t="str">
        <f>Selections!$AB203&amp;":  "&amp;Selections!$AC203</f>
        <v xml:space="preserve">321113:  Sawmills </v>
      </c>
      <c r="AB203" s="111">
        <v>321113</v>
      </c>
      <c r="AC203" s="111" t="s">
        <v>505</v>
      </c>
      <c r="AD203" s="111" t="str">
        <f>Selections!$AC203</f>
        <v xml:space="preserve">Sawmills </v>
      </c>
      <c r="AE203" s="111"/>
    </row>
    <row r="204" spans="27:31" ht="14.25" customHeight="1" x14ac:dyDescent="0.35">
      <c r="AA204" s="111" t="str">
        <f>Selections!$AB204&amp;":  "&amp;Selections!$AC204</f>
        <v xml:space="preserve">321114:  Wood Preservation </v>
      </c>
      <c r="AB204" s="111">
        <v>321114</v>
      </c>
      <c r="AC204" s="111" t="s">
        <v>506</v>
      </c>
      <c r="AD204" s="111" t="str">
        <f>Selections!$AC204</f>
        <v xml:space="preserve">Wood Preservation </v>
      </c>
      <c r="AE204" s="111"/>
    </row>
    <row r="205" spans="27:31" ht="14.25" customHeight="1" x14ac:dyDescent="0.35">
      <c r="AA205" s="111" t="str">
        <f>Selections!$AB205&amp;":  "&amp;Selections!$AC205</f>
        <v xml:space="preserve">321211:  Hardwood Veneer and Plywood Manufacturing </v>
      </c>
      <c r="AB205" s="111">
        <v>321211</v>
      </c>
      <c r="AC205" s="111" t="s">
        <v>507</v>
      </c>
      <c r="AD205" s="111" t="str">
        <f>Selections!$AC205</f>
        <v xml:space="preserve">Hardwood Veneer and Plywood Manufacturing </v>
      </c>
      <c r="AE205" s="111"/>
    </row>
    <row r="206" spans="27:31" ht="14.25" customHeight="1" x14ac:dyDescent="0.35">
      <c r="AA206" s="111" t="str">
        <f>Selections!$AB206&amp;":  "&amp;Selections!$AC206</f>
        <v xml:space="preserve">321212:  Softwood Veneer and Plywood Manufacturing </v>
      </c>
      <c r="AB206" s="111">
        <v>321212</v>
      </c>
      <c r="AC206" s="111" t="s">
        <v>508</v>
      </c>
      <c r="AD206" s="111" t="str">
        <f>Selections!$AC206</f>
        <v xml:space="preserve">Softwood Veneer and Plywood Manufacturing </v>
      </c>
      <c r="AE206" s="111"/>
    </row>
    <row r="207" spans="27:31" ht="14.25" customHeight="1" x14ac:dyDescent="0.35">
      <c r="AA207" s="111" t="str">
        <f>Selections!$AB207&amp;":  "&amp;Selections!$AC207</f>
        <v xml:space="preserve">321215:  Engineered Wood Member Manufacturing </v>
      </c>
      <c r="AB207" s="111">
        <v>321215</v>
      </c>
      <c r="AC207" s="111" t="s">
        <v>509</v>
      </c>
      <c r="AD207" s="111" t="str">
        <f>Selections!$AC207</f>
        <v xml:space="preserve">Engineered Wood Member Manufacturing </v>
      </c>
      <c r="AE207" s="111"/>
    </row>
    <row r="208" spans="27:31" ht="14.25" customHeight="1" x14ac:dyDescent="0.35">
      <c r="AA208" s="111" t="str">
        <f>Selections!$AB208&amp;":  "&amp;Selections!$AC208</f>
        <v xml:space="preserve">321219:  Reconstituted Wood Product Manufacturing </v>
      </c>
      <c r="AB208" s="111">
        <v>321219</v>
      </c>
      <c r="AC208" s="111" t="s">
        <v>510</v>
      </c>
      <c r="AD208" s="111" t="str">
        <f>Selections!$AC208</f>
        <v xml:space="preserve">Reconstituted Wood Product Manufacturing </v>
      </c>
      <c r="AE208" s="111"/>
    </row>
    <row r="209" spans="27:31" ht="14.25" customHeight="1" x14ac:dyDescent="0.35">
      <c r="AA209" s="111" t="str">
        <f>Selections!$AB209&amp;":  "&amp;Selections!$AC209</f>
        <v xml:space="preserve">321911:  Wood Window and Door Manufacturing </v>
      </c>
      <c r="AB209" s="111">
        <v>321911</v>
      </c>
      <c r="AC209" s="111" t="s">
        <v>511</v>
      </c>
      <c r="AD209" s="111" t="str">
        <f>Selections!$AC209</f>
        <v xml:space="preserve">Wood Window and Door Manufacturing </v>
      </c>
      <c r="AE209" s="111"/>
    </row>
    <row r="210" spans="27:31" ht="14.25" customHeight="1" x14ac:dyDescent="0.35">
      <c r="AA210" s="111" t="str">
        <f>Selections!$AB210&amp;":  "&amp;Selections!$AC210</f>
        <v xml:space="preserve">321912:  Cut Stock, Resawing Lumber, and Planing </v>
      </c>
      <c r="AB210" s="111">
        <v>321912</v>
      </c>
      <c r="AC210" s="111" t="s">
        <v>512</v>
      </c>
      <c r="AD210" s="111" t="str">
        <f>Selections!$AC210</f>
        <v xml:space="preserve">Cut Stock, Resawing Lumber, and Planing </v>
      </c>
      <c r="AE210" s="111"/>
    </row>
    <row r="211" spans="27:31" ht="14.25" customHeight="1" x14ac:dyDescent="0.35">
      <c r="AA211" s="111" t="str">
        <f>Selections!$AB211&amp;":  "&amp;Selections!$AC211</f>
        <v xml:space="preserve">321918:  Other Millwork (including Flooring) </v>
      </c>
      <c r="AB211" s="111">
        <v>321918</v>
      </c>
      <c r="AC211" s="111" t="s">
        <v>513</v>
      </c>
      <c r="AD211" s="111" t="str">
        <f>Selections!$AC211</f>
        <v xml:space="preserve">Other Millwork (including Flooring) </v>
      </c>
      <c r="AE211" s="111"/>
    </row>
    <row r="212" spans="27:31" ht="14.25" customHeight="1" x14ac:dyDescent="0.35">
      <c r="AA212" s="111" t="str">
        <f>Selections!$AB212&amp;":  "&amp;Selections!$AC212</f>
        <v>321920:  Wood Container and Pallet Manufacturing</v>
      </c>
      <c r="AB212" s="111">
        <v>321920</v>
      </c>
      <c r="AC212" s="111" t="s">
        <v>514</v>
      </c>
      <c r="AD212" s="111" t="str">
        <f>Selections!$AC212</f>
        <v>Wood Container and Pallet Manufacturing</v>
      </c>
      <c r="AE212" s="111"/>
    </row>
    <row r="213" spans="27:31" ht="14.25" customHeight="1" x14ac:dyDescent="0.35">
      <c r="AA213" s="111" t="str">
        <f>Selections!$AB213&amp;":  "&amp;Selections!$AC213</f>
        <v xml:space="preserve">321991:  Manufactured Home (Mobile Home) Manufacturing </v>
      </c>
      <c r="AB213" s="111">
        <v>321991</v>
      </c>
      <c r="AC213" s="111" t="s">
        <v>515</v>
      </c>
      <c r="AD213" s="111" t="str">
        <f>Selections!$AC213</f>
        <v xml:space="preserve">Manufactured Home (Mobile Home) Manufacturing </v>
      </c>
      <c r="AE213" s="111"/>
    </row>
    <row r="214" spans="27:31" ht="14.25" customHeight="1" x14ac:dyDescent="0.35">
      <c r="AA214" s="111" t="str">
        <f>Selections!$AB214&amp;":  "&amp;Selections!$AC214</f>
        <v xml:space="preserve">321992:  Prefabricated Wood Building Manufacturing </v>
      </c>
      <c r="AB214" s="111">
        <v>321992</v>
      </c>
      <c r="AC214" s="111" t="s">
        <v>516</v>
      </c>
      <c r="AD214" s="111" t="str">
        <f>Selections!$AC214</f>
        <v xml:space="preserve">Prefabricated Wood Building Manufacturing </v>
      </c>
      <c r="AE214" s="111"/>
    </row>
    <row r="215" spans="27:31" ht="14.25" customHeight="1" x14ac:dyDescent="0.35">
      <c r="AA215" s="111" t="str">
        <f>Selections!$AB215&amp;":  "&amp;Selections!$AC215</f>
        <v xml:space="preserve">321999:  All Other Miscellaneous Wood Product Manufacturing </v>
      </c>
      <c r="AB215" s="111">
        <v>321999</v>
      </c>
      <c r="AC215" s="111" t="s">
        <v>517</v>
      </c>
      <c r="AD215" s="111" t="str">
        <f>Selections!$AC215</f>
        <v xml:space="preserve">All Other Miscellaneous Wood Product Manufacturing </v>
      </c>
      <c r="AE215" s="111"/>
    </row>
    <row r="216" spans="27:31" ht="14.25" customHeight="1" x14ac:dyDescent="0.35">
      <c r="AA216" s="111" t="str">
        <f>Selections!$AB216&amp;":  "&amp;Selections!$AC216</f>
        <v xml:space="preserve">322110:  Pulp Mills </v>
      </c>
      <c r="AB216" s="111">
        <v>322110</v>
      </c>
      <c r="AC216" s="111" t="s">
        <v>518</v>
      </c>
      <c r="AD216" s="111" t="str">
        <f>Selections!$AC216</f>
        <v xml:space="preserve">Pulp Mills </v>
      </c>
      <c r="AE216" s="111"/>
    </row>
    <row r="217" spans="27:31" ht="14.25" customHeight="1" x14ac:dyDescent="0.35">
      <c r="AA217" s="111" t="str">
        <f>Selections!$AB217&amp;":  "&amp;Selections!$AC217</f>
        <v xml:space="preserve">322120:  Paper Mills </v>
      </c>
      <c r="AB217" s="111">
        <v>322120</v>
      </c>
      <c r="AC217" s="111" t="s">
        <v>519</v>
      </c>
      <c r="AD217" s="111" t="str">
        <f>Selections!$AC217</f>
        <v xml:space="preserve">Paper Mills </v>
      </c>
      <c r="AE217" s="111"/>
    </row>
    <row r="218" spans="27:31" ht="14.25" customHeight="1" x14ac:dyDescent="0.35">
      <c r="AA218" s="111" t="str">
        <f>Selections!$AB218&amp;":  "&amp;Selections!$AC218</f>
        <v xml:space="preserve">322130:  Paperboard Mills </v>
      </c>
      <c r="AB218" s="111">
        <v>322130</v>
      </c>
      <c r="AC218" s="111" t="s">
        <v>520</v>
      </c>
      <c r="AD218" s="111" t="str">
        <f>Selections!$AC218</f>
        <v xml:space="preserve">Paperboard Mills </v>
      </c>
      <c r="AE218" s="111"/>
    </row>
    <row r="219" spans="27:31" ht="14.25" customHeight="1" x14ac:dyDescent="0.35">
      <c r="AA219" s="111" t="str">
        <f>Selections!$AB219&amp;":  "&amp;Selections!$AC219</f>
        <v xml:space="preserve">322211:  Corrugated and Solid Fiber Box Manufacturing </v>
      </c>
      <c r="AB219" s="111">
        <v>322211</v>
      </c>
      <c r="AC219" s="111" t="s">
        <v>521</v>
      </c>
      <c r="AD219" s="111" t="str">
        <f>Selections!$AC219</f>
        <v xml:space="preserve">Corrugated and Solid Fiber Box Manufacturing </v>
      </c>
      <c r="AE219" s="111"/>
    </row>
    <row r="220" spans="27:31" ht="14.25" customHeight="1" x14ac:dyDescent="0.35">
      <c r="AA220" s="111" t="str">
        <f>Selections!$AB220&amp;":  "&amp;Selections!$AC220</f>
        <v xml:space="preserve">322212:  Folding Paperboard Box Manufacturing </v>
      </c>
      <c r="AB220" s="111">
        <v>322212</v>
      </c>
      <c r="AC220" s="111" t="s">
        <v>522</v>
      </c>
      <c r="AD220" s="111" t="str">
        <f>Selections!$AC220</f>
        <v xml:space="preserve">Folding Paperboard Box Manufacturing </v>
      </c>
      <c r="AE220" s="111"/>
    </row>
    <row r="221" spans="27:31" ht="14.25" customHeight="1" x14ac:dyDescent="0.35">
      <c r="AA221" s="111" t="str">
        <f>Selections!$AB221&amp;":  "&amp;Selections!$AC221</f>
        <v xml:space="preserve">322219:  Other Paperboard Container Manufacturing </v>
      </c>
      <c r="AB221" s="111">
        <v>322219</v>
      </c>
      <c r="AC221" s="111" t="s">
        <v>523</v>
      </c>
      <c r="AD221" s="111" t="str">
        <f>Selections!$AC221</f>
        <v xml:space="preserve">Other Paperboard Container Manufacturing </v>
      </c>
      <c r="AE221" s="111"/>
    </row>
    <row r="222" spans="27:31" ht="14.25" customHeight="1" x14ac:dyDescent="0.35">
      <c r="AA222" s="111" t="str">
        <f>Selections!$AB222&amp;":  "&amp;Selections!$AC222</f>
        <v>322220:  Paper Bag and Coated and Treated Paper Manufacturing</v>
      </c>
      <c r="AB222" s="111">
        <v>322220</v>
      </c>
      <c r="AC222" s="111" t="s">
        <v>524</v>
      </c>
      <c r="AD222" s="111" t="str">
        <f>Selections!$AC222</f>
        <v>Paper Bag and Coated and Treated Paper Manufacturing</v>
      </c>
      <c r="AE222" s="111"/>
    </row>
    <row r="223" spans="27:31" ht="14.25" customHeight="1" x14ac:dyDescent="0.35">
      <c r="AA223" s="111" t="str">
        <f>Selections!$AB223&amp;":  "&amp;Selections!$AC223</f>
        <v>322230:  Stationery Product Manufacturing</v>
      </c>
      <c r="AB223" s="111">
        <v>322230</v>
      </c>
      <c r="AC223" s="111" t="s">
        <v>525</v>
      </c>
      <c r="AD223" s="111" t="str">
        <f>Selections!$AC223</f>
        <v>Stationery Product Manufacturing</v>
      </c>
      <c r="AE223" s="111"/>
    </row>
    <row r="224" spans="27:31" ht="14.25" customHeight="1" x14ac:dyDescent="0.35">
      <c r="AA224" s="111" t="str">
        <f>Selections!$AB224&amp;":  "&amp;Selections!$AC224</f>
        <v xml:space="preserve">322291:  Sanitary Paper Product Manufacturing </v>
      </c>
      <c r="AB224" s="111">
        <v>322291</v>
      </c>
      <c r="AC224" s="111" t="s">
        <v>526</v>
      </c>
      <c r="AD224" s="111" t="str">
        <f>Selections!$AC224</f>
        <v xml:space="preserve">Sanitary Paper Product Manufacturing </v>
      </c>
      <c r="AE224" s="111"/>
    </row>
    <row r="225" spans="27:31" ht="14.25" customHeight="1" x14ac:dyDescent="0.35">
      <c r="AA225" s="111" t="str">
        <f>Selections!$AB225&amp;":  "&amp;Selections!$AC225</f>
        <v xml:space="preserve">322299:  All Other Converted Paper Product Manufacturing </v>
      </c>
      <c r="AB225" s="111">
        <v>322299</v>
      </c>
      <c r="AC225" s="111" t="s">
        <v>527</v>
      </c>
      <c r="AD225" s="111" t="str">
        <f>Selections!$AC225</f>
        <v xml:space="preserve">All Other Converted Paper Product Manufacturing </v>
      </c>
      <c r="AE225" s="111"/>
    </row>
    <row r="226" spans="27:31" ht="14.25" customHeight="1" x14ac:dyDescent="0.35">
      <c r="AA226" s="111" t="str">
        <f>Selections!$AB226&amp;":  "&amp;Selections!$AC226</f>
        <v xml:space="preserve">323111:  Commercial Printing (except Screen and Books) </v>
      </c>
      <c r="AB226" s="111">
        <v>323111</v>
      </c>
      <c r="AC226" s="111" t="s">
        <v>528</v>
      </c>
      <c r="AD226" s="111" t="str">
        <f>Selections!$AC226</f>
        <v xml:space="preserve">Commercial Printing (except Screen and Books) </v>
      </c>
      <c r="AE226" s="111"/>
    </row>
    <row r="227" spans="27:31" ht="14.25" customHeight="1" x14ac:dyDescent="0.35">
      <c r="AA227" s="111" t="str">
        <f>Selections!$AB227&amp;":  "&amp;Selections!$AC227</f>
        <v xml:space="preserve">323113:  Commercial Screen Printing </v>
      </c>
      <c r="AB227" s="111">
        <v>323113</v>
      </c>
      <c r="AC227" s="111" t="s">
        <v>529</v>
      </c>
      <c r="AD227" s="111" t="str">
        <f>Selections!$AC227</f>
        <v xml:space="preserve">Commercial Screen Printing </v>
      </c>
      <c r="AE227" s="111"/>
    </row>
    <row r="228" spans="27:31" ht="14.25" customHeight="1" x14ac:dyDescent="0.35">
      <c r="AA228" s="111" t="str">
        <f>Selections!$AB228&amp;":  "&amp;Selections!$AC228</f>
        <v xml:space="preserve">323117:  Books Printing </v>
      </c>
      <c r="AB228" s="111">
        <v>323117</v>
      </c>
      <c r="AC228" s="111" t="s">
        <v>530</v>
      </c>
      <c r="AD228" s="111" t="str">
        <f>Selections!$AC228</f>
        <v xml:space="preserve">Books Printing </v>
      </c>
      <c r="AE228" s="111"/>
    </row>
    <row r="229" spans="27:31" ht="14.25" customHeight="1" x14ac:dyDescent="0.35">
      <c r="AA229" s="111" t="str">
        <f>Selections!$AB229&amp;":  "&amp;Selections!$AC229</f>
        <v>323120:  Support Activities for Printing</v>
      </c>
      <c r="AB229" s="111">
        <v>323120</v>
      </c>
      <c r="AC229" s="111" t="s">
        <v>531</v>
      </c>
      <c r="AD229" s="111" t="str">
        <f>Selections!$AC229</f>
        <v>Support Activities for Printing</v>
      </c>
      <c r="AE229" s="111"/>
    </row>
    <row r="230" spans="27:31" ht="14.25" customHeight="1" x14ac:dyDescent="0.35">
      <c r="AA230" s="111" t="str">
        <f>Selections!$AB230&amp;":  "&amp;Selections!$AC230</f>
        <v>324110:  Petroleum Refineries</v>
      </c>
      <c r="AB230" s="111">
        <v>324110</v>
      </c>
      <c r="AC230" s="111" t="s">
        <v>532</v>
      </c>
      <c r="AD230" s="111" t="str">
        <f>Selections!$AC230</f>
        <v>Petroleum Refineries</v>
      </c>
      <c r="AE230" s="111"/>
    </row>
    <row r="231" spans="27:31" ht="14.25" customHeight="1" x14ac:dyDescent="0.35">
      <c r="AA231" s="111" t="str">
        <f>Selections!$AB231&amp;":  "&amp;Selections!$AC231</f>
        <v xml:space="preserve">324121:  Asphalt Paving Mixture and Block Manufacturing </v>
      </c>
      <c r="AB231" s="111">
        <v>324121</v>
      </c>
      <c r="AC231" s="111" t="s">
        <v>533</v>
      </c>
      <c r="AD231" s="111" t="str">
        <f>Selections!$AC231</f>
        <v xml:space="preserve">Asphalt Paving Mixture and Block Manufacturing </v>
      </c>
      <c r="AE231" s="111"/>
    </row>
    <row r="232" spans="27:31" ht="14.25" customHeight="1" x14ac:dyDescent="0.35">
      <c r="AA232" s="111" t="str">
        <f>Selections!$AB232&amp;":  "&amp;Selections!$AC232</f>
        <v xml:space="preserve">324122:  Asphalt Shingle and Coating Materials Manufacturing </v>
      </c>
      <c r="AB232" s="111">
        <v>324122</v>
      </c>
      <c r="AC232" s="111" t="s">
        <v>534</v>
      </c>
      <c r="AD232" s="111" t="str">
        <f>Selections!$AC232</f>
        <v xml:space="preserve">Asphalt Shingle and Coating Materials Manufacturing </v>
      </c>
      <c r="AE232" s="111"/>
    </row>
    <row r="233" spans="27:31" ht="14.25" customHeight="1" x14ac:dyDescent="0.35">
      <c r="AA233" s="111" t="str">
        <f>Selections!$AB233&amp;":  "&amp;Selections!$AC233</f>
        <v xml:space="preserve">324191:  Petroleum Lubricating Oil and Grease Manufacturing </v>
      </c>
      <c r="AB233" s="111">
        <v>324191</v>
      </c>
      <c r="AC233" s="111" t="s">
        <v>535</v>
      </c>
      <c r="AD233" s="111" t="str">
        <f>Selections!$AC233</f>
        <v xml:space="preserve">Petroleum Lubricating Oil and Grease Manufacturing </v>
      </c>
      <c r="AE233" s="111"/>
    </row>
    <row r="234" spans="27:31" ht="14.25" customHeight="1" x14ac:dyDescent="0.35">
      <c r="AA234" s="111" t="str">
        <f>Selections!$AB234&amp;":  "&amp;Selections!$AC234</f>
        <v xml:space="preserve">324199:  All Other Petroleum and Coal Products Manufacturing </v>
      </c>
      <c r="AB234" s="111">
        <v>324199</v>
      </c>
      <c r="AC234" s="111" t="s">
        <v>536</v>
      </c>
      <c r="AD234" s="111" t="str">
        <f>Selections!$AC234</f>
        <v xml:space="preserve">All Other Petroleum and Coal Products Manufacturing </v>
      </c>
      <c r="AE234" s="111"/>
    </row>
    <row r="235" spans="27:31" ht="14.25" customHeight="1" x14ac:dyDescent="0.35">
      <c r="AA235" s="111" t="str">
        <f>Selections!$AB235&amp;":  "&amp;Selections!$AC235</f>
        <v>325110:  Petrochemical Manufacturing</v>
      </c>
      <c r="AB235" s="111">
        <v>325110</v>
      </c>
      <c r="AC235" s="111" t="s">
        <v>537</v>
      </c>
      <c r="AD235" s="111" t="str">
        <f>Selections!$AC235</f>
        <v>Petrochemical Manufacturing</v>
      </c>
      <c r="AE235" s="111"/>
    </row>
    <row r="236" spans="27:31" ht="14.25" customHeight="1" x14ac:dyDescent="0.35">
      <c r="AA236" s="111" t="str">
        <f>Selections!$AB236&amp;":  "&amp;Selections!$AC236</f>
        <v>325120:  Industrial Gas Manufacturing</v>
      </c>
      <c r="AB236" s="111">
        <v>325120</v>
      </c>
      <c r="AC236" s="111" t="s">
        <v>538</v>
      </c>
      <c r="AD236" s="111" t="str">
        <f>Selections!$AC236</f>
        <v>Industrial Gas Manufacturing</v>
      </c>
      <c r="AE236" s="111"/>
    </row>
    <row r="237" spans="27:31" ht="14.25" customHeight="1" x14ac:dyDescent="0.35">
      <c r="AA237" s="111" t="str">
        <f>Selections!$AB237&amp;":  "&amp;Selections!$AC237</f>
        <v>325130:  Synthetic Dye and Pigment Manufacturing</v>
      </c>
      <c r="AB237" s="111">
        <v>325130</v>
      </c>
      <c r="AC237" s="111" t="s">
        <v>539</v>
      </c>
      <c r="AD237" s="111" t="str">
        <f>Selections!$AC237</f>
        <v>Synthetic Dye and Pigment Manufacturing</v>
      </c>
      <c r="AE237" s="111"/>
    </row>
    <row r="238" spans="27:31" ht="14.25" customHeight="1" x14ac:dyDescent="0.35">
      <c r="AA238" s="111" t="str">
        <f>Selections!$AB238&amp;":  "&amp;Selections!$AC238</f>
        <v xml:space="preserve">325180:  Other Basic Inorganic Chemical Manufacturing </v>
      </c>
      <c r="AB238" s="111">
        <v>325180</v>
      </c>
      <c r="AC238" s="111" t="s">
        <v>540</v>
      </c>
      <c r="AD238" s="111" t="str">
        <f>Selections!$AC238</f>
        <v xml:space="preserve">Other Basic Inorganic Chemical Manufacturing </v>
      </c>
      <c r="AE238" s="111"/>
    </row>
    <row r="239" spans="27:31" ht="14.25" customHeight="1" x14ac:dyDescent="0.35">
      <c r="AA239" s="111" t="str">
        <f>Selections!$AB239&amp;":  "&amp;Selections!$AC239</f>
        <v xml:space="preserve">325193:  Ethyl Alcohol Manufacturing </v>
      </c>
      <c r="AB239" s="111">
        <v>325193</v>
      </c>
      <c r="AC239" s="111" t="s">
        <v>541</v>
      </c>
      <c r="AD239" s="111" t="str">
        <f>Selections!$AC239</f>
        <v xml:space="preserve">Ethyl Alcohol Manufacturing </v>
      </c>
      <c r="AE239" s="111"/>
    </row>
    <row r="240" spans="27:31" ht="14.25" customHeight="1" x14ac:dyDescent="0.35">
      <c r="AA240" s="111" t="str">
        <f>Selections!$AB240&amp;":  "&amp;Selections!$AC240</f>
        <v xml:space="preserve">325194:  Cyclic Crude, Intermediate, and Gum and Wood Chemical Manufacturing </v>
      </c>
      <c r="AB240" s="111">
        <v>325194</v>
      </c>
      <c r="AC240" s="111" t="s">
        <v>542</v>
      </c>
      <c r="AD240" s="111" t="str">
        <f>Selections!$AC240</f>
        <v xml:space="preserve">Cyclic Crude, Intermediate, and Gum and Wood Chemical Manufacturing </v>
      </c>
      <c r="AE240" s="111"/>
    </row>
    <row r="241" spans="27:31" ht="14.25" customHeight="1" x14ac:dyDescent="0.35">
      <c r="AA241" s="111" t="str">
        <f>Selections!$AB241&amp;":  "&amp;Selections!$AC241</f>
        <v xml:space="preserve">325199:  All Other Basic Organic Chemical Manufacturing </v>
      </c>
      <c r="AB241" s="111">
        <v>325199</v>
      </c>
      <c r="AC241" s="111" t="s">
        <v>543</v>
      </c>
      <c r="AD241" s="111" t="str">
        <f>Selections!$AC241</f>
        <v xml:space="preserve">All Other Basic Organic Chemical Manufacturing </v>
      </c>
      <c r="AE241" s="111"/>
    </row>
    <row r="242" spans="27:31" ht="14.25" customHeight="1" x14ac:dyDescent="0.35">
      <c r="AA242" s="111" t="str">
        <f>Selections!$AB242&amp;":  "&amp;Selections!$AC242</f>
        <v xml:space="preserve">325211:  Plastics Material and Resin Manufacturing </v>
      </c>
      <c r="AB242" s="111">
        <v>325211</v>
      </c>
      <c r="AC242" s="111" t="s">
        <v>544</v>
      </c>
      <c r="AD242" s="111" t="str">
        <f>Selections!$AC242</f>
        <v xml:space="preserve">Plastics Material and Resin Manufacturing </v>
      </c>
      <c r="AE242" s="111"/>
    </row>
    <row r="243" spans="27:31" ht="14.25" customHeight="1" x14ac:dyDescent="0.35">
      <c r="AA243" s="111" t="str">
        <f>Selections!$AB243&amp;":  "&amp;Selections!$AC243</f>
        <v xml:space="preserve">325212:  Synthetic Rubber Manufacturing </v>
      </c>
      <c r="AB243" s="111">
        <v>325212</v>
      </c>
      <c r="AC243" s="111" t="s">
        <v>545</v>
      </c>
      <c r="AD243" s="111" t="str">
        <f>Selections!$AC243</f>
        <v xml:space="preserve">Synthetic Rubber Manufacturing </v>
      </c>
      <c r="AE243" s="111"/>
    </row>
    <row r="244" spans="27:31" ht="14.25" customHeight="1" x14ac:dyDescent="0.35">
      <c r="AA244" s="111" t="str">
        <f>Selections!$AB244&amp;":  "&amp;Selections!$AC244</f>
        <v>325220:  Artificial and Synthetic Fibers and Filaments Manufacturing</v>
      </c>
      <c r="AB244" s="111">
        <v>325220</v>
      </c>
      <c r="AC244" s="111" t="s">
        <v>546</v>
      </c>
      <c r="AD244" s="111" t="str">
        <f>Selections!$AC244</f>
        <v>Artificial and Synthetic Fibers and Filaments Manufacturing</v>
      </c>
      <c r="AE244" s="111"/>
    </row>
    <row r="245" spans="27:31" ht="14.25" customHeight="1" x14ac:dyDescent="0.35">
      <c r="AA245" s="111" t="str">
        <f>Selections!$AB245&amp;":  "&amp;Selections!$AC245</f>
        <v xml:space="preserve">325311:  Nitrogenous Fertilizer Manufacturing </v>
      </c>
      <c r="AB245" s="111">
        <v>325311</v>
      </c>
      <c r="AC245" s="111" t="s">
        <v>547</v>
      </c>
      <c r="AD245" s="111" t="str">
        <f>Selections!$AC245</f>
        <v xml:space="preserve">Nitrogenous Fertilizer Manufacturing </v>
      </c>
      <c r="AE245" s="111"/>
    </row>
    <row r="246" spans="27:31" ht="14.25" customHeight="1" x14ac:dyDescent="0.35">
      <c r="AA246" s="111" t="str">
        <f>Selections!$AB246&amp;":  "&amp;Selections!$AC246</f>
        <v xml:space="preserve">325312:  Phosphatic Fertilizer Manufacturing </v>
      </c>
      <c r="AB246" s="111">
        <v>325312</v>
      </c>
      <c r="AC246" s="111" t="s">
        <v>548</v>
      </c>
      <c r="AD246" s="111" t="str">
        <f>Selections!$AC246</f>
        <v xml:space="preserve">Phosphatic Fertilizer Manufacturing </v>
      </c>
      <c r="AE246" s="111"/>
    </row>
    <row r="247" spans="27:31" ht="14.25" customHeight="1" x14ac:dyDescent="0.35">
      <c r="AA247" s="111" t="str">
        <f>Selections!$AB247&amp;":  "&amp;Selections!$AC247</f>
        <v xml:space="preserve">325314:  Fertilizer (Mixing Only) Manufacturing </v>
      </c>
      <c r="AB247" s="111">
        <v>325314</v>
      </c>
      <c r="AC247" s="111" t="s">
        <v>549</v>
      </c>
      <c r="AD247" s="111" t="str">
        <f>Selections!$AC247</f>
        <v xml:space="preserve">Fertilizer (Mixing Only) Manufacturing </v>
      </c>
      <c r="AE247" s="111"/>
    </row>
    <row r="248" spans="27:31" ht="14.25" customHeight="1" x14ac:dyDescent="0.35">
      <c r="AA248" s="111" t="str">
        <f>Selections!$AB248&amp;":  "&amp;Selections!$AC248</f>
        <v>325315:  Compost Manufacturing</v>
      </c>
      <c r="AB248" s="111">
        <v>325315</v>
      </c>
      <c r="AC248" s="111" t="s">
        <v>550</v>
      </c>
      <c r="AD248" s="111" t="str">
        <f>Selections!$AC248</f>
        <v>Compost Manufacturing</v>
      </c>
      <c r="AE248" s="111"/>
    </row>
    <row r="249" spans="27:31" ht="14.25" customHeight="1" x14ac:dyDescent="0.35">
      <c r="AA249" s="111" t="str">
        <f>Selections!$AB249&amp;":  "&amp;Selections!$AC249</f>
        <v>325320:  Pesticide and Other Agricultural Chemical Manufacturing</v>
      </c>
      <c r="AB249" s="111">
        <v>325320</v>
      </c>
      <c r="AC249" s="111" t="s">
        <v>551</v>
      </c>
      <c r="AD249" s="111" t="str">
        <f>Selections!$AC249</f>
        <v>Pesticide and Other Agricultural Chemical Manufacturing</v>
      </c>
      <c r="AE249" s="111"/>
    </row>
    <row r="250" spans="27:31" ht="14.25" customHeight="1" x14ac:dyDescent="0.35">
      <c r="AA250" s="111" t="str">
        <f>Selections!$AB250&amp;":  "&amp;Selections!$AC250</f>
        <v xml:space="preserve">325411:  Medicinal and Botanical Manufacturing </v>
      </c>
      <c r="AB250" s="111">
        <v>325411</v>
      </c>
      <c r="AC250" s="111" t="s">
        <v>552</v>
      </c>
      <c r="AD250" s="111" t="str">
        <f>Selections!$AC250</f>
        <v xml:space="preserve">Medicinal and Botanical Manufacturing </v>
      </c>
      <c r="AE250" s="111"/>
    </row>
    <row r="251" spans="27:31" ht="14.25" customHeight="1" x14ac:dyDescent="0.35">
      <c r="AA251" s="111" t="str">
        <f>Selections!$AB251&amp;":  "&amp;Selections!$AC251</f>
        <v xml:space="preserve">325412:  Pharmaceutical Preparation Manufacturing </v>
      </c>
      <c r="AB251" s="111">
        <v>325412</v>
      </c>
      <c r="AC251" s="111" t="s">
        <v>553</v>
      </c>
      <c r="AD251" s="111" t="str">
        <f>Selections!$AC251</f>
        <v xml:space="preserve">Pharmaceutical Preparation Manufacturing </v>
      </c>
      <c r="AE251" s="111"/>
    </row>
    <row r="252" spans="27:31" ht="14.25" customHeight="1" x14ac:dyDescent="0.35">
      <c r="AA252" s="111" t="str">
        <f>Selections!$AB252&amp;":  "&amp;Selections!$AC252</f>
        <v xml:space="preserve">325413:  In-Vitro Diagnostic Substance Manufacturing </v>
      </c>
      <c r="AB252" s="111">
        <v>325413</v>
      </c>
      <c r="AC252" s="111" t="s">
        <v>554</v>
      </c>
      <c r="AD252" s="111" t="str">
        <f>Selections!$AC252</f>
        <v xml:space="preserve">In-Vitro Diagnostic Substance Manufacturing </v>
      </c>
      <c r="AE252" s="111"/>
    </row>
    <row r="253" spans="27:31" ht="14.25" customHeight="1" x14ac:dyDescent="0.35">
      <c r="AA253" s="111" t="str">
        <f>Selections!$AB253&amp;":  "&amp;Selections!$AC253</f>
        <v xml:space="preserve">325414:  Biological Product (except Diagnostic) Manufacturing </v>
      </c>
      <c r="AB253" s="111">
        <v>325414</v>
      </c>
      <c r="AC253" s="111" t="s">
        <v>555</v>
      </c>
      <c r="AD253" s="111" t="str">
        <f>Selections!$AC253</f>
        <v xml:space="preserve">Biological Product (except Diagnostic) Manufacturing </v>
      </c>
      <c r="AE253" s="111"/>
    </row>
    <row r="254" spans="27:31" ht="14.25" customHeight="1" x14ac:dyDescent="0.35">
      <c r="AA254" s="111" t="str">
        <f>Selections!$AB254&amp;":  "&amp;Selections!$AC254</f>
        <v>325510:  Paint and Coating Manufacturing</v>
      </c>
      <c r="AB254" s="111">
        <v>325510</v>
      </c>
      <c r="AC254" s="111" t="s">
        <v>556</v>
      </c>
      <c r="AD254" s="111" t="str">
        <f>Selections!$AC254</f>
        <v>Paint and Coating Manufacturing</v>
      </c>
      <c r="AE254" s="111"/>
    </row>
    <row r="255" spans="27:31" ht="14.25" customHeight="1" x14ac:dyDescent="0.35">
      <c r="AA255" s="111" t="str">
        <f>Selections!$AB255&amp;":  "&amp;Selections!$AC255</f>
        <v>325520:  Adhesive Manufacturing</v>
      </c>
      <c r="AB255" s="111">
        <v>325520</v>
      </c>
      <c r="AC255" s="111" t="s">
        <v>557</v>
      </c>
      <c r="AD255" s="111" t="str">
        <f>Selections!$AC255</f>
        <v>Adhesive Manufacturing</v>
      </c>
      <c r="AE255" s="111"/>
    </row>
    <row r="256" spans="27:31" ht="14.25" customHeight="1" x14ac:dyDescent="0.35">
      <c r="AA256" s="111" t="str">
        <f>Selections!$AB256&amp;":  "&amp;Selections!$AC256</f>
        <v xml:space="preserve">325611:  Soap and Other Detergent Manufacturing </v>
      </c>
      <c r="AB256" s="111">
        <v>325611</v>
      </c>
      <c r="AC256" s="111" t="s">
        <v>558</v>
      </c>
      <c r="AD256" s="111" t="str">
        <f>Selections!$AC256</f>
        <v xml:space="preserve">Soap and Other Detergent Manufacturing </v>
      </c>
      <c r="AE256" s="111"/>
    </row>
    <row r="257" spans="27:31" ht="14.25" customHeight="1" x14ac:dyDescent="0.35">
      <c r="AA257" s="111" t="str">
        <f>Selections!$AB257&amp;":  "&amp;Selections!$AC257</f>
        <v xml:space="preserve">325612:  Polish and Other Sanitation Good Manufacturing </v>
      </c>
      <c r="AB257" s="111">
        <v>325612</v>
      </c>
      <c r="AC257" s="111" t="s">
        <v>559</v>
      </c>
      <c r="AD257" s="111" t="str">
        <f>Selections!$AC257</f>
        <v xml:space="preserve">Polish and Other Sanitation Good Manufacturing </v>
      </c>
      <c r="AE257" s="111"/>
    </row>
    <row r="258" spans="27:31" ht="14.25" customHeight="1" x14ac:dyDescent="0.35">
      <c r="AA258" s="111" t="str">
        <f>Selections!$AB258&amp;":  "&amp;Selections!$AC258</f>
        <v xml:space="preserve">325613:  Surface Active Agent Manufacturing </v>
      </c>
      <c r="AB258" s="111">
        <v>325613</v>
      </c>
      <c r="AC258" s="111" t="s">
        <v>560</v>
      </c>
      <c r="AD258" s="111" t="str">
        <f>Selections!$AC258</f>
        <v xml:space="preserve">Surface Active Agent Manufacturing </v>
      </c>
      <c r="AE258" s="111"/>
    </row>
    <row r="259" spans="27:31" ht="14.25" customHeight="1" x14ac:dyDescent="0.35">
      <c r="AA259" s="111" t="str">
        <f>Selections!$AB259&amp;":  "&amp;Selections!$AC259</f>
        <v>325620:  Toilet Preparation Manufacturing</v>
      </c>
      <c r="AB259" s="111">
        <v>325620</v>
      </c>
      <c r="AC259" s="111" t="s">
        <v>561</v>
      </c>
      <c r="AD259" s="111" t="str">
        <f>Selections!$AC259</f>
        <v>Toilet Preparation Manufacturing</v>
      </c>
      <c r="AE259" s="111"/>
    </row>
    <row r="260" spans="27:31" ht="14.25" customHeight="1" x14ac:dyDescent="0.35">
      <c r="AA260" s="111" t="str">
        <f>Selections!$AB260&amp;":  "&amp;Selections!$AC260</f>
        <v>325910:  Printing Ink Manufacturing</v>
      </c>
      <c r="AB260" s="111">
        <v>325910</v>
      </c>
      <c r="AC260" s="111" t="s">
        <v>562</v>
      </c>
      <c r="AD260" s="111" t="str">
        <f>Selections!$AC260</f>
        <v>Printing Ink Manufacturing</v>
      </c>
      <c r="AE260" s="111"/>
    </row>
    <row r="261" spans="27:31" ht="14.25" customHeight="1" x14ac:dyDescent="0.35">
      <c r="AA261" s="111" t="str">
        <f>Selections!$AB261&amp;":  "&amp;Selections!$AC261</f>
        <v>325920:  Explosives Manufacturing</v>
      </c>
      <c r="AB261" s="111">
        <v>325920</v>
      </c>
      <c r="AC261" s="111" t="s">
        <v>563</v>
      </c>
      <c r="AD261" s="111" t="str">
        <f>Selections!$AC261</f>
        <v>Explosives Manufacturing</v>
      </c>
      <c r="AE261" s="111"/>
    </row>
    <row r="262" spans="27:31" ht="14.25" customHeight="1" x14ac:dyDescent="0.35">
      <c r="AA262" s="111" t="str">
        <f>Selections!$AB262&amp;":  "&amp;Selections!$AC262</f>
        <v xml:space="preserve">325991:  Custom Compounding of Purchased Resins </v>
      </c>
      <c r="AB262" s="111">
        <v>325991</v>
      </c>
      <c r="AC262" s="111" t="s">
        <v>564</v>
      </c>
      <c r="AD262" s="111" t="str">
        <f>Selections!$AC262</f>
        <v xml:space="preserve">Custom Compounding of Purchased Resins </v>
      </c>
      <c r="AE262" s="111"/>
    </row>
    <row r="263" spans="27:31" ht="14.25" customHeight="1" x14ac:dyDescent="0.35">
      <c r="AA263" s="111" t="str">
        <f>Selections!$AB263&amp;":  "&amp;Selections!$AC263</f>
        <v xml:space="preserve">325992:  Photographic Film, Paper, Plate, Chemical, and Copy Toner Manufacturing </v>
      </c>
      <c r="AB263" s="111">
        <v>325992</v>
      </c>
      <c r="AC263" s="111" t="s">
        <v>565</v>
      </c>
      <c r="AD263" s="111" t="str">
        <f>Selections!$AC263</f>
        <v xml:space="preserve">Photographic Film, Paper, Plate, Chemical, and Copy Toner Manufacturing </v>
      </c>
      <c r="AE263" s="111"/>
    </row>
    <row r="264" spans="27:31" ht="14.25" customHeight="1" x14ac:dyDescent="0.35">
      <c r="AA264" s="111" t="str">
        <f>Selections!$AB264&amp;":  "&amp;Selections!$AC264</f>
        <v xml:space="preserve">325998:  All Other Miscellaneous Chemical Product and Preparation Manufacturing </v>
      </c>
      <c r="AB264" s="111">
        <v>325998</v>
      </c>
      <c r="AC264" s="111" t="s">
        <v>566</v>
      </c>
      <c r="AD264" s="111" t="str">
        <f>Selections!$AC264</f>
        <v xml:space="preserve">All Other Miscellaneous Chemical Product and Preparation Manufacturing </v>
      </c>
      <c r="AE264" s="111"/>
    </row>
    <row r="265" spans="27:31" ht="14.25" customHeight="1" x14ac:dyDescent="0.35">
      <c r="AA265" s="111" t="str">
        <f>Selections!$AB265&amp;":  "&amp;Selections!$AC265</f>
        <v xml:space="preserve">326111:  Plastics Bag and Pouch Manufacturing </v>
      </c>
      <c r="AB265" s="111">
        <v>326111</v>
      </c>
      <c r="AC265" s="111" t="s">
        <v>567</v>
      </c>
      <c r="AD265" s="111" t="str">
        <f>Selections!$AC265</f>
        <v xml:space="preserve">Plastics Bag and Pouch Manufacturing </v>
      </c>
      <c r="AE265" s="111"/>
    </row>
    <row r="266" spans="27:31" ht="14.25" customHeight="1" x14ac:dyDescent="0.35">
      <c r="AA266" s="111" t="str">
        <f>Selections!$AB266&amp;":  "&amp;Selections!$AC266</f>
        <v xml:space="preserve">326112:  Plastics Packaging Film and Sheet (including Laminated) Manufacturing </v>
      </c>
      <c r="AB266" s="111">
        <v>326112</v>
      </c>
      <c r="AC266" s="111" t="s">
        <v>568</v>
      </c>
      <c r="AD266" s="111" t="str">
        <f>Selections!$AC266</f>
        <v xml:space="preserve">Plastics Packaging Film and Sheet (including Laminated) Manufacturing </v>
      </c>
      <c r="AE266" s="111"/>
    </row>
    <row r="267" spans="27:31" ht="14.25" customHeight="1" x14ac:dyDescent="0.35">
      <c r="AA267" s="111" t="str">
        <f>Selections!$AB267&amp;":  "&amp;Selections!$AC267</f>
        <v xml:space="preserve">326113:  Unlaminated Plastics Film and Sheet (except Packaging) Manufacturing </v>
      </c>
      <c r="AB267" s="111">
        <v>326113</v>
      </c>
      <c r="AC267" s="111" t="s">
        <v>569</v>
      </c>
      <c r="AD267" s="111" t="str">
        <f>Selections!$AC267</f>
        <v xml:space="preserve">Unlaminated Plastics Film and Sheet (except Packaging) Manufacturing </v>
      </c>
      <c r="AE267" s="111"/>
    </row>
    <row r="268" spans="27:31" ht="14.25" customHeight="1" x14ac:dyDescent="0.35">
      <c r="AA268" s="111" t="str">
        <f>Selections!$AB268&amp;":  "&amp;Selections!$AC268</f>
        <v xml:space="preserve">326121:  Unlaminated Plastics Profile Shape Manufacturing </v>
      </c>
      <c r="AB268" s="111">
        <v>326121</v>
      </c>
      <c r="AC268" s="111" t="s">
        <v>570</v>
      </c>
      <c r="AD268" s="111" t="str">
        <f>Selections!$AC268</f>
        <v xml:space="preserve">Unlaminated Plastics Profile Shape Manufacturing </v>
      </c>
      <c r="AE268" s="111"/>
    </row>
    <row r="269" spans="27:31" ht="14.25" customHeight="1" x14ac:dyDescent="0.35">
      <c r="AA269" s="111" t="str">
        <f>Selections!$AB269&amp;":  "&amp;Selections!$AC269</f>
        <v xml:space="preserve">326122:  Plastics Pipe and Pipe Fitting Manufacturing </v>
      </c>
      <c r="AB269" s="111">
        <v>326122</v>
      </c>
      <c r="AC269" s="111" t="s">
        <v>571</v>
      </c>
      <c r="AD269" s="111" t="str">
        <f>Selections!$AC269</f>
        <v xml:space="preserve">Plastics Pipe and Pipe Fitting Manufacturing </v>
      </c>
      <c r="AE269" s="111"/>
    </row>
    <row r="270" spans="27:31" ht="14.25" customHeight="1" x14ac:dyDescent="0.35">
      <c r="AA270" s="111" t="str">
        <f>Selections!$AB270&amp;":  "&amp;Selections!$AC270</f>
        <v>326130:  Laminated Plastics Plate, Sheet (except Packaging), and Shape Manufacturing</v>
      </c>
      <c r="AB270" s="111">
        <v>326130</v>
      </c>
      <c r="AC270" s="111" t="s">
        <v>572</v>
      </c>
      <c r="AD270" s="111" t="str">
        <f>Selections!$AC270</f>
        <v>Laminated Plastics Plate, Sheet (except Packaging), and Shape Manufacturing</v>
      </c>
      <c r="AE270" s="111"/>
    </row>
    <row r="271" spans="27:31" ht="14.25" customHeight="1" x14ac:dyDescent="0.35">
      <c r="AA271" s="111" t="str">
        <f>Selections!$AB271&amp;":  "&amp;Selections!$AC271</f>
        <v>326140:  Polystyrene Foam Product Manufacturing</v>
      </c>
      <c r="AB271" s="111">
        <v>326140</v>
      </c>
      <c r="AC271" s="111" t="s">
        <v>573</v>
      </c>
      <c r="AD271" s="111" t="str">
        <f>Selections!$AC271</f>
        <v>Polystyrene Foam Product Manufacturing</v>
      </c>
      <c r="AE271" s="111"/>
    </row>
    <row r="272" spans="27:31" ht="14.25" customHeight="1" x14ac:dyDescent="0.35">
      <c r="AA272" s="111" t="str">
        <f>Selections!$AB272&amp;":  "&amp;Selections!$AC272</f>
        <v>326150:  Urethane and Other Foam Product (except Polystyrene) Manufacturing</v>
      </c>
      <c r="AB272" s="111">
        <v>326150</v>
      </c>
      <c r="AC272" s="111" t="s">
        <v>574</v>
      </c>
      <c r="AD272" s="111" t="str">
        <f>Selections!$AC272</f>
        <v>Urethane and Other Foam Product (except Polystyrene) Manufacturing</v>
      </c>
      <c r="AE272" s="111"/>
    </row>
    <row r="273" spans="27:31" ht="14.25" customHeight="1" x14ac:dyDescent="0.35">
      <c r="AA273" s="111" t="str">
        <f>Selections!$AB273&amp;":  "&amp;Selections!$AC273</f>
        <v>326160:  Plastics Bottle Manufacturing</v>
      </c>
      <c r="AB273" s="111">
        <v>326160</v>
      </c>
      <c r="AC273" s="111" t="s">
        <v>575</v>
      </c>
      <c r="AD273" s="111" t="str">
        <f>Selections!$AC273</f>
        <v>Plastics Bottle Manufacturing</v>
      </c>
      <c r="AE273" s="111"/>
    </row>
    <row r="274" spans="27:31" ht="14.25" customHeight="1" x14ac:dyDescent="0.35">
      <c r="AA274" s="111" t="str">
        <f>Selections!$AB274&amp;":  "&amp;Selections!$AC274</f>
        <v xml:space="preserve">326191:  Plastics Plumbing Fixture Manufacturing </v>
      </c>
      <c r="AB274" s="111">
        <v>326191</v>
      </c>
      <c r="AC274" s="111" t="s">
        <v>576</v>
      </c>
      <c r="AD274" s="111" t="str">
        <f>Selections!$AC274</f>
        <v xml:space="preserve">Plastics Plumbing Fixture Manufacturing </v>
      </c>
      <c r="AE274" s="111"/>
    </row>
    <row r="275" spans="27:31" ht="14.25" customHeight="1" x14ac:dyDescent="0.35">
      <c r="AA275" s="111" t="str">
        <f>Selections!$AB275&amp;":  "&amp;Selections!$AC275</f>
        <v xml:space="preserve">326199:  All Other Plastics Product Manufacturing </v>
      </c>
      <c r="AB275" s="111">
        <v>326199</v>
      </c>
      <c r="AC275" s="111" t="s">
        <v>577</v>
      </c>
      <c r="AD275" s="111" t="str">
        <f>Selections!$AC275</f>
        <v xml:space="preserve">All Other Plastics Product Manufacturing </v>
      </c>
      <c r="AE275" s="111"/>
    </row>
    <row r="276" spans="27:31" ht="14.25" customHeight="1" x14ac:dyDescent="0.35">
      <c r="AA276" s="111" t="str">
        <f>Selections!$AB276&amp;":  "&amp;Selections!$AC276</f>
        <v xml:space="preserve">326211:  Tire Manufacturing (except Retreading) </v>
      </c>
      <c r="AB276" s="111">
        <v>326211</v>
      </c>
      <c r="AC276" s="111" t="s">
        <v>578</v>
      </c>
      <c r="AD276" s="111" t="str">
        <f>Selections!$AC276</f>
        <v xml:space="preserve">Tire Manufacturing (except Retreading) </v>
      </c>
      <c r="AE276" s="111"/>
    </row>
    <row r="277" spans="27:31" ht="14.25" customHeight="1" x14ac:dyDescent="0.35">
      <c r="AA277" s="111" t="str">
        <f>Selections!$AB277&amp;":  "&amp;Selections!$AC277</f>
        <v xml:space="preserve">326212:  Tire Retreading </v>
      </c>
      <c r="AB277" s="111">
        <v>326212</v>
      </c>
      <c r="AC277" s="111" t="s">
        <v>579</v>
      </c>
      <c r="AD277" s="111" t="str">
        <f>Selections!$AC277</f>
        <v xml:space="preserve">Tire Retreading </v>
      </c>
      <c r="AE277" s="111"/>
    </row>
    <row r="278" spans="27:31" ht="14.25" customHeight="1" x14ac:dyDescent="0.35">
      <c r="AA278" s="111" t="str">
        <f>Selections!$AB278&amp;":  "&amp;Selections!$AC278</f>
        <v>326220:  Rubber and Plastics Hoses and Belting Manufacturing</v>
      </c>
      <c r="AB278" s="111">
        <v>326220</v>
      </c>
      <c r="AC278" s="111" t="s">
        <v>580</v>
      </c>
      <c r="AD278" s="111" t="str">
        <f>Selections!$AC278</f>
        <v>Rubber and Plastics Hoses and Belting Manufacturing</v>
      </c>
      <c r="AE278" s="111"/>
    </row>
    <row r="279" spans="27:31" ht="14.25" customHeight="1" x14ac:dyDescent="0.35">
      <c r="AA279" s="111" t="str">
        <f>Selections!$AB279&amp;":  "&amp;Selections!$AC279</f>
        <v xml:space="preserve">326291:  Rubber Product Manufacturing for Mechanical Use </v>
      </c>
      <c r="AB279" s="111">
        <v>326291</v>
      </c>
      <c r="AC279" s="111" t="s">
        <v>581</v>
      </c>
      <c r="AD279" s="111" t="str">
        <f>Selections!$AC279</f>
        <v xml:space="preserve">Rubber Product Manufacturing for Mechanical Use </v>
      </c>
      <c r="AE279" s="111"/>
    </row>
    <row r="280" spans="27:31" ht="14.25" customHeight="1" x14ac:dyDescent="0.35">
      <c r="AA280" s="111" t="str">
        <f>Selections!$AB280&amp;":  "&amp;Selections!$AC280</f>
        <v xml:space="preserve">326299:  All Other Rubber Product Manufacturing </v>
      </c>
      <c r="AB280" s="111">
        <v>326299</v>
      </c>
      <c r="AC280" s="111" t="s">
        <v>582</v>
      </c>
      <c r="AD280" s="111" t="str">
        <f>Selections!$AC280</f>
        <v xml:space="preserve">All Other Rubber Product Manufacturing </v>
      </c>
      <c r="AE280" s="111"/>
    </row>
    <row r="281" spans="27:31" ht="14.25" customHeight="1" x14ac:dyDescent="0.35">
      <c r="AA281" s="111" t="str">
        <f>Selections!$AB281&amp;":  "&amp;Selections!$AC281</f>
        <v xml:space="preserve">327110:  Pottery, Ceramics, and Plumbing Fixture Manufacturing </v>
      </c>
      <c r="AB281" s="111">
        <v>327110</v>
      </c>
      <c r="AC281" s="111" t="s">
        <v>583</v>
      </c>
      <c r="AD281" s="111" t="str">
        <f>Selections!$AC281</f>
        <v xml:space="preserve">Pottery, Ceramics, and Plumbing Fixture Manufacturing </v>
      </c>
      <c r="AE281" s="111"/>
    </row>
    <row r="282" spans="27:31" ht="14.25" customHeight="1" x14ac:dyDescent="0.35">
      <c r="AA282" s="111" t="str">
        <f>Selections!$AB282&amp;":  "&amp;Selections!$AC282</f>
        <v xml:space="preserve">327120:  Clay Building Material and Refractories Manufacturing </v>
      </c>
      <c r="AB282" s="111">
        <v>327120</v>
      </c>
      <c r="AC282" s="111" t="s">
        <v>584</v>
      </c>
      <c r="AD282" s="111" t="str">
        <f>Selections!$AC282</f>
        <v xml:space="preserve">Clay Building Material and Refractories Manufacturing </v>
      </c>
      <c r="AE282" s="111"/>
    </row>
    <row r="283" spans="27:31" ht="14.25" customHeight="1" x14ac:dyDescent="0.35">
      <c r="AA283" s="111" t="str">
        <f>Selections!$AB283&amp;":  "&amp;Selections!$AC283</f>
        <v xml:space="preserve">327211:  Flat Glass Manufacturing </v>
      </c>
      <c r="AB283" s="111">
        <v>327211</v>
      </c>
      <c r="AC283" s="111" t="s">
        <v>585</v>
      </c>
      <c r="AD283" s="111" t="str">
        <f>Selections!$AC283</f>
        <v xml:space="preserve">Flat Glass Manufacturing </v>
      </c>
      <c r="AE283" s="111"/>
    </row>
    <row r="284" spans="27:31" ht="14.25" customHeight="1" x14ac:dyDescent="0.35">
      <c r="AA284" s="111" t="str">
        <f>Selections!$AB284&amp;":  "&amp;Selections!$AC284</f>
        <v xml:space="preserve">327212:  Other Pressed and Blown Glass and Glassware Manufacturing </v>
      </c>
      <c r="AB284" s="111">
        <v>327212</v>
      </c>
      <c r="AC284" s="111" t="s">
        <v>586</v>
      </c>
      <c r="AD284" s="111" t="str">
        <f>Selections!$AC284</f>
        <v xml:space="preserve">Other Pressed and Blown Glass and Glassware Manufacturing </v>
      </c>
      <c r="AE284" s="111"/>
    </row>
    <row r="285" spans="27:31" ht="14.25" customHeight="1" x14ac:dyDescent="0.35">
      <c r="AA285" s="111" t="str">
        <f>Selections!$AB285&amp;":  "&amp;Selections!$AC285</f>
        <v xml:space="preserve">327213:  Glass Container Manufacturing </v>
      </c>
      <c r="AB285" s="111">
        <v>327213</v>
      </c>
      <c r="AC285" s="111" t="s">
        <v>587</v>
      </c>
      <c r="AD285" s="111" t="str">
        <f>Selections!$AC285</f>
        <v xml:space="preserve">Glass Container Manufacturing </v>
      </c>
      <c r="AE285" s="111"/>
    </row>
    <row r="286" spans="27:31" ht="14.25" customHeight="1" x14ac:dyDescent="0.35">
      <c r="AA286" s="111" t="str">
        <f>Selections!$AB286&amp;":  "&amp;Selections!$AC286</f>
        <v xml:space="preserve">327215:  Glass Product Manufacturing Made of Purchased Glass </v>
      </c>
      <c r="AB286" s="111">
        <v>327215</v>
      </c>
      <c r="AC286" s="111" t="s">
        <v>588</v>
      </c>
      <c r="AD286" s="111" t="str">
        <f>Selections!$AC286</f>
        <v xml:space="preserve">Glass Product Manufacturing Made of Purchased Glass </v>
      </c>
      <c r="AE286" s="111"/>
    </row>
    <row r="287" spans="27:31" ht="14.25" customHeight="1" x14ac:dyDescent="0.35">
      <c r="AA287" s="111" t="str">
        <f>Selections!$AB287&amp;":  "&amp;Selections!$AC287</f>
        <v>327310:  Cement Manufacturing</v>
      </c>
      <c r="AB287" s="111">
        <v>327310</v>
      </c>
      <c r="AC287" s="111" t="s">
        <v>589</v>
      </c>
      <c r="AD287" s="111" t="str">
        <f>Selections!$AC287</f>
        <v>Cement Manufacturing</v>
      </c>
      <c r="AE287" s="111"/>
    </row>
    <row r="288" spans="27:31" ht="14.25" customHeight="1" x14ac:dyDescent="0.35">
      <c r="AA288" s="111" t="str">
        <f>Selections!$AB288&amp;":  "&amp;Selections!$AC288</f>
        <v>327320:  Ready-Mix Concrete Manufacturing</v>
      </c>
      <c r="AB288" s="111">
        <v>327320</v>
      </c>
      <c r="AC288" s="111" t="s">
        <v>590</v>
      </c>
      <c r="AD288" s="111" t="str">
        <f>Selections!$AC288</f>
        <v>Ready-Mix Concrete Manufacturing</v>
      </c>
      <c r="AE288" s="111"/>
    </row>
    <row r="289" spans="27:31" ht="14.25" customHeight="1" x14ac:dyDescent="0.35">
      <c r="AA289" s="111" t="str">
        <f>Selections!$AB289&amp;":  "&amp;Selections!$AC289</f>
        <v xml:space="preserve">327331:  Concrete Block and Brick Manufacturing </v>
      </c>
      <c r="AB289" s="111">
        <v>327331</v>
      </c>
      <c r="AC289" s="111" t="s">
        <v>591</v>
      </c>
      <c r="AD289" s="111" t="str">
        <f>Selections!$AC289</f>
        <v xml:space="preserve">Concrete Block and Brick Manufacturing </v>
      </c>
      <c r="AE289" s="111"/>
    </row>
    <row r="290" spans="27:31" ht="14.25" customHeight="1" x14ac:dyDescent="0.35">
      <c r="AA290" s="111" t="str">
        <f>Selections!$AB290&amp;":  "&amp;Selections!$AC290</f>
        <v xml:space="preserve">327332:  Concrete Pipe Manufacturing </v>
      </c>
      <c r="AB290" s="111">
        <v>327332</v>
      </c>
      <c r="AC290" s="111" t="s">
        <v>592</v>
      </c>
      <c r="AD290" s="111" t="str">
        <f>Selections!$AC290</f>
        <v xml:space="preserve">Concrete Pipe Manufacturing </v>
      </c>
      <c r="AE290" s="111"/>
    </row>
    <row r="291" spans="27:31" ht="14.25" customHeight="1" x14ac:dyDescent="0.35">
      <c r="AA291" s="111" t="str">
        <f>Selections!$AB291&amp;":  "&amp;Selections!$AC291</f>
        <v xml:space="preserve">327390:  Other Concrete Product Manufacturing </v>
      </c>
      <c r="AB291" s="111">
        <v>327390</v>
      </c>
      <c r="AC291" s="111" t="s">
        <v>593</v>
      </c>
      <c r="AD291" s="111" t="str">
        <f>Selections!$AC291</f>
        <v xml:space="preserve">Other Concrete Product Manufacturing </v>
      </c>
      <c r="AE291" s="111"/>
    </row>
    <row r="292" spans="27:31" ht="14.25" customHeight="1" x14ac:dyDescent="0.35">
      <c r="AA292" s="111" t="str">
        <f>Selections!$AB292&amp;":  "&amp;Selections!$AC292</f>
        <v>327410:  Lime Manufacturing</v>
      </c>
      <c r="AB292" s="111">
        <v>327410</v>
      </c>
      <c r="AC292" s="111" t="s">
        <v>594</v>
      </c>
      <c r="AD292" s="111" t="str">
        <f>Selections!$AC292</f>
        <v>Lime Manufacturing</v>
      </c>
      <c r="AE292" s="111"/>
    </row>
    <row r="293" spans="27:31" ht="14.25" customHeight="1" x14ac:dyDescent="0.35">
      <c r="AA293" s="111" t="str">
        <f>Selections!$AB293&amp;":  "&amp;Selections!$AC293</f>
        <v>327420:  Gypsum Product Manufacturing</v>
      </c>
      <c r="AB293" s="111">
        <v>327420</v>
      </c>
      <c r="AC293" s="111" t="s">
        <v>595</v>
      </c>
      <c r="AD293" s="111" t="str">
        <f>Selections!$AC293</f>
        <v>Gypsum Product Manufacturing</v>
      </c>
      <c r="AE293" s="111"/>
    </row>
    <row r="294" spans="27:31" ht="14.25" customHeight="1" x14ac:dyDescent="0.35">
      <c r="AA294" s="111" t="str">
        <f>Selections!$AB294&amp;":  "&amp;Selections!$AC294</f>
        <v>327910:  Abrasive Product Manufacturing</v>
      </c>
      <c r="AB294" s="111">
        <v>327910</v>
      </c>
      <c r="AC294" s="111" t="s">
        <v>596</v>
      </c>
      <c r="AD294" s="111" t="str">
        <f>Selections!$AC294</f>
        <v>Abrasive Product Manufacturing</v>
      </c>
      <c r="AE294" s="111"/>
    </row>
    <row r="295" spans="27:31" ht="14.25" customHeight="1" x14ac:dyDescent="0.35">
      <c r="AA295" s="111" t="str">
        <f>Selections!$AB295&amp;":  "&amp;Selections!$AC295</f>
        <v xml:space="preserve">327991:  Cut Stone and Stone Product Manufacturing </v>
      </c>
      <c r="AB295" s="111">
        <v>327991</v>
      </c>
      <c r="AC295" s="111" t="s">
        <v>597</v>
      </c>
      <c r="AD295" s="111" t="str">
        <f>Selections!$AC295</f>
        <v xml:space="preserve">Cut Stone and Stone Product Manufacturing </v>
      </c>
      <c r="AE295" s="111"/>
    </row>
    <row r="296" spans="27:31" ht="14.25" customHeight="1" x14ac:dyDescent="0.35">
      <c r="AA296" s="111" t="str">
        <f>Selections!$AB296&amp;":  "&amp;Selections!$AC296</f>
        <v xml:space="preserve">327992:  Ground or Treated Mineral and Earth Manufacturing </v>
      </c>
      <c r="AB296" s="111">
        <v>327992</v>
      </c>
      <c r="AC296" s="111" t="s">
        <v>598</v>
      </c>
      <c r="AD296" s="111" t="str">
        <f>Selections!$AC296</f>
        <v xml:space="preserve">Ground or Treated Mineral and Earth Manufacturing </v>
      </c>
      <c r="AE296" s="111"/>
    </row>
    <row r="297" spans="27:31" ht="14.25" customHeight="1" x14ac:dyDescent="0.35">
      <c r="AA297" s="111" t="str">
        <f>Selections!$AB297&amp;":  "&amp;Selections!$AC297</f>
        <v xml:space="preserve">327993:  Mineral Wool Manufacturing </v>
      </c>
      <c r="AB297" s="111">
        <v>327993</v>
      </c>
      <c r="AC297" s="111" t="s">
        <v>599</v>
      </c>
      <c r="AD297" s="111" t="str">
        <f>Selections!$AC297</f>
        <v xml:space="preserve">Mineral Wool Manufacturing </v>
      </c>
      <c r="AE297" s="111"/>
    </row>
    <row r="298" spans="27:31" ht="14.25" customHeight="1" x14ac:dyDescent="0.35">
      <c r="AA298" s="111" t="str">
        <f>Selections!$AB298&amp;":  "&amp;Selections!$AC298</f>
        <v xml:space="preserve">327999:  All Other Miscellaneous Nonmetallic Mineral Product Manufacturing </v>
      </c>
      <c r="AB298" s="111">
        <v>327999</v>
      </c>
      <c r="AC298" s="111" t="s">
        <v>600</v>
      </c>
      <c r="AD298" s="111" t="str">
        <f>Selections!$AC298</f>
        <v xml:space="preserve">All Other Miscellaneous Nonmetallic Mineral Product Manufacturing </v>
      </c>
      <c r="AE298" s="111"/>
    </row>
    <row r="299" spans="27:31" ht="14.25" customHeight="1" x14ac:dyDescent="0.35">
      <c r="AA299" s="111" t="str">
        <f>Selections!$AB299&amp;":  "&amp;Selections!$AC299</f>
        <v xml:space="preserve">331110:  Iron and Steel Mills and Ferroalloy Manufacturing </v>
      </c>
      <c r="AB299" s="111">
        <v>331110</v>
      </c>
      <c r="AC299" s="111" t="s">
        <v>601</v>
      </c>
      <c r="AD299" s="111" t="str">
        <f>Selections!$AC299</f>
        <v xml:space="preserve">Iron and Steel Mills and Ferroalloy Manufacturing </v>
      </c>
      <c r="AE299" s="111"/>
    </row>
    <row r="300" spans="27:31" ht="14.25" customHeight="1" x14ac:dyDescent="0.35">
      <c r="AA300" s="111" t="str">
        <f>Selections!$AB300&amp;":  "&amp;Selections!$AC300</f>
        <v>331210:  Iron and Steel Pipe and Tube Manufacturing from Purchased Steel</v>
      </c>
      <c r="AB300" s="111">
        <v>331210</v>
      </c>
      <c r="AC300" s="111" t="s">
        <v>602</v>
      </c>
      <c r="AD300" s="111" t="str">
        <f>Selections!$AC300</f>
        <v>Iron and Steel Pipe and Tube Manufacturing from Purchased Steel</v>
      </c>
      <c r="AE300" s="111"/>
    </row>
    <row r="301" spans="27:31" ht="14.25" customHeight="1" x14ac:dyDescent="0.35">
      <c r="AA301" s="111" t="str">
        <f>Selections!$AB301&amp;":  "&amp;Selections!$AC301</f>
        <v xml:space="preserve">331221:  Rolled Steel Shape Manufacturing </v>
      </c>
      <c r="AB301" s="111">
        <v>331221</v>
      </c>
      <c r="AC301" s="111" t="s">
        <v>603</v>
      </c>
      <c r="AD301" s="111" t="str">
        <f>Selections!$AC301</f>
        <v xml:space="preserve">Rolled Steel Shape Manufacturing </v>
      </c>
      <c r="AE301" s="111"/>
    </row>
    <row r="302" spans="27:31" ht="14.25" customHeight="1" x14ac:dyDescent="0.35">
      <c r="AA302" s="111" t="str">
        <f>Selections!$AB302&amp;":  "&amp;Selections!$AC302</f>
        <v xml:space="preserve">331222:  Steel Wire Drawing </v>
      </c>
      <c r="AB302" s="111">
        <v>331222</v>
      </c>
      <c r="AC302" s="111" t="s">
        <v>604</v>
      </c>
      <c r="AD302" s="111" t="str">
        <f>Selections!$AC302</f>
        <v xml:space="preserve">Steel Wire Drawing </v>
      </c>
      <c r="AE302" s="111"/>
    </row>
    <row r="303" spans="27:31" ht="14.25" customHeight="1" x14ac:dyDescent="0.35">
      <c r="AA303" s="111" t="str">
        <f>Selections!$AB303&amp;":  "&amp;Selections!$AC303</f>
        <v xml:space="preserve">331313:  Alumina Refining and Primary Aluminum Production </v>
      </c>
      <c r="AB303" s="111">
        <v>331313</v>
      </c>
      <c r="AC303" s="111" t="s">
        <v>605</v>
      </c>
      <c r="AD303" s="111" t="str">
        <f>Selections!$AC303</f>
        <v xml:space="preserve">Alumina Refining and Primary Aluminum Production </v>
      </c>
      <c r="AE303" s="111"/>
    </row>
    <row r="304" spans="27:31" ht="14.25" customHeight="1" x14ac:dyDescent="0.35">
      <c r="AA304" s="111" t="str">
        <f>Selections!$AB304&amp;":  "&amp;Selections!$AC304</f>
        <v xml:space="preserve">331314:  Secondary Smelting and Alloying of Aluminum </v>
      </c>
      <c r="AB304" s="111">
        <v>331314</v>
      </c>
      <c r="AC304" s="111" t="s">
        <v>606</v>
      </c>
      <c r="AD304" s="111" t="str">
        <f>Selections!$AC304</f>
        <v xml:space="preserve">Secondary Smelting and Alloying of Aluminum </v>
      </c>
      <c r="AE304" s="111"/>
    </row>
    <row r="305" spans="27:31" ht="14.25" customHeight="1" x14ac:dyDescent="0.35">
      <c r="AA305" s="111" t="str">
        <f>Selections!$AB305&amp;":  "&amp;Selections!$AC305</f>
        <v xml:space="preserve">331315:  Aluminum Sheet, Plate, and Foil Manufacturing </v>
      </c>
      <c r="AB305" s="111">
        <v>331315</v>
      </c>
      <c r="AC305" s="111" t="s">
        <v>607</v>
      </c>
      <c r="AD305" s="111" t="str">
        <f>Selections!$AC305</f>
        <v xml:space="preserve">Aluminum Sheet, Plate, and Foil Manufacturing </v>
      </c>
      <c r="AE305" s="111"/>
    </row>
    <row r="306" spans="27:31" ht="14.25" customHeight="1" x14ac:dyDescent="0.35">
      <c r="AA306" s="111" t="str">
        <f>Selections!$AB306&amp;":  "&amp;Selections!$AC306</f>
        <v xml:space="preserve">331318:  Other Aluminum Rolling, Drawing, and Extruding </v>
      </c>
      <c r="AB306" s="111">
        <v>331318</v>
      </c>
      <c r="AC306" s="111" t="s">
        <v>608</v>
      </c>
      <c r="AD306" s="111" t="str">
        <f>Selections!$AC306</f>
        <v xml:space="preserve">Other Aluminum Rolling, Drawing, and Extruding </v>
      </c>
      <c r="AE306" s="111"/>
    </row>
    <row r="307" spans="27:31" ht="14.25" customHeight="1" x14ac:dyDescent="0.35">
      <c r="AA307" s="111" t="str">
        <f>Selections!$AB307&amp;":  "&amp;Selections!$AC307</f>
        <v xml:space="preserve">331410:  Nonferrous Metal (except Aluminum) Smelting and Refining </v>
      </c>
      <c r="AB307" s="111">
        <v>331410</v>
      </c>
      <c r="AC307" s="111" t="s">
        <v>609</v>
      </c>
      <c r="AD307" s="111" t="str">
        <f>Selections!$AC307</f>
        <v xml:space="preserve">Nonferrous Metal (except Aluminum) Smelting and Refining </v>
      </c>
      <c r="AE307" s="111"/>
    </row>
    <row r="308" spans="27:31" ht="14.25" customHeight="1" x14ac:dyDescent="0.35">
      <c r="AA308" s="111" t="str">
        <f>Selections!$AB308&amp;":  "&amp;Selections!$AC308</f>
        <v>331420:  Copper Rolling, Drawing, Extruding, and Alloying</v>
      </c>
      <c r="AB308" s="111">
        <v>331420</v>
      </c>
      <c r="AC308" s="111" t="s">
        <v>610</v>
      </c>
      <c r="AD308" s="111" t="str">
        <f>Selections!$AC308</f>
        <v>Copper Rolling, Drawing, Extruding, and Alloying</v>
      </c>
      <c r="AE308" s="111"/>
    </row>
    <row r="309" spans="27:31" ht="14.25" customHeight="1" x14ac:dyDescent="0.35">
      <c r="AA309" s="111" t="str">
        <f>Selections!$AB309&amp;":  "&amp;Selections!$AC309</f>
        <v xml:space="preserve">331491:  Nonferrous Metal (except Copper and Aluminum) Rolling, Drawing, and Extruding </v>
      </c>
      <c r="AB309" s="111">
        <v>331491</v>
      </c>
      <c r="AC309" s="111" t="s">
        <v>611</v>
      </c>
      <c r="AD309" s="111" t="str">
        <f>Selections!$AC309</f>
        <v xml:space="preserve">Nonferrous Metal (except Copper and Aluminum) Rolling, Drawing, and Extruding </v>
      </c>
      <c r="AE309" s="111"/>
    </row>
    <row r="310" spans="27:31" ht="14.25" customHeight="1" x14ac:dyDescent="0.35">
      <c r="AA310" s="111" t="str">
        <f>Selections!$AB310&amp;":  "&amp;Selections!$AC310</f>
        <v xml:space="preserve">331492:  Secondary Smelting, Refining, and Alloying of Nonferrous Metal (except Copper and Aluminum) </v>
      </c>
      <c r="AB310" s="111">
        <v>331492</v>
      </c>
      <c r="AC310" s="111" t="s">
        <v>612</v>
      </c>
      <c r="AD310" s="111" t="str">
        <f>Selections!$AC310</f>
        <v xml:space="preserve">Secondary Smelting, Refining, and Alloying of Nonferrous Metal (except Copper and Aluminum) </v>
      </c>
      <c r="AE310" s="111"/>
    </row>
    <row r="311" spans="27:31" ht="14.25" customHeight="1" x14ac:dyDescent="0.35">
      <c r="AA311" s="111" t="str">
        <f>Selections!$AB311&amp;":  "&amp;Selections!$AC311</f>
        <v xml:space="preserve">331511:  Iron Foundries </v>
      </c>
      <c r="AB311" s="111">
        <v>331511</v>
      </c>
      <c r="AC311" s="111" t="s">
        <v>613</v>
      </c>
      <c r="AD311" s="111" t="str">
        <f>Selections!$AC311</f>
        <v xml:space="preserve">Iron Foundries </v>
      </c>
      <c r="AE311" s="111"/>
    </row>
    <row r="312" spans="27:31" ht="14.25" customHeight="1" x14ac:dyDescent="0.35">
      <c r="AA312" s="111" t="str">
        <f>Selections!$AB312&amp;":  "&amp;Selections!$AC312</f>
        <v xml:space="preserve">331512:  Steel Investment Foundries </v>
      </c>
      <c r="AB312" s="111">
        <v>331512</v>
      </c>
      <c r="AC312" s="111" t="s">
        <v>614</v>
      </c>
      <c r="AD312" s="111" t="str">
        <f>Selections!$AC312</f>
        <v xml:space="preserve">Steel Investment Foundries </v>
      </c>
      <c r="AE312" s="111"/>
    </row>
    <row r="313" spans="27:31" ht="14.25" customHeight="1" x14ac:dyDescent="0.35">
      <c r="AA313" s="111" t="str">
        <f>Selections!$AB313&amp;":  "&amp;Selections!$AC313</f>
        <v xml:space="preserve">331513:  Steel Foundries (except Investment) </v>
      </c>
      <c r="AB313" s="111">
        <v>331513</v>
      </c>
      <c r="AC313" s="111" t="s">
        <v>615</v>
      </c>
      <c r="AD313" s="111" t="str">
        <f>Selections!$AC313</f>
        <v xml:space="preserve">Steel Foundries (except Investment) </v>
      </c>
      <c r="AE313" s="111"/>
    </row>
    <row r="314" spans="27:31" ht="14.25" customHeight="1" x14ac:dyDescent="0.35">
      <c r="AA314" s="111" t="str">
        <f>Selections!$AB314&amp;":  "&amp;Selections!$AC314</f>
        <v xml:space="preserve">331523:  Nonferrous Metal Die-Casting Foundries </v>
      </c>
      <c r="AB314" s="111">
        <v>331523</v>
      </c>
      <c r="AC314" s="111" t="s">
        <v>616</v>
      </c>
      <c r="AD314" s="111" t="str">
        <f>Selections!$AC314</f>
        <v xml:space="preserve">Nonferrous Metal Die-Casting Foundries </v>
      </c>
      <c r="AE314" s="111"/>
    </row>
    <row r="315" spans="27:31" ht="14.25" customHeight="1" x14ac:dyDescent="0.35">
      <c r="AA315" s="111" t="str">
        <f>Selections!$AB315&amp;":  "&amp;Selections!$AC315</f>
        <v xml:space="preserve">331524:  Aluminum Foundries (except Die-Casting) </v>
      </c>
      <c r="AB315" s="111">
        <v>331524</v>
      </c>
      <c r="AC315" s="111" t="s">
        <v>617</v>
      </c>
      <c r="AD315" s="111" t="str">
        <f>Selections!$AC315</f>
        <v xml:space="preserve">Aluminum Foundries (except Die-Casting) </v>
      </c>
      <c r="AE315" s="111"/>
    </row>
    <row r="316" spans="27:31" ht="14.25" customHeight="1" x14ac:dyDescent="0.35">
      <c r="AA316" s="111" t="str">
        <f>Selections!$AB316&amp;":  "&amp;Selections!$AC316</f>
        <v xml:space="preserve">331529:  Other Nonferrous Metal Foundries (except Die-Casting) </v>
      </c>
      <c r="AB316" s="111">
        <v>331529</v>
      </c>
      <c r="AC316" s="111" t="s">
        <v>618</v>
      </c>
      <c r="AD316" s="111" t="str">
        <f>Selections!$AC316</f>
        <v xml:space="preserve">Other Nonferrous Metal Foundries (except Die-Casting) </v>
      </c>
      <c r="AE316" s="111"/>
    </row>
    <row r="317" spans="27:31" ht="14.25" customHeight="1" x14ac:dyDescent="0.35">
      <c r="AA317" s="111" t="str">
        <f>Selections!$AB317&amp;":  "&amp;Selections!$AC317</f>
        <v xml:space="preserve">332111:  Iron and Steel Forging </v>
      </c>
      <c r="AB317" s="111">
        <v>332111</v>
      </c>
      <c r="AC317" s="111" t="s">
        <v>619</v>
      </c>
      <c r="AD317" s="111" t="str">
        <f>Selections!$AC317</f>
        <v xml:space="preserve">Iron and Steel Forging </v>
      </c>
      <c r="AE317" s="111"/>
    </row>
    <row r="318" spans="27:31" ht="14.25" customHeight="1" x14ac:dyDescent="0.35">
      <c r="AA318" s="111" t="str">
        <f>Selections!$AB318&amp;":  "&amp;Selections!$AC318</f>
        <v xml:space="preserve">332112:  Nonferrous Forging </v>
      </c>
      <c r="AB318" s="111">
        <v>332112</v>
      </c>
      <c r="AC318" s="111" t="s">
        <v>620</v>
      </c>
      <c r="AD318" s="111" t="str">
        <f>Selections!$AC318</f>
        <v xml:space="preserve">Nonferrous Forging </v>
      </c>
      <c r="AE318" s="111"/>
    </row>
    <row r="319" spans="27:31" ht="14.25" customHeight="1" x14ac:dyDescent="0.35">
      <c r="AA319" s="111" t="str">
        <f>Selections!$AB319&amp;":  "&amp;Selections!$AC319</f>
        <v xml:space="preserve">332114:  Custom Roll Forming </v>
      </c>
      <c r="AB319" s="111">
        <v>332114</v>
      </c>
      <c r="AC319" s="111" t="s">
        <v>621</v>
      </c>
      <c r="AD319" s="111" t="str">
        <f>Selections!$AC319</f>
        <v xml:space="preserve">Custom Roll Forming </v>
      </c>
      <c r="AE319" s="111"/>
    </row>
    <row r="320" spans="27:31" ht="14.25" customHeight="1" x14ac:dyDescent="0.35">
      <c r="AA320" s="111" t="str">
        <f>Selections!$AB320&amp;":  "&amp;Selections!$AC320</f>
        <v xml:space="preserve">332117:  Powder Metallurgy Part Manufacturing </v>
      </c>
      <c r="AB320" s="111">
        <v>332117</v>
      </c>
      <c r="AC320" s="111" t="s">
        <v>622</v>
      </c>
      <c r="AD320" s="111" t="str">
        <f>Selections!$AC320</f>
        <v xml:space="preserve">Powder Metallurgy Part Manufacturing </v>
      </c>
      <c r="AE320" s="111"/>
    </row>
    <row r="321" spans="27:31" ht="14.25" customHeight="1" x14ac:dyDescent="0.35">
      <c r="AA321" s="111" t="str">
        <f>Selections!$AB321&amp;":  "&amp;Selections!$AC321</f>
        <v xml:space="preserve">332119:  Metal Crown, Closure, and Other Metal Stamping (except Automotive) </v>
      </c>
      <c r="AB321" s="111">
        <v>332119</v>
      </c>
      <c r="AC321" s="111" t="s">
        <v>623</v>
      </c>
      <c r="AD321" s="111" t="str">
        <f>Selections!$AC321</f>
        <v xml:space="preserve">Metal Crown, Closure, and Other Metal Stamping (except Automotive) </v>
      </c>
      <c r="AE321" s="111"/>
    </row>
    <row r="322" spans="27:31" ht="14.25" customHeight="1" x14ac:dyDescent="0.35">
      <c r="AA322" s="111" t="str">
        <f>Selections!$AB322&amp;":  "&amp;Selections!$AC322</f>
        <v xml:space="preserve">332215:  Metal Kitchen Cookware, Utensil, Cutlery, and Flatware (except Precious) Manufacturing </v>
      </c>
      <c r="AB322" s="111">
        <v>332215</v>
      </c>
      <c r="AC322" s="111" t="s">
        <v>624</v>
      </c>
      <c r="AD322" s="111" t="str">
        <f>Selections!$AC322</f>
        <v xml:space="preserve">Metal Kitchen Cookware, Utensil, Cutlery, and Flatware (except Precious) Manufacturing </v>
      </c>
      <c r="AE322" s="111"/>
    </row>
    <row r="323" spans="27:31" ht="14.25" customHeight="1" x14ac:dyDescent="0.35">
      <c r="AA323" s="111" t="str">
        <f>Selections!$AB323&amp;":  "&amp;Selections!$AC323</f>
        <v xml:space="preserve">332216:  Saw Blade and Handtool Manufacturing </v>
      </c>
      <c r="AB323" s="111">
        <v>332216</v>
      </c>
      <c r="AC323" s="111" t="s">
        <v>625</v>
      </c>
      <c r="AD323" s="111" t="str">
        <f>Selections!$AC323</f>
        <v xml:space="preserve">Saw Blade and Handtool Manufacturing </v>
      </c>
      <c r="AE323" s="111"/>
    </row>
    <row r="324" spans="27:31" ht="14.25" customHeight="1" x14ac:dyDescent="0.35">
      <c r="AA324" s="111" t="str">
        <f>Selections!$AB324&amp;":  "&amp;Selections!$AC324</f>
        <v xml:space="preserve">332311:  Prefabricated Metal Building and Component Manufacturing </v>
      </c>
      <c r="AB324" s="111">
        <v>332311</v>
      </c>
      <c r="AC324" s="111" t="s">
        <v>626</v>
      </c>
      <c r="AD324" s="111" t="str">
        <f>Selections!$AC324</f>
        <v xml:space="preserve">Prefabricated Metal Building and Component Manufacturing </v>
      </c>
      <c r="AE324" s="111"/>
    </row>
    <row r="325" spans="27:31" ht="14.25" customHeight="1" x14ac:dyDescent="0.35">
      <c r="AA325" s="111" t="str">
        <f>Selections!$AB325&amp;":  "&amp;Selections!$AC325</f>
        <v xml:space="preserve">332312:  Fabricated Structural Metal Manufacturing </v>
      </c>
      <c r="AB325" s="111">
        <v>332312</v>
      </c>
      <c r="AC325" s="111" t="s">
        <v>627</v>
      </c>
      <c r="AD325" s="111" t="str">
        <f>Selections!$AC325</f>
        <v xml:space="preserve">Fabricated Structural Metal Manufacturing </v>
      </c>
      <c r="AE325" s="111"/>
    </row>
    <row r="326" spans="27:31" ht="14.25" customHeight="1" x14ac:dyDescent="0.35">
      <c r="AA326" s="111" t="str">
        <f>Selections!$AB326&amp;":  "&amp;Selections!$AC326</f>
        <v xml:space="preserve">332313:  Plate Work Manufacturing </v>
      </c>
      <c r="AB326" s="111">
        <v>332313</v>
      </c>
      <c r="AC326" s="111" t="s">
        <v>628</v>
      </c>
      <c r="AD326" s="111" t="str">
        <f>Selections!$AC326</f>
        <v xml:space="preserve">Plate Work Manufacturing </v>
      </c>
      <c r="AE326" s="111"/>
    </row>
    <row r="327" spans="27:31" ht="14.25" customHeight="1" x14ac:dyDescent="0.35">
      <c r="AA327" s="111" t="str">
        <f>Selections!$AB327&amp;":  "&amp;Selections!$AC327</f>
        <v xml:space="preserve">332321:  Metal Window and Door Manufacturing </v>
      </c>
      <c r="AB327" s="111">
        <v>332321</v>
      </c>
      <c r="AC327" s="111" t="s">
        <v>629</v>
      </c>
      <c r="AD327" s="111" t="str">
        <f>Selections!$AC327</f>
        <v xml:space="preserve">Metal Window and Door Manufacturing </v>
      </c>
      <c r="AE327" s="111"/>
    </row>
    <row r="328" spans="27:31" ht="14.25" customHeight="1" x14ac:dyDescent="0.35">
      <c r="AA328" s="111" t="str">
        <f>Selections!$AB328&amp;":  "&amp;Selections!$AC328</f>
        <v xml:space="preserve">332322:  Sheet Metal Work Manufacturing </v>
      </c>
      <c r="AB328" s="111">
        <v>332322</v>
      </c>
      <c r="AC328" s="111" t="s">
        <v>630</v>
      </c>
      <c r="AD328" s="111" t="str">
        <f>Selections!$AC328</f>
        <v xml:space="preserve">Sheet Metal Work Manufacturing </v>
      </c>
      <c r="AE328" s="111"/>
    </row>
    <row r="329" spans="27:31" ht="14.25" customHeight="1" x14ac:dyDescent="0.35">
      <c r="AA329" s="111" t="str">
        <f>Selections!$AB329&amp;":  "&amp;Selections!$AC329</f>
        <v xml:space="preserve">332323:  Ornamental and Architectural Metal Work Manufacturing </v>
      </c>
      <c r="AB329" s="111">
        <v>332323</v>
      </c>
      <c r="AC329" s="111" t="s">
        <v>631</v>
      </c>
      <c r="AD329" s="111" t="str">
        <f>Selections!$AC329</f>
        <v xml:space="preserve">Ornamental and Architectural Metal Work Manufacturing </v>
      </c>
      <c r="AE329" s="111"/>
    </row>
    <row r="330" spans="27:31" ht="14.25" customHeight="1" x14ac:dyDescent="0.35">
      <c r="AA330" s="111" t="str">
        <f>Selections!$AB330&amp;":  "&amp;Selections!$AC330</f>
        <v>332410:  Power Boiler and Heat Exchanger Manufacturing</v>
      </c>
      <c r="AB330" s="111">
        <v>332410</v>
      </c>
      <c r="AC330" s="111" t="s">
        <v>632</v>
      </c>
      <c r="AD330" s="111" t="str">
        <f>Selections!$AC330</f>
        <v>Power Boiler and Heat Exchanger Manufacturing</v>
      </c>
      <c r="AE330" s="111"/>
    </row>
    <row r="331" spans="27:31" ht="14.25" customHeight="1" x14ac:dyDescent="0.35">
      <c r="AA331" s="111" t="str">
        <f>Selections!$AB331&amp;":  "&amp;Selections!$AC331</f>
        <v>332420:  Metal Tank (Heavy Gauge) Manufacturing</v>
      </c>
      <c r="AB331" s="111">
        <v>332420</v>
      </c>
      <c r="AC331" s="111" t="s">
        <v>633</v>
      </c>
      <c r="AD331" s="111" t="str">
        <f>Selections!$AC331</f>
        <v>Metal Tank (Heavy Gauge) Manufacturing</v>
      </c>
      <c r="AE331" s="111"/>
    </row>
    <row r="332" spans="27:31" ht="14.25" customHeight="1" x14ac:dyDescent="0.35">
      <c r="AA332" s="111" t="str">
        <f>Selections!$AB332&amp;":  "&amp;Selections!$AC332</f>
        <v xml:space="preserve">332431:  Metal Can Manufacturing </v>
      </c>
      <c r="AB332" s="111">
        <v>332431</v>
      </c>
      <c r="AC332" s="111" t="s">
        <v>634</v>
      </c>
      <c r="AD332" s="111" t="str">
        <f>Selections!$AC332</f>
        <v xml:space="preserve">Metal Can Manufacturing </v>
      </c>
      <c r="AE332" s="111"/>
    </row>
    <row r="333" spans="27:31" ht="14.25" customHeight="1" x14ac:dyDescent="0.35">
      <c r="AA333" s="111" t="str">
        <f>Selections!$AB333&amp;":  "&amp;Selections!$AC333</f>
        <v xml:space="preserve">332439:  Other Metal Container Manufacturing </v>
      </c>
      <c r="AB333" s="111">
        <v>332439</v>
      </c>
      <c r="AC333" s="111" t="s">
        <v>635</v>
      </c>
      <c r="AD333" s="111" t="str">
        <f>Selections!$AC333</f>
        <v xml:space="preserve">Other Metal Container Manufacturing </v>
      </c>
      <c r="AE333" s="111"/>
    </row>
    <row r="334" spans="27:31" ht="14.25" customHeight="1" x14ac:dyDescent="0.35">
      <c r="AA334" s="111" t="str">
        <f>Selections!$AB334&amp;":  "&amp;Selections!$AC334</f>
        <v>332510:  Hardware Manufacturing</v>
      </c>
      <c r="AB334" s="111">
        <v>332510</v>
      </c>
      <c r="AC334" s="111" t="s">
        <v>636</v>
      </c>
      <c r="AD334" s="111" t="str">
        <f>Selections!$AC334</f>
        <v>Hardware Manufacturing</v>
      </c>
      <c r="AE334" s="111"/>
    </row>
    <row r="335" spans="27:31" ht="14.25" customHeight="1" x14ac:dyDescent="0.35">
      <c r="AA335" s="111" t="str">
        <f>Selections!$AB335&amp;":  "&amp;Selections!$AC335</f>
        <v xml:space="preserve">332613:  Spring Manufacturing </v>
      </c>
      <c r="AB335" s="111">
        <v>332613</v>
      </c>
      <c r="AC335" s="111" t="s">
        <v>637</v>
      </c>
      <c r="AD335" s="111" t="str">
        <f>Selections!$AC335</f>
        <v xml:space="preserve">Spring Manufacturing </v>
      </c>
      <c r="AE335" s="111"/>
    </row>
    <row r="336" spans="27:31" ht="14.25" customHeight="1" x14ac:dyDescent="0.35">
      <c r="AA336" s="111" t="str">
        <f>Selections!$AB336&amp;":  "&amp;Selections!$AC336</f>
        <v xml:space="preserve">332618:  Other Fabricated Wire Product Manufacturing </v>
      </c>
      <c r="AB336" s="111">
        <v>332618</v>
      </c>
      <c r="AC336" s="111" t="s">
        <v>638</v>
      </c>
      <c r="AD336" s="111" t="str">
        <f>Selections!$AC336</f>
        <v xml:space="preserve">Other Fabricated Wire Product Manufacturing </v>
      </c>
      <c r="AE336" s="111"/>
    </row>
    <row r="337" spans="27:31" ht="14.25" customHeight="1" x14ac:dyDescent="0.35">
      <c r="AA337" s="111" t="str">
        <f>Selections!$AB337&amp;":  "&amp;Selections!$AC337</f>
        <v>332710:  Machine Shops</v>
      </c>
      <c r="AB337" s="111">
        <v>332710</v>
      </c>
      <c r="AC337" s="111" t="s">
        <v>639</v>
      </c>
      <c r="AD337" s="111" t="str">
        <f>Selections!$AC337</f>
        <v>Machine Shops</v>
      </c>
      <c r="AE337" s="111"/>
    </row>
    <row r="338" spans="27:31" ht="14.25" customHeight="1" x14ac:dyDescent="0.35">
      <c r="AA338" s="111" t="str">
        <f>Selections!$AB338&amp;":  "&amp;Selections!$AC338</f>
        <v xml:space="preserve">332721:  Precision Turned Product Manufacturing </v>
      </c>
      <c r="AB338" s="111">
        <v>332721</v>
      </c>
      <c r="AC338" s="111" t="s">
        <v>640</v>
      </c>
      <c r="AD338" s="111" t="str">
        <f>Selections!$AC338</f>
        <v xml:space="preserve">Precision Turned Product Manufacturing </v>
      </c>
      <c r="AE338" s="111"/>
    </row>
    <row r="339" spans="27:31" ht="14.25" customHeight="1" x14ac:dyDescent="0.35">
      <c r="AA339" s="111" t="str">
        <f>Selections!$AB339&amp;":  "&amp;Selections!$AC339</f>
        <v xml:space="preserve">332722:  Bolt, Nut, Screw, Rivet, and Washer Manufacturing </v>
      </c>
      <c r="AB339" s="111">
        <v>332722</v>
      </c>
      <c r="AC339" s="111" t="s">
        <v>641</v>
      </c>
      <c r="AD339" s="111" t="str">
        <f>Selections!$AC339</f>
        <v xml:space="preserve">Bolt, Nut, Screw, Rivet, and Washer Manufacturing </v>
      </c>
      <c r="AE339" s="111"/>
    </row>
    <row r="340" spans="27:31" ht="14.25" customHeight="1" x14ac:dyDescent="0.35">
      <c r="AA340" s="111" t="str">
        <f>Selections!$AB340&amp;":  "&amp;Selections!$AC340</f>
        <v xml:space="preserve">332811:  Metal Heat Treating </v>
      </c>
      <c r="AB340" s="111">
        <v>332811</v>
      </c>
      <c r="AC340" s="111" t="s">
        <v>642</v>
      </c>
      <c r="AD340" s="111" t="str">
        <f>Selections!$AC340</f>
        <v xml:space="preserve">Metal Heat Treating </v>
      </c>
      <c r="AE340" s="111"/>
    </row>
    <row r="341" spans="27:31" ht="14.25" customHeight="1" x14ac:dyDescent="0.35">
      <c r="AA341" s="111" t="str">
        <f>Selections!$AB341&amp;":  "&amp;Selections!$AC341</f>
        <v xml:space="preserve">332812:  Metal Coating, Engraving (except Jewelry and Silverware), and Allied Services to Manufacturers </v>
      </c>
      <c r="AB341" s="111">
        <v>332812</v>
      </c>
      <c r="AC341" s="111" t="s">
        <v>643</v>
      </c>
      <c r="AD341" s="111" t="str">
        <f>Selections!$AC341</f>
        <v xml:space="preserve">Metal Coating, Engraving (except Jewelry and Silverware), and Allied Services to Manufacturers </v>
      </c>
      <c r="AE341" s="111"/>
    </row>
    <row r="342" spans="27:31" ht="14.25" customHeight="1" x14ac:dyDescent="0.35">
      <c r="AA342" s="111" t="str">
        <f>Selections!$AB342&amp;":  "&amp;Selections!$AC342</f>
        <v xml:space="preserve">332813:  Electroplating, Plating, Polishing, Anodizing, and Coloring </v>
      </c>
      <c r="AB342" s="111">
        <v>332813</v>
      </c>
      <c r="AC342" s="111" t="s">
        <v>644</v>
      </c>
      <c r="AD342" s="111" t="str">
        <f>Selections!$AC342</f>
        <v xml:space="preserve">Electroplating, Plating, Polishing, Anodizing, and Coloring </v>
      </c>
      <c r="AE342" s="111"/>
    </row>
    <row r="343" spans="27:31" ht="14.25" customHeight="1" x14ac:dyDescent="0.35">
      <c r="AA343" s="111" t="str">
        <f>Selections!$AB343&amp;":  "&amp;Selections!$AC343</f>
        <v xml:space="preserve">332911:  Industrial Valve Manufacturing </v>
      </c>
      <c r="AB343" s="111">
        <v>332911</v>
      </c>
      <c r="AC343" s="111" t="s">
        <v>645</v>
      </c>
      <c r="AD343" s="111" t="str">
        <f>Selections!$AC343</f>
        <v xml:space="preserve">Industrial Valve Manufacturing </v>
      </c>
      <c r="AE343" s="111"/>
    </row>
    <row r="344" spans="27:31" ht="14.25" customHeight="1" x14ac:dyDescent="0.35">
      <c r="AA344" s="111" t="str">
        <f>Selections!$AB344&amp;":  "&amp;Selections!$AC344</f>
        <v xml:space="preserve">332912:  Fluid Power Valve and Hose Fitting Manufacturing </v>
      </c>
      <c r="AB344" s="111">
        <v>332912</v>
      </c>
      <c r="AC344" s="111" t="s">
        <v>646</v>
      </c>
      <c r="AD344" s="111" t="str">
        <f>Selections!$AC344</f>
        <v xml:space="preserve">Fluid Power Valve and Hose Fitting Manufacturing </v>
      </c>
      <c r="AE344" s="111"/>
    </row>
    <row r="345" spans="27:31" ht="14.25" customHeight="1" x14ac:dyDescent="0.35">
      <c r="AA345" s="111" t="str">
        <f>Selections!$AB345&amp;":  "&amp;Selections!$AC345</f>
        <v xml:space="preserve">332913:  Plumbing Fixture Fitting and Trim Manufacturing </v>
      </c>
      <c r="AB345" s="111">
        <v>332913</v>
      </c>
      <c r="AC345" s="111" t="s">
        <v>647</v>
      </c>
      <c r="AD345" s="111" t="str">
        <f>Selections!$AC345</f>
        <v xml:space="preserve">Plumbing Fixture Fitting and Trim Manufacturing </v>
      </c>
      <c r="AE345" s="111"/>
    </row>
    <row r="346" spans="27:31" ht="14.25" customHeight="1" x14ac:dyDescent="0.35">
      <c r="AA346" s="111" t="str">
        <f>Selections!$AB346&amp;":  "&amp;Selections!$AC346</f>
        <v xml:space="preserve">332919:  Other Metal Valve and Pipe Fitting Manufacturing </v>
      </c>
      <c r="AB346" s="111">
        <v>332919</v>
      </c>
      <c r="AC346" s="111" t="s">
        <v>648</v>
      </c>
      <c r="AD346" s="111" t="str">
        <f>Selections!$AC346</f>
        <v xml:space="preserve">Other Metal Valve and Pipe Fitting Manufacturing </v>
      </c>
      <c r="AE346" s="111"/>
    </row>
    <row r="347" spans="27:31" ht="14.25" customHeight="1" x14ac:dyDescent="0.35">
      <c r="AA347" s="111" t="str">
        <f>Selections!$AB347&amp;":  "&amp;Selections!$AC347</f>
        <v>332991:  Ball and Roller Bearing Manufacturing</v>
      </c>
      <c r="AB347" s="111">
        <v>332991</v>
      </c>
      <c r="AC347" s="111" t="s">
        <v>649</v>
      </c>
      <c r="AD347" s="111" t="str">
        <f>Selections!$AC347</f>
        <v>Ball and Roller Bearing Manufacturing</v>
      </c>
      <c r="AE347" s="111"/>
    </row>
    <row r="348" spans="27:31" ht="14.25" customHeight="1" x14ac:dyDescent="0.35">
      <c r="AA348" s="111" t="str">
        <f>Selections!$AB348&amp;":  "&amp;Selections!$AC348</f>
        <v xml:space="preserve">332992:  Small Arms Ammunition Manufacturing </v>
      </c>
      <c r="AB348" s="111">
        <v>332992</v>
      </c>
      <c r="AC348" s="111" t="s">
        <v>650</v>
      </c>
      <c r="AD348" s="111" t="str">
        <f>Selections!$AC348</f>
        <v xml:space="preserve">Small Arms Ammunition Manufacturing </v>
      </c>
      <c r="AE348" s="111"/>
    </row>
    <row r="349" spans="27:31" ht="14.25" customHeight="1" x14ac:dyDescent="0.35">
      <c r="AA349" s="111" t="str">
        <f>Selections!$AB349&amp;":  "&amp;Selections!$AC349</f>
        <v xml:space="preserve">332993:  Ammunition (except Small Arms) Manufacturing </v>
      </c>
      <c r="AB349" s="111">
        <v>332993</v>
      </c>
      <c r="AC349" s="111" t="s">
        <v>651</v>
      </c>
      <c r="AD349" s="111" t="str">
        <f>Selections!$AC349</f>
        <v xml:space="preserve">Ammunition (except Small Arms) Manufacturing </v>
      </c>
      <c r="AE349" s="111"/>
    </row>
    <row r="350" spans="27:31" ht="14.25" customHeight="1" x14ac:dyDescent="0.35">
      <c r="AA350" s="111" t="str">
        <f>Selections!$AB350&amp;":  "&amp;Selections!$AC350</f>
        <v xml:space="preserve">332994:  Small Arms, Ordnance, and Ordnance Accessories Manufacturing </v>
      </c>
      <c r="AB350" s="111">
        <v>332994</v>
      </c>
      <c r="AC350" s="111" t="s">
        <v>652</v>
      </c>
      <c r="AD350" s="111" t="str">
        <f>Selections!$AC350</f>
        <v xml:space="preserve">Small Arms, Ordnance, and Ordnance Accessories Manufacturing </v>
      </c>
      <c r="AE350" s="111"/>
    </row>
    <row r="351" spans="27:31" ht="14.25" customHeight="1" x14ac:dyDescent="0.35">
      <c r="AA351" s="111" t="str">
        <f>Selections!$AB351&amp;":  "&amp;Selections!$AC351</f>
        <v xml:space="preserve">332996:  Fabricated Pipe and Pipe Fitting Manufacturing </v>
      </c>
      <c r="AB351" s="111">
        <v>332996</v>
      </c>
      <c r="AC351" s="111" t="s">
        <v>653</v>
      </c>
      <c r="AD351" s="111" t="str">
        <f>Selections!$AC351</f>
        <v xml:space="preserve">Fabricated Pipe and Pipe Fitting Manufacturing </v>
      </c>
      <c r="AE351" s="111"/>
    </row>
    <row r="352" spans="27:31" ht="14.25" customHeight="1" x14ac:dyDescent="0.35">
      <c r="AA352" s="111" t="str">
        <f>Selections!$AB352&amp;":  "&amp;Selections!$AC352</f>
        <v xml:space="preserve">332999:  All Other Miscellaneous Fabricated Metal Product Manufacturing </v>
      </c>
      <c r="AB352" s="111">
        <v>332999</v>
      </c>
      <c r="AC352" s="111" t="s">
        <v>654</v>
      </c>
      <c r="AD352" s="111" t="str">
        <f>Selections!$AC352</f>
        <v xml:space="preserve">All Other Miscellaneous Fabricated Metal Product Manufacturing </v>
      </c>
      <c r="AE352" s="111"/>
    </row>
    <row r="353" spans="27:31" ht="14.25" customHeight="1" x14ac:dyDescent="0.35">
      <c r="AA353" s="111" t="str">
        <f>Selections!$AB353&amp;":  "&amp;Selections!$AC353</f>
        <v xml:space="preserve">333111:  Farm Machinery and Equipment Manufacturing </v>
      </c>
      <c r="AB353" s="111">
        <v>333111</v>
      </c>
      <c r="AC353" s="111" t="s">
        <v>655</v>
      </c>
      <c r="AD353" s="111" t="str">
        <f>Selections!$AC353</f>
        <v xml:space="preserve">Farm Machinery and Equipment Manufacturing </v>
      </c>
      <c r="AE353" s="111"/>
    </row>
    <row r="354" spans="27:31" ht="14.25" customHeight="1" x14ac:dyDescent="0.35">
      <c r="AA354" s="111" t="str">
        <f>Selections!$AB354&amp;":  "&amp;Selections!$AC354</f>
        <v xml:space="preserve">333112:  Lawn and Garden Tractor and Home Lawn and Garden Equipment Manufacturing </v>
      </c>
      <c r="AB354" s="111">
        <v>333112</v>
      </c>
      <c r="AC354" s="111" t="s">
        <v>656</v>
      </c>
      <c r="AD354" s="111" t="str">
        <f>Selections!$AC354</f>
        <v xml:space="preserve">Lawn and Garden Tractor and Home Lawn and Garden Equipment Manufacturing </v>
      </c>
      <c r="AE354" s="111"/>
    </row>
    <row r="355" spans="27:31" ht="14.25" customHeight="1" x14ac:dyDescent="0.35">
      <c r="AA355" s="111" t="str">
        <f>Selections!$AB355&amp;":  "&amp;Selections!$AC355</f>
        <v>333120:  Construction Machinery Manufacturing</v>
      </c>
      <c r="AB355" s="111">
        <v>333120</v>
      </c>
      <c r="AC355" s="111" t="s">
        <v>657</v>
      </c>
      <c r="AD355" s="111" t="str">
        <f>Selections!$AC355</f>
        <v>Construction Machinery Manufacturing</v>
      </c>
      <c r="AE355" s="111"/>
    </row>
    <row r="356" spans="27:31" ht="14.25" customHeight="1" x14ac:dyDescent="0.35">
      <c r="AA356" s="111" t="str">
        <f>Selections!$AB356&amp;":  "&amp;Selections!$AC356</f>
        <v xml:space="preserve">333131:  Mining Machinery and Equipment Manufacturing </v>
      </c>
      <c r="AB356" s="111">
        <v>333131</v>
      </c>
      <c r="AC356" s="111" t="s">
        <v>658</v>
      </c>
      <c r="AD356" s="111" t="str">
        <f>Selections!$AC356</f>
        <v xml:space="preserve">Mining Machinery and Equipment Manufacturing </v>
      </c>
      <c r="AE356" s="111"/>
    </row>
    <row r="357" spans="27:31" ht="14.25" customHeight="1" x14ac:dyDescent="0.35">
      <c r="AA357" s="111" t="str">
        <f>Selections!$AB357&amp;":  "&amp;Selections!$AC357</f>
        <v xml:space="preserve">333132:  Oil and Gas Field Machinery and Equipment Manufacturing </v>
      </c>
      <c r="AB357" s="111">
        <v>333132</v>
      </c>
      <c r="AC357" s="111" t="s">
        <v>659</v>
      </c>
      <c r="AD357" s="111" t="str">
        <f>Selections!$AC357</f>
        <v xml:space="preserve">Oil and Gas Field Machinery and Equipment Manufacturing </v>
      </c>
      <c r="AE357" s="111"/>
    </row>
    <row r="358" spans="27:31" ht="14.25" customHeight="1" x14ac:dyDescent="0.35">
      <c r="AA358" s="111" t="str">
        <f>Selections!$AB358&amp;":  "&amp;Selections!$AC358</f>
        <v xml:space="preserve">333241:  Food Product Machinery Manufacturing </v>
      </c>
      <c r="AB358" s="111">
        <v>333241</v>
      </c>
      <c r="AC358" s="111" t="s">
        <v>660</v>
      </c>
      <c r="AD358" s="111" t="str">
        <f>Selections!$AC358</f>
        <v xml:space="preserve">Food Product Machinery Manufacturing </v>
      </c>
      <c r="AE358" s="111"/>
    </row>
    <row r="359" spans="27:31" ht="14.25" customHeight="1" x14ac:dyDescent="0.35">
      <c r="AA359" s="111" t="str">
        <f>Selections!$AB359&amp;":  "&amp;Selections!$AC359</f>
        <v xml:space="preserve">333242:  Semiconductor Machinery Manufacturing </v>
      </c>
      <c r="AB359" s="111">
        <v>333242</v>
      </c>
      <c r="AC359" s="111" t="s">
        <v>661</v>
      </c>
      <c r="AD359" s="111" t="str">
        <f>Selections!$AC359</f>
        <v xml:space="preserve">Semiconductor Machinery Manufacturing </v>
      </c>
      <c r="AE359" s="111"/>
    </row>
    <row r="360" spans="27:31" ht="14.25" customHeight="1" x14ac:dyDescent="0.35">
      <c r="AA360" s="111" t="str">
        <f>Selections!$AB360&amp;":  "&amp;Selections!$AC360</f>
        <v xml:space="preserve">333243:  Sawmill, Woodworking, and Paper Machinery Manufacturing </v>
      </c>
      <c r="AB360" s="111">
        <v>333243</v>
      </c>
      <c r="AC360" s="111" t="s">
        <v>662</v>
      </c>
      <c r="AD360" s="111" t="str">
        <f>Selections!$AC360</f>
        <v xml:space="preserve">Sawmill, Woodworking, and Paper Machinery Manufacturing </v>
      </c>
      <c r="AE360" s="111"/>
    </row>
    <row r="361" spans="27:31" ht="14.25" customHeight="1" x14ac:dyDescent="0.35">
      <c r="AA361" s="111" t="str">
        <f>Selections!$AB361&amp;":  "&amp;Selections!$AC361</f>
        <v xml:space="preserve">333248:  All Other Industrial Machinery Manufacturing </v>
      </c>
      <c r="AB361" s="111">
        <v>333248</v>
      </c>
      <c r="AC361" s="111" t="s">
        <v>663</v>
      </c>
      <c r="AD361" s="111" t="str">
        <f>Selections!$AC361</f>
        <v xml:space="preserve">All Other Industrial Machinery Manufacturing </v>
      </c>
      <c r="AE361" s="111"/>
    </row>
    <row r="362" spans="27:31" ht="14.25" customHeight="1" x14ac:dyDescent="0.35">
      <c r="AA362" s="111" t="str">
        <f>Selections!$AB362&amp;":  "&amp;Selections!$AC362</f>
        <v xml:space="preserve">333310:  Commercial and Service Industry Machinery Manufacturing </v>
      </c>
      <c r="AB362" s="111">
        <v>333310</v>
      </c>
      <c r="AC362" s="111" t="s">
        <v>664</v>
      </c>
      <c r="AD362" s="111" t="str">
        <f>Selections!$AC362</f>
        <v xml:space="preserve">Commercial and Service Industry Machinery Manufacturing </v>
      </c>
      <c r="AE362" s="111"/>
    </row>
    <row r="363" spans="27:31" ht="14.25" customHeight="1" x14ac:dyDescent="0.35">
      <c r="AA363" s="111" t="str">
        <f>Selections!$AB363&amp;":  "&amp;Selections!$AC363</f>
        <v xml:space="preserve">333413:  Industrial and Commercial Fan and Blower and Air Purification Equipment Manufacturing </v>
      </c>
      <c r="AB363" s="111">
        <v>333413</v>
      </c>
      <c r="AC363" s="111" t="s">
        <v>665</v>
      </c>
      <c r="AD363" s="111" t="str">
        <f>Selections!$AC363</f>
        <v xml:space="preserve">Industrial and Commercial Fan and Blower and Air Purification Equipment Manufacturing </v>
      </c>
      <c r="AE363" s="111"/>
    </row>
    <row r="364" spans="27:31" ht="14.25" customHeight="1" x14ac:dyDescent="0.35">
      <c r="AA364" s="111" t="str">
        <f>Selections!$AB364&amp;":  "&amp;Selections!$AC364</f>
        <v xml:space="preserve">333414:  Heating Equipment (except Warm Air Furnaces) Manufacturing </v>
      </c>
      <c r="AB364" s="111">
        <v>333414</v>
      </c>
      <c r="AC364" s="111" t="s">
        <v>666</v>
      </c>
      <c r="AD364" s="111" t="str">
        <f>Selections!$AC364</f>
        <v xml:space="preserve">Heating Equipment (except Warm Air Furnaces) Manufacturing </v>
      </c>
      <c r="AE364" s="111"/>
    </row>
    <row r="365" spans="27:31" ht="14.25" customHeight="1" x14ac:dyDescent="0.35">
      <c r="AA365" s="111" t="str">
        <f>Selections!$AB365&amp;":  "&amp;Selections!$AC365</f>
        <v xml:space="preserve">333415:  Air-Conditioning and Warm Air Heating Equipment and Commercial and Industrial Refrigeration Equipment Manufacturing </v>
      </c>
      <c r="AB365" s="111">
        <v>333415</v>
      </c>
      <c r="AC365" s="111" t="s">
        <v>667</v>
      </c>
      <c r="AD365" s="111" t="str">
        <f>Selections!$AC365</f>
        <v xml:space="preserve">Air-Conditioning and Warm Air Heating Equipment and Commercial and Industrial Refrigeration Equipment Manufacturing </v>
      </c>
      <c r="AE365" s="111"/>
    </row>
    <row r="366" spans="27:31" ht="14.25" customHeight="1" x14ac:dyDescent="0.35">
      <c r="AA366" s="111" t="str">
        <f>Selections!$AB366&amp;":  "&amp;Selections!$AC366</f>
        <v xml:space="preserve">333511:  Industrial Mold Manufacturing </v>
      </c>
      <c r="AB366" s="111">
        <v>333511</v>
      </c>
      <c r="AC366" s="111" t="s">
        <v>668</v>
      </c>
      <c r="AD366" s="111" t="str">
        <f>Selections!$AC366</f>
        <v xml:space="preserve">Industrial Mold Manufacturing </v>
      </c>
      <c r="AE366" s="111"/>
    </row>
    <row r="367" spans="27:31" ht="14.25" customHeight="1" x14ac:dyDescent="0.35">
      <c r="AA367" s="111" t="str">
        <f>Selections!$AB367&amp;":  "&amp;Selections!$AC367</f>
        <v xml:space="preserve">333514:  Special Die and Tool, Die Set, Jig, and Fixture Manufacturing </v>
      </c>
      <c r="AB367" s="111">
        <v>333514</v>
      </c>
      <c r="AC367" s="111" t="s">
        <v>669</v>
      </c>
      <c r="AD367" s="111" t="str">
        <f>Selections!$AC367</f>
        <v xml:space="preserve">Special Die and Tool, Die Set, Jig, and Fixture Manufacturing </v>
      </c>
      <c r="AE367" s="111"/>
    </row>
    <row r="368" spans="27:31" ht="14.25" customHeight="1" x14ac:dyDescent="0.35">
      <c r="AA368" s="111" t="str">
        <f>Selections!$AB368&amp;":  "&amp;Selections!$AC368</f>
        <v xml:space="preserve">333515:  Cutting Tool and Machine Tool Accessory Manufacturing </v>
      </c>
      <c r="AB368" s="111">
        <v>333515</v>
      </c>
      <c r="AC368" s="111" t="s">
        <v>670</v>
      </c>
      <c r="AD368" s="111" t="str">
        <f>Selections!$AC368</f>
        <v xml:space="preserve">Cutting Tool and Machine Tool Accessory Manufacturing </v>
      </c>
      <c r="AE368" s="111"/>
    </row>
    <row r="369" spans="27:31" ht="14.25" customHeight="1" x14ac:dyDescent="0.35">
      <c r="AA369" s="111" t="str">
        <f>Selections!$AB369&amp;":  "&amp;Selections!$AC369</f>
        <v xml:space="preserve">333517:  Machine Tool Manufacturing </v>
      </c>
      <c r="AB369" s="111">
        <v>333517</v>
      </c>
      <c r="AC369" s="111" t="s">
        <v>671</v>
      </c>
      <c r="AD369" s="111" t="str">
        <f>Selections!$AC369</f>
        <v xml:space="preserve">Machine Tool Manufacturing </v>
      </c>
      <c r="AE369" s="111"/>
    </row>
    <row r="370" spans="27:31" ht="14.25" customHeight="1" x14ac:dyDescent="0.35">
      <c r="AA370" s="111" t="str">
        <f>Selections!$AB370&amp;":  "&amp;Selections!$AC370</f>
        <v xml:space="preserve">333519:  Rolling Mill and Other Metalworking Machinery Manufacturing </v>
      </c>
      <c r="AB370" s="111">
        <v>333519</v>
      </c>
      <c r="AC370" s="111" t="s">
        <v>672</v>
      </c>
      <c r="AD370" s="111" t="str">
        <f>Selections!$AC370</f>
        <v xml:space="preserve">Rolling Mill and Other Metalworking Machinery Manufacturing </v>
      </c>
      <c r="AE370" s="111"/>
    </row>
    <row r="371" spans="27:31" ht="14.25" customHeight="1" x14ac:dyDescent="0.35">
      <c r="AA371" s="111" t="str">
        <f>Selections!$AB371&amp;":  "&amp;Selections!$AC371</f>
        <v xml:space="preserve">333611:  Turbine and Turbine Generator Set Units Manufacturing </v>
      </c>
      <c r="AB371" s="111">
        <v>333611</v>
      </c>
      <c r="AC371" s="111" t="s">
        <v>673</v>
      </c>
      <c r="AD371" s="111" t="str">
        <f>Selections!$AC371</f>
        <v xml:space="preserve">Turbine and Turbine Generator Set Units Manufacturing </v>
      </c>
      <c r="AE371" s="111"/>
    </row>
    <row r="372" spans="27:31" ht="14.25" customHeight="1" x14ac:dyDescent="0.35">
      <c r="AA372" s="111" t="str">
        <f>Selections!$AB372&amp;":  "&amp;Selections!$AC372</f>
        <v xml:space="preserve">333612:  Speed Changer, Industrial High-Speed Drive, and Gear Manufacturing </v>
      </c>
      <c r="AB372" s="111">
        <v>333612</v>
      </c>
      <c r="AC372" s="111" t="s">
        <v>674</v>
      </c>
      <c r="AD372" s="111" t="str">
        <f>Selections!$AC372</f>
        <v xml:space="preserve">Speed Changer, Industrial High-Speed Drive, and Gear Manufacturing </v>
      </c>
      <c r="AE372" s="111"/>
    </row>
    <row r="373" spans="27:31" ht="14.25" customHeight="1" x14ac:dyDescent="0.35">
      <c r="AA373" s="111" t="str">
        <f>Selections!$AB373&amp;":  "&amp;Selections!$AC373</f>
        <v xml:space="preserve">333613:  Mechanical Power Transmission Equipment Manufacturing </v>
      </c>
      <c r="AB373" s="111">
        <v>333613</v>
      </c>
      <c r="AC373" s="111" t="s">
        <v>675</v>
      </c>
      <c r="AD373" s="111" t="str">
        <f>Selections!$AC373</f>
        <v xml:space="preserve">Mechanical Power Transmission Equipment Manufacturing </v>
      </c>
      <c r="AE373" s="111"/>
    </row>
    <row r="374" spans="27:31" ht="14.25" customHeight="1" x14ac:dyDescent="0.35">
      <c r="AA374" s="111" t="str">
        <f>Selections!$AB374&amp;":  "&amp;Selections!$AC374</f>
        <v xml:space="preserve">333618:  Other Engine Equipment Manufacturing </v>
      </c>
      <c r="AB374" s="111">
        <v>333618</v>
      </c>
      <c r="AC374" s="111" t="s">
        <v>676</v>
      </c>
      <c r="AD374" s="111" t="str">
        <f>Selections!$AC374</f>
        <v xml:space="preserve">Other Engine Equipment Manufacturing </v>
      </c>
      <c r="AE374" s="111"/>
    </row>
    <row r="375" spans="27:31" ht="14.25" customHeight="1" x14ac:dyDescent="0.35">
      <c r="AA375" s="111" t="str">
        <f>Selections!$AB375&amp;":  "&amp;Selections!$AC375</f>
        <v xml:space="preserve">333912:  Air and Gas Compressor Manufacturing </v>
      </c>
      <c r="AB375" s="111">
        <v>333912</v>
      </c>
      <c r="AC375" s="111" t="s">
        <v>677</v>
      </c>
      <c r="AD375" s="111" t="str">
        <f>Selections!$AC375</f>
        <v xml:space="preserve">Air and Gas Compressor Manufacturing </v>
      </c>
      <c r="AE375" s="111"/>
    </row>
    <row r="376" spans="27:31" ht="14.25" customHeight="1" x14ac:dyDescent="0.35">
      <c r="AA376" s="111" t="str">
        <f>Selections!$AB376&amp;":  "&amp;Selections!$AC376</f>
        <v xml:space="preserve">333914:  Measuring, Dispensing, and Other Pumping Equipment Manufacturing </v>
      </c>
      <c r="AB376" s="111">
        <v>333914</v>
      </c>
      <c r="AC376" s="111" t="s">
        <v>678</v>
      </c>
      <c r="AD376" s="111" t="str">
        <f>Selections!$AC376</f>
        <v xml:space="preserve">Measuring, Dispensing, and Other Pumping Equipment Manufacturing </v>
      </c>
      <c r="AE376" s="111"/>
    </row>
    <row r="377" spans="27:31" ht="14.25" customHeight="1" x14ac:dyDescent="0.35">
      <c r="AA377" s="111" t="str">
        <f>Selections!$AB377&amp;":  "&amp;Selections!$AC377</f>
        <v xml:space="preserve">333921:  Elevator and Moving Stairway Manufacturing </v>
      </c>
      <c r="AB377" s="111">
        <v>333921</v>
      </c>
      <c r="AC377" s="111" t="s">
        <v>679</v>
      </c>
      <c r="AD377" s="111" t="str">
        <f>Selections!$AC377</f>
        <v xml:space="preserve">Elevator and Moving Stairway Manufacturing </v>
      </c>
      <c r="AE377" s="111"/>
    </row>
    <row r="378" spans="27:31" ht="14.25" customHeight="1" x14ac:dyDescent="0.35">
      <c r="AA378" s="111" t="str">
        <f>Selections!$AB378&amp;":  "&amp;Selections!$AC378</f>
        <v xml:space="preserve">333922:  Conveyor and Conveying Equipment Manufacturing </v>
      </c>
      <c r="AB378" s="111">
        <v>333922</v>
      </c>
      <c r="AC378" s="111" t="s">
        <v>680</v>
      </c>
      <c r="AD378" s="111" t="str">
        <f>Selections!$AC378</f>
        <v xml:space="preserve">Conveyor and Conveying Equipment Manufacturing </v>
      </c>
      <c r="AE378" s="111"/>
    </row>
    <row r="379" spans="27:31" ht="14.25" customHeight="1" x14ac:dyDescent="0.35">
      <c r="AA379" s="111" t="str">
        <f>Selections!$AB379&amp;":  "&amp;Selections!$AC379</f>
        <v xml:space="preserve">333923:  Overhead Traveling Crane, Hoist, and Monorail System Manufacturing </v>
      </c>
      <c r="AB379" s="111">
        <v>333923</v>
      </c>
      <c r="AC379" s="111" t="s">
        <v>681</v>
      </c>
      <c r="AD379" s="111" t="str">
        <f>Selections!$AC379</f>
        <v xml:space="preserve">Overhead Traveling Crane, Hoist, and Monorail System Manufacturing </v>
      </c>
      <c r="AE379" s="111"/>
    </row>
    <row r="380" spans="27:31" ht="14.25" customHeight="1" x14ac:dyDescent="0.35">
      <c r="AA380" s="111" t="str">
        <f>Selections!$AB380&amp;":  "&amp;Selections!$AC380</f>
        <v xml:space="preserve">333924:  Industrial Truck, Tractor, Trailer, and Stacker Machinery Manufacturing </v>
      </c>
      <c r="AB380" s="111">
        <v>333924</v>
      </c>
      <c r="AC380" s="111" t="s">
        <v>682</v>
      </c>
      <c r="AD380" s="111" t="str">
        <f>Selections!$AC380</f>
        <v xml:space="preserve">Industrial Truck, Tractor, Trailer, and Stacker Machinery Manufacturing </v>
      </c>
      <c r="AE380" s="111"/>
    </row>
    <row r="381" spans="27:31" ht="14.25" customHeight="1" x14ac:dyDescent="0.35">
      <c r="AA381" s="111" t="str">
        <f>Selections!$AB381&amp;":  "&amp;Selections!$AC381</f>
        <v xml:space="preserve">333991:  Power-Driven Handtool Manufacturing </v>
      </c>
      <c r="AB381" s="111">
        <v>333991</v>
      </c>
      <c r="AC381" s="111" t="s">
        <v>683</v>
      </c>
      <c r="AD381" s="111" t="str">
        <f>Selections!$AC381</f>
        <v xml:space="preserve">Power-Driven Handtool Manufacturing </v>
      </c>
      <c r="AE381" s="111"/>
    </row>
    <row r="382" spans="27:31" ht="14.25" customHeight="1" x14ac:dyDescent="0.35">
      <c r="AA382" s="111" t="str">
        <f>Selections!$AB382&amp;":  "&amp;Selections!$AC382</f>
        <v xml:space="preserve">333992:  Welding and Soldering Equipment Manufacturing </v>
      </c>
      <c r="AB382" s="111">
        <v>333992</v>
      </c>
      <c r="AC382" s="111" t="s">
        <v>684</v>
      </c>
      <c r="AD382" s="111" t="str">
        <f>Selections!$AC382</f>
        <v xml:space="preserve">Welding and Soldering Equipment Manufacturing </v>
      </c>
      <c r="AE382" s="111"/>
    </row>
    <row r="383" spans="27:31" ht="14.25" customHeight="1" x14ac:dyDescent="0.35">
      <c r="AA383" s="111" t="str">
        <f>Selections!$AB383&amp;":  "&amp;Selections!$AC383</f>
        <v xml:space="preserve">333993:  Packaging Machinery Manufacturing </v>
      </c>
      <c r="AB383" s="111">
        <v>333993</v>
      </c>
      <c r="AC383" s="111" t="s">
        <v>685</v>
      </c>
      <c r="AD383" s="111" t="str">
        <f>Selections!$AC383</f>
        <v xml:space="preserve">Packaging Machinery Manufacturing </v>
      </c>
      <c r="AE383" s="111"/>
    </row>
    <row r="384" spans="27:31" ht="14.25" customHeight="1" x14ac:dyDescent="0.35">
      <c r="AA384" s="111" t="str">
        <f>Selections!$AB384&amp;":  "&amp;Selections!$AC384</f>
        <v xml:space="preserve">333994:  Industrial Process Furnace and Oven Manufacturing </v>
      </c>
      <c r="AB384" s="111">
        <v>333994</v>
      </c>
      <c r="AC384" s="111" t="s">
        <v>686</v>
      </c>
      <c r="AD384" s="111" t="str">
        <f>Selections!$AC384</f>
        <v xml:space="preserve">Industrial Process Furnace and Oven Manufacturing </v>
      </c>
      <c r="AE384" s="111"/>
    </row>
    <row r="385" spans="27:31" ht="14.25" customHeight="1" x14ac:dyDescent="0.35">
      <c r="AA385" s="111" t="str">
        <f>Selections!$AB385&amp;":  "&amp;Selections!$AC385</f>
        <v xml:space="preserve">333995:  Fluid Power Cylinder and Actuator Manufacturing </v>
      </c>
      <c r="AB385" s="111">
        <v>333995</v>
      </c>
      <c r="AC385" s="111" t="s">
        <v>687</v>
      </c>
      <c r="AD385" s="111" t="str">
        <f>Selections!$AC385</f>
        <v xml:space="preserve">Fluid Power Cylinder and Actuator Manufacturing </v>
      </c>
      <c r="AE385" s="111"/>
    </row>
    <row r="386" spans="27:31" ht="14.25" customHeight="1" x14ac:dyDescent="0.35">
      <c r="AA386" s="111" t="str">
        <f>Selections!$AB386&amp;":  "&amp;Selections!$AC386</f>
        <v xml:space="preserve">333996:  Fluid Power Pump and Motor Manufacturing </v>
      </c>
      <c r="AB386" s="111">
        <v>333996</v>
      </c>
      <c r="AC386" s="111" t="s">
        <v>688</v>
      </c>
      <c r="AD386" s="111" t="str">
        <f>Selections!$AC386</f>
        <v xml:space="preserve">Fluid Power Pump and Motor Manufacturing </v>
      </c>
      <c r="AE386" s="111"/>
    </row>
    <row r="387" spans="27:31" ht="14.25" customHeight="1" x14ac:dyDescent="0.35">
      <c r="AA387" s="111" t="str">
        <f>Selections!$AB387&amp;":  "&amp;Selections!$AC387</f>
        <v xml:space="preserve">333998:  All Other Miscellaneous General Purpose Machinery Manufacturing </v>
      </c>
      <c r="AB387" s="111">
        <v>333998</v>
      </c>
      <c r="AC387" s="111" t="s">
        <v>689</v>
      </c>
      <c r="AD387" s="111" t="str">
        <f>Selections!$AC387</f>
        <v xml:space="preserve">All Other Miscellaneous General Purpose Machinery Manufacturing </v>
      </c>
      <c r="AE387" s="111"/>
    </row>
    <row r="388" spans="27:31" ht="14.25" customHeight="1" x14ac:dyDescent="0.35">
      <c r="AA388" s="111" t="str">
        <f>Selections!$AB388&amp;":  "&amp;Selections!$AC388</f>
        <v xml:space="preserve">334111:  Electronic Computer Manufacturing </v>
      </c>
      <c r="AB388" s="111">
        <v>334111</v>
      </c>
      <c r="AC388" s="111" t="s">
        <v>690</v>
      </c>
      <c r="AD388" s="111" t="str">
        <f>Selections!$AC388</f>
        <v xml:space="preserve">Electronic Computer Manufacturing </v>
      </c>
      <c r="AE388" s="111"/>
    </row>
    <row r="389" spans="27:31" ht="14.25" customHeight="1" x14ac:dyDescent="0.35">
      <c r="AA389" s="111" t="str">
        <f>Selections!$AB389&amp;":  "&amp;Selections!$AC389</f>
        <v xml:space="preserve">334112:  Computer Storage Device Manufacturing </v>
      </c>
      <c r="AB389" s="111">
        <v>334112</v>
      </c>
      <c r="AC389" s="111" t="s">
        <v>691</v>
      </c>
      <c r="AD389" s="111" t="str">
        <f>Selections!$AC389</f>
        <v xml:space="preserve">Computer Storage Device Manufacturing </v>
      </c>
      <c r="AE389" s="111"/>
    </row>
    <row r="390" spans="27:31" ht="14.25" customHeight="1" x14ac:dyDescent="0.35">
      <c r="AA390" s="111" t="str">
        <f>Selections!$AB390&amp;":  "&amp;Selections!$AC390</f>
        <v xml:space="preserve">334118:  Computer Terminal and Other Computer Peripheral Equipment Manufacturing </v>
      </c>
      <c r="AB390" s="111">
        <v>334118</v>
      </c>
      <c r="AC390" s="111" t="s">
        <v>692</v>
      </c>
      <c r="AD390" s="111" t="str">
        <f>Selections!$AC390</f>
        <v xml:space="preserve">Computer Terminal and Other Computer Peripheral Equipment Manufacturing </v>
      </c>
      <c r="AE390" s="111"/>
    </row>
    <row r="391" spans="27:31" ht="14.25" customHeight="1" x14ac:dyDescent="0.35">
      <c r="AA391" s="111" t="str">
        <f>Selections!$AB391&amp;":  "&amp;Selections!$AC391</f>
        <v>334210:  Telephone Apparatus Manufacturing</v>
      </c>
      <c r="AB391" s="111">
        <v>334210</v>
      </c>
      <c r="AC391" s="111" t="s">
        <v>693</v>
      </c>
      <c r="AD391" s="111" t="str">
        <f>Selections!$AC391</f>
        <v>Telephone Apparatus Manufacturing</v>
      </c>
      <c r="AE391" s="111"/>
    </row>
    <row r="392" spans="27:31" ht="14.25" customHeight="1" x14ac:dyDescent="0.35">
      <c r="AA392" s="111" t="str">
        <f>Selections!$AB392&amp;":  "&amp;Selections!$AC392</f>
        <v>334220:  Radio and Television Broadcasting and Wireless Communications Equipment Manufacturing</v>
      </c>
      <c r="AB392" s="111">
        <v>334220</v>
      </c>
      <c r="AC392" s="111" t="s">
        <v>694</v>
      </c>
      <c r="AD392" s="111" t="str">
        <f>Selections!$AC392</f>
        <v>Radio and Television Broadcasting and Wireless Communications Equipment Manufacturing</v>
      </c>
      <c r="AE392" s="111"/>
    </row>
    <row r="393" spans="27:31" ht="14.25" customHeight="1" x14ac:dyDescent="0.35">
      <c r="AA393" s="111" t="str">
        <f>Selections!$AB393&amp;":  "&amp;Selections!$AC393</f>
        <v>334290:  Other Communications Equipment Manufacturing</v>
      </c>
      <c r="AB393" s="111">
        <v>334290</v>
      </c>
      <c r="AC393" s="111" t="s">
        <v>695</v>
      </c>
      <c r="AD393" s="111" t="str">
        <f>Selections!$AC393</f>
        <v>Other Communications Equipment Manufacturing</v>
      </c>
      <c r="AE393" s="111"/>
    </row>
    <row r="394" spans="27:31" ht="14.25" customHeight="1" x14ac:dyDescent="0.35">
      <c r="AA394" s="111" t="str">
        <f>Selections!$AB394&amp;":  "&amp;Selections!$AC394</f>
        <v>334310:  Audio and Video Equipment Manufacturing</v>
      </c>
      <c r="AB394" s="111">
        <v>334310</v>
      </c>
      <c r="AC394" s="111" t="s">
        <v>696</v>
      </c>
      <c r="AD394" s="111" t="str">
        <f>Selections!$AC394</f>
        <v>Audio and Video Equipment Manufacturing</v>
      </c>
      <c r="AE394" s="111"/>
    </row>
    <row r="395" spans="27:31" ht="14.25" customHeight="1" x14ac:dyDescent="0.35">
      <c r="AA395" s="111" t="str">
        <f>Selections!$AB395&amp;":  "&amp;Selections!$AC395</f>
        <v xml:space="preserve">334412:  Bare Printed Circuit Board Manufacturing  </v>
      </c>
      <c r="AB395" s="111">
        <v>334412</v>
      </c>
      <c r="AC395" s="111" t="s">
        <v>697</v>
      </c>
      <c r="AD395" s="111" t="str">
        <f>Selections!$AC395</f>
        <v xml:space="preserve">Bare Printed Circuit Board Manufacturing  </v>
      </c>
      <c r="AE395" s="111"/>
    </row>
    <row r="396" spans="27:31" ht="14.25" customHeight="1" x14ac:dyDescent="0.35">
      <c r="AA396" s="111" t="str">
        <f>Selections!$AB396&amp;":  "&amp;Selections!$AC396</f>
        <v xml:space="preserve">334413:  Semiconductor and Related Device Manufacturing </v>
      </c>
      <c r="AB396" s="111">
        <v>334413</v>
      </c>
      <c r="AC396" s="111" t="s">
        <v>698</v>
      </c>
      <c r="AD396" s="111" t="str">
        <f>Selections!$AC396</f>
        <v xml:space="preserve">Semiconductor and Related Device Manufacturing </v>
      </c>
      <c r="AE396" s="111"/>
    </row>
    <row r="397" spans="27:31" ht="14.25" customHeight="1" x14ac:dyDescent="0.35">
      <c r="AA397" s="111" t="str">
        <f>Selections!$AB397&amp;":  "&amp;Selections!$AC397</f>
        <v xml:space="preserve">334416:  Capacitor, Resistor, Coil, Transformer, and Other Inductor Manufacturing </v>
      </c>
      <c r="AB397" s="111">
        <v>334416</v>
      </c>
      <c r="AC397" s="111" t="s">
        <v>699</v>
      </c>
      <c r="AD397" s="111" t="str">
        <f>Selections!$AC397</f>
        <v xml:space="preserve">Capacitor, Resistor, Coil, Transformer, and Other Inductor Manufacturing </v>
      </c>
      <c r="AE397" s="111"/>
    </row>
    <row r="398" spans="27:31" ht="14.25" customHeight="1" x14ac:dyDescent="0.35">
      <c r="AA398" s="111" t="str">
        <f>Selections!$AB398&amp;":  "&amp;Selections!$AC398</f>
        <v xml:space="preserve">334417:  Electronic Connector Manufacturing </v>
      </c>
      <c r="AB398" s="111">
        <v>334417</v>
      </c>
      <c r="AC398" s="111" t="s">
        <v>700</v>
      </c>
      <c r="AD398" s="111" t="str">
        <f>Selections!$AC398</f>
        <v xml:space="preserve">Electronic Connector Manufacturing </v>
      </c>
      <c r="AE398" s="111"/>
    </row>
    <row r="399" spans="27:31" ht="14.25" customHeight="1" x14ac:dyDescent="0.35">
      <c r="AA399" s="111" t="str">
        <f>Selections!$AB399&amp;":  "&amp;Selections!$AC399</f>
        <v xml:space="preserve">334418:  Printed Circuit Assembly (Electronic Assembly) Manufacturing </v>
      </c>
      <c r="AB399" s="111">
        <v>334418</v>
      </c>
      <c r="AC399" s="111" t="s">
        <v>701</v>
      </c>
      <c r="AD399" s="111" t="str">
        <f>Selections!$AC399</f>
        <v xml:space="preserve">Printed Circuit Assembly (Electronic Assembly) Manufacturing </v>
      </c>
      <c r="AE399" s="111"/>
    </row>
    <row r="400" spans="27:31" ht="14.25" customHeight="1" x14ac:dyDescent="0.35">
      <c r="AA400" s="111" t="str">
        <f>Selections!$AB400&amp;":  "&amp;Selections!$AC400</f>
        <v xml:space="preserve">334419:  Other Electronic Component Manufacturing </v>
      </c>
      <c r="AB400" s="111">
        <v>334419</v>
      </c>
      <c r="AC400" s="111" t="s">
        <v>702</v>
      </c>
      <c r="AD400" s="111" t="str">
        <f>Selections!$AC400</f>
        <v xml:space="preserve">Other Electronic Component Manufacturing </v>
      </c>
      <c r="AE400" s="111"/>
    </row>
    <row r="401" spans="27:31" ht="14.25" customHeight="1" x14ac:dyDescent="0.35">
      <c r="AA401" s="111" t="str">
        <f>Selections!$AB401&amp;":  "&amp;Selections!$AC401</f>
        <v xml:space="preserve">334510:  Electromedical and Electrotherapeutic Apparatus Manufacturing </v>
      </c>
      <c r="AB401" s="111">
        <v>334510</v>
      </c>
      <c r="AC401" s="111" t="s">
        <v>703</v>
      </c>
      <c r="AD401" s="111" t="str">
        <f>Selections!$AC401</f>
        <v xml:space="preserve">Electromedical and Electrotherapeutic Apparatus Manufacturing </v>
      </c>
      <c r="AE401" s="111"/>
    </row>
    <row r="402" spans="27:31" ht="14.25" customHeight="1" x14ac:dyDescent="0.35">
      <c r="AA402" s="111" t="str">
        <f>Selections!$AB402&amp;":  "&amp;Selections!$AC402</f>
        <v xml:space="preserve">334511:  Search, Detection, Navigation, Guidance, Aeronautical, and Nautical System and Instrument Manufacturing </v>
      </c>
      <c r="AB402" s="111">
        <v>334511</v>
      </c>
      <c r="AC402" s="111" t="s">
        <v>704</v>
      </c>
      <c r="AD402" s="111" t="str">
        <f>Selections!$AC402</f>
        <v xml:space="preserve">Search, Detection, Navigation, Guidance, Aeronautical, and Nautical System and Instrument Manufacturing </v>
      </c>
      <c r="AE402" s="111"/>
    </row>
    <row r="403" spans="27:31" ht="14.25" customHeight="1" x14ac:dyDescent="0.35">
      <c r="AA403" s="111" t="str">
        <f>Selections!$AB403&amp;":  "&amp;Selections!$AC403</f>
        <v xml:space="preserve">334512:  Automatic Environmental Control Manufacturing for Residential, Commercial, and Appliance Use </v>
      </c>
      <c r="AB403" s="111">
        <v>334512</v>
      </c>
      <c r="AC403" s="111" t="s">
        <v>705</v>
      </c>
      <c r="AD403" s="111" t="str">
        <f>Selections!$AC403</f>
        <v xml:space="preserve">Automatic Environmental Control Manufacturing for Residential, Commercial, and Appliance Use </v>
      </c>
      <c r="AE403" s="111"/>
    </row>
    <row r="404" spans="27:31" ht="14.25" customHeight="1" x14ac:dyDescent="0.35">
      <c r="AA404" s="111" t="str">
        <f>Selections!$AB404&amp;":  "&amp;Selections!$AC404</f>
        <v xml:space="preserve">334513:  Instruments and Related Products Manufacturing for Measuring, Displaying, and Controlling Industrial Process Variables </v>
      </c>
      <c r="AB404" s="111">
        <v>334513</v>
      </c>
      <c r="AC404" s="111" t="s">
        <v>706</v>
      </c>
      <c r="AD404" s="111" t="str">
        <f>Selections!$AC404</f>
        <v xml:space="preserve">Instruments and Related Products Manufacturing for Measuring, Displaying, and Controlling Industrial Process Variables </v>
      </c>
      <c r="AE404" s="111"/>
    </row>
    <row r="405" spans="27:31" ht="14.25" customHeight="1" x14ac:dyDescent="0.35">
      <c r="AA405" s="111" t="str">
        <f>Selections!$AB405&amp;":  "&amp;Selections!$AC405</f>
        <v xml:space="preserve">334514:  Totalizing Fluid Meter and Counting Device Manufacturing </v>
      </c>
      <c r="AB405" s="111">
        <v>334514</v>
      </c>
      <c r="AC405" s="111" t="s">
        <v>707</v>
      </c>
      <c r="AD405" s="111" t="str">
        <f>Selections!$AC405</f>
        <v xml:space="preserve">Totalizing Fluid Meter and Counting Device Manufacturing </v>
      </c>
      <c r="AE405" s="111"/>
    </row>
    <row r="406" spans="27:31" ht="14.25" customHeight="1" x14ac:dyDescent="0.35">
      <c r="AA406" s="111" t="str">
        <f>Selections!$AB406&amp;":  "&amp;Selections!$AC406</f>
        <v xml:space="preserve">334515:  Instrument Manufacturing for Measuring and Testing Electricity and Electrical Signals </v>
      </c>
      <c r="AB406" s="111">
        <v>334515</v>
      </c>
      <c r="AC406" s="111" t="s">
        <v>708</v>
      </c>
      <c r="AD406" s="111" t="str">
        <f>Selections!$AC406</f>
        <v xml:space="preserve">Instrument Manufacturing for Measuring and Testing Electricity and Electrical Signals </v>
      </c>
      <c r="AE406" s="111"/>
    </row>
    <row r="407" spans="27:31" ht="14.25" customHeight="1" x14ac:dyDescent="0.35">
      <c r="AA407" s="111" t="str">
        <f>Selections!$AB407&amp;":  "&amp;Selections!$AC407</f>
        <v xml:space="preserve">334516:  Analytical Laboratory Instrument Manufacturing </v>
      </c>
      <c r="AB407" s="111">
        <v>334516</v>
      </c>
      <c r="AC407" s="111" t="s">
        <v>709</v>
      </c>
      <c r="AD407" s="111" t="str">
        <f>Selections!$AC407</f>
        <v xml:space="preserve">Analytical Laboratory Instrument Manufacturing </v>
      </c>
      <c r="AE407" s="111"/>
    </row>
    <row r="408" spans="27:31" ht="14.25" customHeight="1" x14ac:dyDescent="0.35">
      <c r="AA408" s="111" t="str">
        <f>Selections!$AB408&amp;":  "&amp;Selections!$AC408</f>
        <v xml:space="preserve">334517:  Irradiation Apparatus Manufacturing </v>
      </c>
      <c r="AB408" s="111">
        <v>334517</v>
      </c>
      <c r="AC408" s="111" t="s">
        <v>710</v>
      </c>
      <c r="AD408" s="111" t="str">
        <f>Selections!$AC408</f>
        <v xml:space="preserve">Irradiation Apparatus Manufacturing </v>
      </c>
      <c r="AE408" s="111"/>
    </row>
    <row r="409" spans="27:31" ht="14.25" customHeight="1" x14ac:dyDescent="0.35">
      <c r="AA409" s="111" t="str">
        <f>Selections!$AB409&amp;":  "&amp;Selections!$AC409</f>
        <v xml:space="preserve">334519:  Other Measuring and Controlling Device Manufacturing </v>
      </c>
      <c r="AB409" s="111">
        <v>334519</v>
      </c>
      <c r="AC409" s="111" t="s">
        <v>711</v>
      </c>
      <c r="AD409" s="111" t="str">
        <f>Selections!$AC409</f>
        <v xml:space="preserve">Other Measuring and Controlling Device Manufacturing </v>
      </c>
      <c r="AE409" s="111"/>
    </row>
    <row r="410" spans="27:31" ht="14.25" customHeight="1" x14ac:dyDescent="0.35">
      <c r="AA410" s="111" t="str">
        <f>Selections!$AB410&amp;":  "&amp;Selections!$AC410</f>
        <v xml:space="preserve">334610:  Manufacturing and Reproducing Magnetic and Optical Media </v>
      </c>
      <c r="AB410" s="111">
        <v>334610</v>
      </c>
      <c r="AC410" s="111" t="s">
        <v>712</v>
      </c>
      <c r="AD410" s="111" t="str">
        <f>Selections!$AC410</f>
        <v xml:space="preserve">Manufacturing and Reproducing Magnetic and Optical Media </v>
      </c>
      <c r="AE410" s="111"/>
    </row>
    <row r="411" spans="27:31" ht="14.25" customHeight="1" x14ac:dyDescent="0.35">
      <c r="AA411" s="111" t="str">
        <f>Selections!$AB411&amp;":  "&amp;Selections!$AC411</f>
        <v xml:space="preserve">335131:  Residential Electric Lighting Fixture Manufacturing </v>
      </c>
      <c r="AB411" s="111">
        <v>335131</v>
      </c>
      <c r="AC411" s="111" t="s">
        <v>713</v>
      </c>
      <c r="AD411" s="111" t="str">
        <f>Selections!$AC411</f>
        <v xml:space="preserve">Residential Electric Lighting Fixture Manufacturing </v>
      </c>
      <c r="AE411" s="111"/>
    </row>
    <row r="412" spans="27:31" ht="14.25" customHeight="1" x14ac:dyDescent="0.35">
      <c r="AA412" s="111" t="str">
        <f>Selections!$AB412&amp;":  "&amp;Selections!$AC412</f>
        <v xml:space="preserve">335132:  Commercial, Industrial, and Institutional Electric Lighting Fixture Manufacturing </v>
      </c>
      <c r="AB412" s="111">
        <v>335132</v>
      </c>
      <c r="AC412" s="111" t="s">
        <v>714</v>
      </c>
      <c r="AD412" s="111" t="str">
        <f>Selections!$AC412</f>
        <v xml:space="preserve">Commercial, Industrial, and Institutional Electric Lighting Fixture Manufacturing </v>
      </c>
      <c r="AE412" s="111"/>
    </row>
    <row r="413" spans="27:31" ht="14.25" customHeight="1" x14ac:dyDescent="0.35">
      <c r="AA413" s="111" t="str">
        <f>Selections!$AB413&amp;":  "&amp;Selections!$AC413</f>
        <v xml:space="preserve">335139:  Electric Lamp Bulb and Other Lighting Equipment Manufacturing </v>
      </c>
      <c r="AB413" s="111">
        <v>335139</v>
      </c>
      <c r="AC413" s="111" t="s">
        <v>715</v>
      </c>
      <c r="AD413" s="111" t="str">
        <f>Selections!$AC413</f>
        <v xml:space="preserve">Electric Lamp Bulb and Other Lighting Equipment Manufacturing </v>
      </c>
      <c r="AE413" s="111"/>
    </row>
    <row r="414" spans="27:31" ht="14.25" customHeight="1" x14ac:dyDescent="0.35">
      <c r="AA414" s="111" t="str">
        <f>Selections!$AB414&amp;":  "&amp;Selections!$AC414</f>
        <v>335210:  Small Electrical Appliance Manufacturing</v>
      </c>
      <c r="AB414" s="111">
        <v>335210</v>
      </c>
      <c r="AC414" s="111" t="s">
        <v>716</v>
      </c>
      <c r="AD414" s="111" t="str">
        <f>Selections!$AC414</f>
        <v>Small Electrical Appliance Manufacturing</v>
      </c>
      <c r="AE414" s="111"/>
    </row>
    <row r="415" spans="27:31" ht="14.25" customHeight="1" x14ac:dyDescent="0.35">
      <c r="AA415" s="111" t="str">
        <f>Selections!$AB415&amp;":  "&amp;Selections!$AC415</f>
        <v xml:space="preserve">335220:  Major Household Appliance Manufacturing </v>
      </c>
      <c r="AB415" s="111">
        <v>335220</v>
      </c>
      <c r="AC415" s="111" t="s">
        <v>717</v>
      </c>
      <c r="AD415" s="111" t="str">
        <f>Selections!$AC415</f>
        <v xml:space="preserve">Major Household Appliance Manufacturing </v>
      </c>
      <c r="AE415" s="111"/>
    </row>
    <row r="416" spans="27:31" ht="14.25" customHeight="1" x14ac:dyDescent="0.35">
      <c r="AA416" s="111" t="str">
        <f>Selections!$AB416&amp;":  "&amp;Selections!$AC416</f>
        <v xml:space="preserve">335311:  Power, Distribution, and Specialty Transformer Manufacturing </v>
      </c>
      <c r="AB416" s="111">
        <v>335311</v>
      </c>
      <c r="AC416" s="111" t="s">
        <v>718</v>
      </c>
      <c r="AD416" s="111" t="str">
        <f>Selections!$AC416</f>
        <v xml:space="preserve">Power, Distribution, and Specialty Transformer Manufacturing </v>
      </c>
      <c r="AE416" s="111"/>
    </row>
    <row r="417" spans="27:31" ht="14.25" customHeight="1" x14ac:dyDescent="0.35">
      <c r="AA417" s="111" t="str">
        <f>Selections!$AB417&amp;":  "&amp;Selections!$AC417</f>
        <v xml:space="preserve">335312:  Motor and Generator Manufacturing </v>
      </c>
      <c r="AB417" s="111">
        <v>335312</v>
      </c>
      <c r="AC417" s="111" t="s">
        <v>719</v>
      </c>
      <c r="AD417" s="111" t="str">
        <f>Selections!$AC417</f>
        <v xml:space="preserve">Motor and Generator Manufacturing </v>
      </c>
      <c r="AE417" s="111"/>
    </row>
    <row r="418" spans="27:31" ht="14.25" customHeight="1" x14ac:dyDescent="0.35">
      <c r="AA418" s="111" t="str">
        <f>Selections!$AB418&amp;":  "&amp;Selections!$AC418</f>
        <v xml:space="preserve">335313:  Switchgear and Switchboard Apparatus Manufacturing </v>
      </c>
      <c r="AB418" s="111">
        <v>335313</v>
      </c>
      <c r="AC418" s="111" t="s">
        <v>720</v>
      </c>
      <c r="AD418" s="111" t="str">
        <f>Selections!$AC418</f>
        <v xml:space="preserve">Switchgear and Switchboard Apparatus Manufacturing </v>
      </c>
      <c r="AE418" s="111"/>
    </row>
    <row r="419" spans="27:31" ht="14.25" customHeight="1" x14ac:dyDescent="0.35">
      <c r="AA419" s="111" t="str">
        <f>Selections!$AB419&amp;":  "&amp;Selections!$AC419</f>
        <v xml:space="preserve">335314:  Relay and Industrial Control Manufacturing </v>
      </c>
      <c r="AB419" s="111">
        <v>335314</v>
      </c>
      <c r="AC419" s="111" t="s">
        <v>721</v>
      </c>
      <c r="AD419" s="111" t="str">
        <f>Selections!$AC419</f>
        <v xml:space="preserve">Relay and Industrial Control Manufacturing </v>
      </c>
      <c r="AE419" s="111"/>
    </row>
    <row r="420" spans="27:31" ht="14.25" customHeight="1" x14ac:dyDescent="0.35">
      <c r="AA420" s="111" t="str">
        <f>Selections!$AB420&amp;":  "&amp;Selections!$AC420</f>
        <v xml:space="preserve">335910:  Battery Manufacturing </v>
      </c>
      <c r="AB420" s="111">
        <v>335910</v>
      </c>
      <c r="AC420" s="111" t="s">
        <v>722</v>
      </c>
      <c r="AD420" s="111" t="str">
        <f>Selections!$AC420</f>
        <v xml:space="preserve">Battery Manufacturing </v>
      </c>
      <c r="AE420" s="111"/>
    </row>
    <row r="421" spans="27:31" ht="14.25" customHeight="1" x14ac:dyDescent="0.35">
      <c r="AA421" s="111" t="str">
        <f>Selections!$AB421&amp;":  "&amp;Selections!$AC421</f>
        <v xml:space="preserve">335921:  Fiber Optic Cable Manufacturing </v>
      </c>
      <c r="AB421" s="111">
        <v>335921</v>
      </c>
      <c r="AC421" s="111" t="s">
        <v>723</v>
      </c>
      <c r="AD421" s="111" t="str">
        <f>Selections!$AC421</f>
        <v xml:space="preserve">Fiber Optic Cable Manufacturing </v>
      </c>
      <c r="AE421" s="111"/>
    </row>
    <row r="422" spans="27:31" ht="14.25" customHeight="1" x14ac:dyDescent="0.35">
      <c r="AA422" s="111" t="str">
        <f>Selections!$AB422&amp;":  "&amp;Selections!$AC422</f>
        <v xml:space="preserve">335929:  Other Communication and Energy Wire Manufacturing </v>
      </c>
      <c r="AB422" s="111">
        <v>335929</v>
      </c>
      <c r="AC422" s="111" t="s">
        <v>724</v>
      </c>
      <c r="AD422" s="111" t="str">
        <f>Selections!$AC422</f>
        <v xml:space="preserve">Other Communication and Energy Wire Manufacturing </v>
      </c>
      <c r="AE422" s="111"/>
    </row>
    <row r="423" spans="27:31" ht="14.25" customHeight="1" x14ac:dyDescent="0.35">
      <c r="AA423" s="111" t="str">
        <f>Selections!$AB423&amp;":  "&amp;Selections!$AC423</f>
        <v xml:space="preserve">335931:  Current-Carrying Wiring Device Manufacturing </v>
      </c>
      <c r="AB423" s="111">
        <v>335931</v>
      </c>
      <c r="AC423" s="111" t="s">
        <v>725</v>
      </c>
      <c r="AD423" s="111" t="str">
        <f>Selections!$AC423</f>
        <v xml:space="preserve">Current-Carrying Wiring Device Manufacturing </v>
      </c>
      <c r="AE423" s="111"/>
    </row>
    <row r="424" spans="27:31" ht="14.25" customHeight="1" x14ac:dyDescent="0.35">
      <c r="AA424" s="111" t="str">
        <f>Selections!$AB424&amp;":  "&amp;Selections!$AC424</f>
        <v xml:space="preserve">335932:  Noncurrent-Carrying Wiring Device Manufacturing </v>
      </c>
      <c r="AB424" s="111">
        <v>335932</v>
      </c>
      <c r="AC424" s="111" t="s">
        <v>726</v>
      </c>
      <c r="AD424" s="111" t="str">
        <f>Selections!$AC424</f>
        <v xml:space="preserve">Noncurrent-Carrying Wiring Device Manufacturing </v>
      </c>
      <c r="AE424" s="111"/>
    </row>
    <row r="425" spans="27:31" ht="14.25" customHeight="1" x14ac:dyDescent="0.35">
      <c r="AA425" s="111" t="str">
        <f>Selections!$AB425&amp;":  "&amp;Selections!$AC425</f>
        <v xml:space="preserve">335991:  Carbon and Graphite Product Manufacturing </v>
      </c>
      <c r="AB425" s="111">
        <v>335991</v>
      </c>
      <c r="AC425" s="111" t="s">
        <v>727</v>
      </c>
      <c r="AD425" s="111" t="str">
        <f>Selections!$AC425</f>
        <v xml:space="preserve">Carbon and Graphite Product Manufacturing </v>
      </c>
      <c r="AE425" s="111"/>
    </row>
    <row r="426" spans="27:31" ht="14.25" customHeight="1" x14ac:dyDescent="0.35">
      <c r="AA426" s="111" t="str">
        <f>Selections!$AB426&amp;":  "&amp;Selections!$AC426</f>
        <v xml:space="preserve">335999:  All Other Miscellaneous Electrical Equipment and Component Manufacturing </v>
      </c>
      <c r="AB426" s="111">
        <v>335999</v>
      </c>
      <c r="AC426" s="111" t="s">
        <v>728</v>
      </c>
      <c r="AD426" s="111" t="str">
        <f>Selections!$AC426</f>
        <v xml:space="preserve">All Other Miscellaneous Electrical Equipment and Component Manufacturing </v>
      </c>
      <c r="AE426" s="111"/>
    </row>
    <row r="427" spans="27:31" ht="14.25" customHeight="1" x14ac:dyDescent="0.35">
      <c r="AA427" s="111" t="str">
        <f>Selections!$AB427&amp;":  "&amp;Selections!$AC427</f>
        <v xml:space="preserve">336110:  Automobile and Light Duty Motor Vehicle Manufacturing </v>
      </c>
      <c r="AB427" s="111">
        <v>336110</v>
      </c>
      <c r="AC427" s="111" t="s">
        <v>729</v>
      </c>
      <c r="AD427" s="111" t="str">
        <f>Selections!$AC427</f>
        <v xml:space="preserve">Automobile and Light Duty Motor Vehicle Manufacturing </v>
      </c>
      <c r="AE427" s="111"/>
    </row>
    <row r="428" spans="27:31" ht="14.25" customHeight="1" x14ac:dyDescent="0.35">
      <c r="AA428" s="111" t="str">
        <f>Selections!$AB428&amp;":  "&amp;Selections!$AC428</f>
        <v>336120:  Heavy Duty Truck Manufacturing</v>
      </c>
      <c r="AB428" s="111">
        <v>336120</v>
      </c>
      <c r="AC428" s="111" t="s">
        <v>730</v>
      </c>
      <c r="AD428" s="111" t="str">
        <f>Selections!$AC428</f>
        <v>Heavy Duty Truck Manufacturing</v>
      </c>
      <c r="AE428" s="111"/>
    </row>
    <row r="429" spans="27:31" ht="14.25" customHeight="1" x14ac:dyDescent="0.35">
      <c r="AA429" s="111" t="str">
        <f>Selections!$AB429&amp;":  "&amp;Selections!$AC429</f>
        <v xml:space="preserve">336211:  Motor Vehicle Body Manufacturing </v>
      </c>
      <c r="AB429" s="111">
        <v>336211</v>
      </c>
      <c r="AC429" s="111" t="s">
        <v>731</v>
      </c>
      <c r="AD429" s="111" t="str">
        <f>Selections!$AC429</f>
        <v xml:space="preserve">Motor Vehicle Body Manufacturing </v>
      </c>
      <c r="AE429" s="111"/>
    </row>
    <row r="430" spans="27:31" ht="14.25" customHeight="1" x14ac:dyDescent="0.35">
      <c r="AA430" s="111" t="str">
        <f>Selections!$AB430&amp;":  "&amp;Selections!$AC430</f>
        <v xml:space="preserve">336212:  Truck Trailer Manufacturing </v>
      </c>
      <c r="AB430" s="111">
        <v>336212</v>
      </c>
      <c r="AC430" s="111" t="s">
        <v>732</v>
      </c>
      <c r="AD430" s="111" t="str">
        <f>Selections!$AC430</f>
        <v xml:space="preserve">Truck Trailer Manufacturing </v>
      </c>
      <c r="AE430" s="111"/>
    </row>
    <row r="431" spans="27:31" ht="14.25" customHeight="1" x14ac:dyDescent="0.35">
      <c r="AA431" s="111" t="str">
        <f>Selections!$AB431&amp;":  "&amp;Selections!$AC431</f>
        <v xml:space="preserve">336213:  Motor Home Manufacturing </v>
      </c>
      <c r="AB431" s="111">
        <v>336213</v>
      </c>
      <c r="AC431" s="111" t="s">
        <v>733</v>
      </c>
      <c r="AD431" s="111" t="str">
        <f>Selections!$AC431</f>
        <v xml:space="preserve">Motor Home Manufacturing </v>
      </c>
      <c r="AE431" s="111"/>
    </row>
    <row r="432" spans="27:31" ht="14.25" customHeight="1" x14ac:dyDescent="0.35">
      <c r="AA432" s="111" t="str">
        <f>Selections!$AB432&amp;":  "&amp;Selections!$AC432</f>
        <v xml:space="preserve">336214:  Travel Trailer and Camper Manufacturing </v>
      </c>
      <c r="AB432" s="111">
        <v>336214</v>
      </c>
      <c r="AC432" s="111" t="s">
        <v>734</v>
      </c>
      <c r="AD432" s="111" t="str">
        <f>Selections!$AC432</f>
        <v xml:space="preserve">Travel Trailer and Camper Manufacturing </v>
      </c>
      <c r="AE432" s="111"/>
    </row>
    <row r="433" spans="27:31" ht="14.25" customHeight="1" x14ac:dyDescent="0.35">
      <c r="AA433" s="111" t="str">
        <f>Selections!$AB433&amp;":  "&amp;Selections!$AC433</f>
        <v>336310:  Motor Vehicle Gasoline Engine and Engine Parts Manufacturing</v>
      </c>
      <c r="AB433" s="111">
        <v>336310</v>
      </c>
      <c r="AC433" s="111" t="s">
        <v>735</v>
      </c>
      <c r="AD433" s="111" t="str">
        <f>Selections!$AC433</f>
        <v>Motor Vehicle Gasoline Engine and Engine Parts Manufacturing</v>
      </c>
      <c r="AE433" s="111"/>
    </row>
    <row r="434" spans="27:31" ht="14.25" customHeight="1" x14ac:dyDescent="0.35">
      <c r="AA434" s="111" t="str">
        <f>Selections!$AB434&amp;":  "&amp;Selections!$AC434</f>
        <v>336320:  Motor Vehicle Electrical and Electronic Equipment Manufacturing</v>
      </c>
      <c r="AB434" s="111">
        <v>336320</v>
      </c>
      <c r="AC434" s="111" t="s">
        <v>736</v>
      </c>
      <c r="AD434" s="111" t="str">
        <f>Selections!$AC434</f>
        <v>Motor Vehicle Electrical and Electronic Equipment Manufacturing</v>
      </c>
      <c r="AE434" s="111"/>
    </row>
    <row r="435" spans="27:31" ht="14.25" customHeight="1" x14ac:dyDescent="0.35">
      <c r="AA435" s="111" t="str">
        <f>Selections!$AB435&amp;":  "&amp;Selections!$AC435</f>
        <v>336330:  Motor Vehicle Steering and Suspension Components (except Spring) Manufacturing</v>
      </c>
      <c r="AB435" s="111">
        <v>336330</v>
      </c>
      <c r="AC435" s="111" t="s">
        <v>737</v>
      </c>
      <c r="AD435" s="111" t="str">
        <f>Selections!$AC435</f>
        <v>Motor Vehicle Steering and Suspension Components (except Spring) Manufacturing</v>
      </c>
      <c r="AE435" s="111"/>
    </row>
    <row r="436" spans="27:31" ht="14.25" customHeight="1" x14ac:dyDescent="0.35">
      <c r="AA436" s="111" t="str">
        <f>Selections!$AB436&amp;":  "&amp;Selections!$AC436</f>
        <v>336340:  Motor Vehicle Brake System Manufacturing</v>
      </c>
      <c r="AB436" s="111">
        <v>336340</v>
      </c>
      <c r="AC436" s="111" t="s">
        <v>738</v>
      </c>
      <c r="AD436" s="111" t="str">
        <f>Selections!$AC436</f>
        <v>Motor Vehicle Brake System Manufacturing</v>
      </c>
      <c r="AE436" s="111"/>
    </row>
    <row r="437" spans="27:31" ht="14.25" customHeight="1" x14ac:dyDescent="0.35">
      <c r="AA437" s="111" t="str">
        <f>Selections!$AB437&amp;":  "&amp;Selections!$AC437</f>
        <v>336350:  Motor Vehicle Transmission and Power Train Parts Manufacturing</v>
      </c>
      <c r="AB437" s="111">
        <v>336350</v>
      </c>
      <c r="AC437" s="111" t="s">
        <v>739</v>
      </c>
      <c r="AD437" s="111" t="str">
        <f>Selections!$AC437</f>
        <v>Motor Vehicle Transmission and Power Train Parts Manufacturing</v>
      </c>
      <c r="AE437" s="111"/>
    </row>
    <row r="438" spans="27:31" ht="14.25" customHeight="1" x14ac:dyDescent="0.35">
      <c r="AA438" s="111" t="str">
        <f>Selections!$AB438&amp;":  "&amp;Selections!$AC438</f>
        <v>336360:  Motor Vehicle Seating and Interior Trim Manufacturing</v>
      </c>
      <c r="AB438" s="111">
        <v>336360</v>
      </c>
      <c r="AC438" s="111" t="s">
        <v>740</v>
      </c>
      <c r="AD438" s="111" t="str">
        <f>Selections!$AC438</f>
        <v>Motor Vehicle Seating and Interior Trim Manufacturing</v>
      </c>
      <c r="AE438" s="111"/>
    </row>
    <row r="439" spans="27:31" ht="14.25" customHeight="1" x14ac:dyDescent="0.35">
      <c r="AA439" s="111" t="str">
        <f>Selections!$AB439&amp;":  "&amp;Selections!$AC439</f>
        <v>336370:  Motor Vehicle Metal Stamping</v>
      </c>
      <c r="AB439" s="111">
        <v>336370</v>
      </c>
      <c r="AC439" s="111" t="s">
        <v>741</v>
      </c>
      <c r="AD439" s="111" t="str">
        <f>Selections!$AC439</f>
        <v>Motor Vehicle Metal Stamping</v>
      </c>
      <c r="AE439" s="111"/>
    </row>
    <row r="440" spans="27:31" ht="14.25" customHeight="1" x14ac:dyDescent="0.35">
      <c r="AA440" s="111" t="str">
        <f>Selections!$AB440&amp;":  "&amp;Selections!$AC440</f>
        <v>336390:  Other Motor Vehicle Parts Manufacturing</v>
      </c>
      <c r="AB440" s="111">
        <v>336390</v>
      </c>
      <c r="AC440" s="111" t="s">
        <v>742</v>
      </c>
      <c r="AD440" s="111" t="str">
        <f>Selections!$AC440</f>
        <v>Other Motor Vehicle Parts Manufacturing</v>
      </c>
      <c r="AE440" s="111"/>
    </row>
    <row r="441" spans="27:31" ht="14.25" customHeight="1" x14ac:dyDescent="0.35">
      <c r="AA441" s="111" t="str">
        <f>Selections!$AB441&amp;":  "&amp;Selections!$AC441</f>
        <v xml:space="preserve">336411:  Aircraft Manufacturing </v>
      </c>
      <c r="AB441" s="111">
        <v>336411</v>
      </c>
      <c r="AC441" s="111" t="s">
        <v>743</v>
      </c>
      <c r="AD441" s="111" t="str">
        <f>Selections!$AC441</f>
        <v xml:space="preserve">Aircraft Manufacturing </v>
      </c>
      <c r="AE441" s="111"/>
    </row>
    <row r="442" spans="27:31" ht="14.25" customHeight="1" x14ac:dyDescent="0.35">
      <c r="AA442" s="111" t="str">
        <f>Selections!$AB442&amp;":  "&amp;Selections!$AC442</f>
        <v xml:space="preserve">336412:  Aircraft Engine and Engine Parts Manufacturing </v>
      </c>
      <c r="AB442" s="111">
        <v>336412</v>
      </c>
      <c r="AC442" s="111" t="s">
        <v>744</v>
      </c>
      <c r="AD442" s="111" t="str">
        <f>Selections!$AC442</f>
        <v xml:space="preserve">Aircraft Engine and Engine Parts Manufacturing </v>
      </c>
      <c r="AE442" s="111"/>
    </row>
    <row r="443" spans="27:31" ht="14.25" customHeight="1" x14ac:dyDescent="0.35">
      <c r="AA443" s="111" t="str">
        <f>Selections!$AB443&amp;":  "&amp;Selections!$AC443</f>
        <v xml:space="preserve">336413:  Other Aircraft Parts and Auxiliary Equipment Manufacturing </v>
      </c>
      <c r="AB443" s="111">
        <v>336413</v>
      </c>
      <c r="AC443" s="111" t="s">
        <v>745</v>
      </c>
      <c r="AD443" s="111" t="str">
        <f>Selections!$AC443</f>
        <v xml:space="preserve">Other Aircraft Parts and Auxiliary Equipment Manufacturing </v>
      </c>
      <c r="AE443" s="111"/>
    </row>
    <row r="444" spans="27:31" ht="14.25" customHeight="1" x14ac:dyDescent="0.35">
      <c r="AA444" s="111" t="str">
        <f>Selections!$AB444&amp;":  "&amp;Selections!$AC444</f>
        <v xml:space="preserve">336414:  Guided Missile and Space Vehicle Manufacturing </v>
      </c>
      <c r="AB444" s="111">
        <v>336414</v>
      </c>
      <c r="AC444" s="111" t="s">
        <v>746</v>
      </c>
      <c r="AD444" s="111" t="str">
        <f>Selections!$AC444</f>
        <v xml:space="preserve">Guided Missile and Space Vehicle Manufacturing </v>
      </c>
      <c r="AE444" s="111"/>
    </row>
    <row r="445" spans="27:31" ht="14.25" customHeight="1" x14ac:dyDescent="0.35">
      <c r="AA445" s="111" t="str">
        <f>Selections!$AB445&amp;":  "&amp;Selections!$AC445</f>
        <v xml:space="preserve">336415:  Guided Missile and Space Vehicle Propulsion Unit and Propulsion Unit Parts Manufacturing </v>
      </c>
      <c r="AB445" s="111">
        <v>336415</v>
      </c>
      <c r="AC445" s="111" t="s">
        <v>747</v>
      </c>
      <c r="AD445" s="111" t="str">
        <f>Selections!$AC445</f>
        <v xml:space="preserve">Guided Missile and Space Vehicle Propulsion Unit and Propulsion Unit Parts Manufacturing </v>
      </c>
      <c r="AE445" s="111"/>
    </row>
    <row r="446" spans="27:31" ht="14.25" customHeight="1" x14ac:dyDescent="0.35">
      <c r="AA446" s="111" t="str">
        <f>Selections!$AB446&amp;":  "&amp;Selections!$AC446</f>
        <v xml:space="preserve">336419:  Other Guided Missile and Space Vehicle Parts and Auxiliary Equipment Manufacturing </v>
      </c>
      <c r="AB446" s="111">
        <v>336419</v>
      </c>
      <c r="AC446" s="111" t="s">
        <v>748</v>
      </c>
      <c r="AD446" s="111" t="str">
        <f>Selections!$AC446</f>
        <v xml:space="preserve">Other Guided Missile and Space Vehicle Parts and Auxiliary Equipment Manufacturing </v>
      </c>
      <c r="AE446" s="111"/>
    </row>
    <row r="447" spans="27:31" ht="14.25" customHeight="1" x14ac:dyDescent="0.35">
      <c r="AA447" s="111" t="str">
        <f>Selections!$AB447&amp;":  "&amp;Selections!$AC447</f>
        <v>336510:  Railroad Rolling Stock Manufacturing</v>
      </c>
      <c r="AB447" s="111">
        <v>336510</v>
      </c>
      <c r="AC447" s="111" t="s">
        <v>749</v>
      </c>
      <c r="AD447" s="111" t="str">
        <f>Selections!$AC447</f>
        <v>Railroad Rolling Stock Manufacturing</v>
      </c>
      <c r="AE447" s="111"/>
    </row>
    <row r="448" spans="27:31" ht="14.25" customHeight="1" x14ac:dyDescent="0.35">
      <c r="AA448" s="111" t="str">
        <f>Selections!$AB448&amp;":  "&amp;Selections!$AC448</f>
        <v xml:space="preserve">336611:  Ship Building and Repairing </v>
      </c>
      <c r="AB448" s="111">
        <v>336611</v>
      </c>
      <c r="AC448" s="111" t="s">
        <v>750</v>
      </c>
      <c r="AD448" s="111" t="str">
        <f>Selections!$AC448</f>
        <v xml:space="preserve">Ship Building and Repairing </v>
      </c>
      <c r="AE448" s="111"/>
    </row>
    <row r="449" spans="27:31" ht="14.25" customHeight="1" x14ac:dyDescent="0.35">
      <c r="AA449" s="111" t="str">
        <f>Selections!$AB449&amp;":  "&amp;Selections!$AC449</f>
        <v xml:space="preserve">336612:  Boat Building </v>
      </c>
      <c r="AB449" s="111">
        <v>336612</v>
      </c>
      <c r="AC449" s="111" t="s">
        <v>751</v>
      </c>
      <c r="AD449" s="111" t="str">
        <f>Selections!$AC449</f>
        <v xml:space="preserve">Boat Building </v>
      </c>
      <c r="AE449" s="111"/>
    </row>
    <row r="450" spans="27:31" ht="14.25" customHeight="1" x14ac:dyDescent="0.35">
      <c r="AA450" s="111" t="str">
        <f>Selections!$AB450&amp;":  "&amp;Selections!$AC450</f>
        <v xml:space="preserve">336991:  Motorcycle, Bicycle, and Parts Manufacturing </v>
      </c>
      <c r="AB450" s="111">
        <v>336991</v>
      </c>
      <c r="AC450" s="111" t="s">
        <v>752</v>
      </c>
      <c r="AD450" s="111" t="str">
        <f>Selections!$AC450</f>
        <v xml:space="preserve">Motorcycle, Bicycle, and Parts Manufacturing </v>
      </c>
      <c r="AE450" s="111"/>
    </row>
    <row r="451" spans="27:31" ht="14.25" customHeight="1" x14ac:dyDescent="0.35">
      <c r="AA451" s="111" t="str">
        <f>Selections!$AB451&amp;":  "&amp;Selections!$AC451</f>
        <v xml:space="preserve">336992:  Military Armored Vehicle, Tank, and Tank Component Manufacturing </v>
      </c>
      <c r="AB451" s="111">
        <v>336992</v>
      </c>
      <c r="AC451" s="111" t="s">
        <v>753</v>
      </c>
      <c r="AD451" s="111" t="str">
        <f>Selections!$AC451</f>
        <v xml:space="preserve">Military Armored Vehicle, Tank, and Tank Component Manufacturing </v>
      </c>
      <c r="AE451" s="111"/>
    </row>
    <row r="452" spans="27:31" ht="14.25" customHeight="1" x14ac:dyDescent="0.35">
      <c r="AA452" s="111" t="str">
        <f>Selections!$AB452&amp;":  "&amp;Selections!$AC452</f>
        <v xml:space="preserve">336999:  All Other Transportation Equipment Manufacturing </v>
      </c>
      <c r="AB452" s="111">
        <v>336999</v>
      </c>
      <c r="AC452" s="111" t="s">
        <v>754</v>
      </c>
      <c r="AD452" s="111" t="str">
        <f>Selections!$AC452</f>
        <v xml:space="preserve">All Other Transportation Equipment Manufacturing </v>
      </c>
      <c r="AE452" s="111"/>
    </row>
    <row r="453" spans="27:31" ht="14.25" customHeight="1" x14ac:dyDescent="0.35">
      <c r="AA453" s="111" t="str">
        <f>Selections!$AB453&amp;":  "&amp;Selections!$AC453</f>
        <v>337110:  Wood Kitchen Cabinet and Countertop Manufacturing</v>
      </c>
      <c r="AB453" s="111">
        <v>337110</v>
      </c>
      <c r="AC453" s="111" t="s">
        <v>755</v>
      </c>
      <c r="AD453" s="111" t="str">
        <f>Selections!$AC453</f>
        <v>Wood Kitchen Cabinet and Countertop Manufacturing</v>
      </c>
      <c r="AE453" s="111"/>
    </row>
    <row r="454" spans="27:31" ht="14.25" customHeight="1" x14ac:dyDescent="0.35">
      <c r="AA454" s="111" t="str">
        <f>Selections!$AB454&amp;":  "&amp;Selections!$AC454</f>
        <v xml:space="preserve">337121:  Upholstered Household Furniture Manufacturing </v>
      </c>
      <c r="AB454" s="111">
        <v>337121</v>
      </c>
      <c r="AC454" s="111" t="s">
        <v>756</v>
      </c>
      <c r="AD454" s="111" t="str">
        <f>Selections!$AC454</f>
        <v xml:space="preserve">Upholstered Household Furniture Manufacturing </v>
      </c>
      <c r="AE454" s="111"/>
    </row>
    <row r="455" spans="27:31" ht="14.25" customHeight="1" x14ac:dyDescent="0.35">
      <c r="AA455" s="111" t="str">
        <f>Selections!$AB455&amp;":  "&amp;Selections!$AC455</f>
        <v xml:space="preserve">337122:  Nonupholstered Wood Household Furniture Manufacturing </v>
      </c>
      <c r="AB455" s="111">
        <v>337122</v>
      </c>
      <c r="AC455" s="111" t="s">
        <v>757</v>
      </c>
      <c r="AD455" s="111" t="str">
        <f>Selections!$AC455</f>
        <v xml:space="preserve">Nonupholstered Wood Household Furniture Manufacturing </v>
      </c>
      <c r="AE455" s="111"/>
    </row>
    <row r="456" spans="27:31" ht="14.25" customHeight="1" x14ac:dyDescent="0.35">
      <c r="AA456" s="111" t="str">
        <f>Selections!$AB456&amp;":  "&amp;Selections!$AC456</f>
        <v xml:space="preserve">337126:  Household Furniture (except Wood and Upholstered) Manufacturing </v>
      </c>
      <c r="AB456" s="111">
        <v>337126</v>
      </c>
      <c r="AC456" s="111" t="s">
        <v>758</v>
      </c>
      <c r="AD456" s="111" t="str">
        <f>Selections!$AC456</f>
        <v xml:space="preserve">Household Furniture (except Wood and Upholstered) Manufacturing </v>
      </c>
      <c r="AE456" s="111"/>
    </row>
    <row r="457" spans="27:31" ht="14.25" customHeight="1" x14ac:dyDescent="0.35">
      <c r="AA457" s="111" t="str">
        <f>Selections!$AB457&amp;":  "&amp;Selections!$AC457</f>
        <v xml:space="preserve">337127:  Institutional Furniture Manufacturing </v>
      </c>
      <c r="AB457" s="111">
        <v>337127</v>
      </c>
      <c r="AC457" s="111" t="s">
        <v>759</v>
      </c>
      <c r="AD457" s="111" t="str">
        <f>Selections!$AC457</f>
        <v xml:space="preserve">Institutional Furniture Manufacturing </v>
      </c>
      <c r="AE457" s="111"/>
    </row>
    <row r="458" spans="27:31" ht="14.25" customHeight="1" x14ac:dyDescent="0.35">
      <c r="AA458" s="111" t="str">
        <f>Selections!$AB458&amp;":  "&amp;Selections!$AC458</f>
        <v xml:space="preserve">337211:  Wood Office Furniture Manufacturing </v>
      </c>
      <c r="AB458" s="111">
        <v>337211</v>
      </c>
      <c r="AC458" s="111" t="s">
        <v>760</v>
      </c>
      <c r="AD458" s="111" t="str">
        <f>Selections!$AC458</f>
        <v xml:space="preserve">Wood Office Furniture Manufacturing </v>
      </c>
      <c r="AE458" s="111"/>
    </row>
    <row r="459" spans="27:31" ht="14.25" customHeight="1" x14ac:dyDescent="0.35">
      <c r="AA459" s="111" t="str">
        <f>Selections!$AB459&amp;":  "&amp;Selections!$AC459</f>
        <v xml:space="preserve">337212:  Custom Architectural Woodwork and Millwork Manufacturing </v>
      </c>
      <c r="AB459" s="111">
        <v>337212</v>
      </c>
      <c r="AC459" s="111" t="s">
        <v>761</v>
      </c>
      <c r="AD459" s="111" t="str">
        <f>Selections!$AC459</f>
        <v xml:space="preserve">Custom Architectural Woodwork and Millwork Manufacturing </v>
      </c>
      <c r="AE459" s="111"/>
    </row>
    <row r="460" spans="27:31" ht="14.25" customHeight="1" x14ac:dyDescent="0.35">
      <c r="AA460" s="111" t="str">
        <f>Selections!$AB460&amp;":  "&amp;Selections!$AC460</f>
        <v xml:space="preserve">337214:  Office Furniture (except Wood) Manufacturing </v>
      </c>
      <c r="AB460" s="111">
        <v>337214</v>
      </c>
      <c r="AC460" s="111" t="s">
        <v>762</v>
      </c>
      <c r="AD460" s="111" t="str">
        <f>Selections!$AC460</f>
        <v xml:space="preserve">Office Furniture (except Wood) Manufacturing </v>
      </c>
      <c r="AE460" s="111"/>
    </row>
    <row r="461" spans="27:31" ht="14.25" customHeight="1" x14ac:dyDescent="0.35">
      <c r="AA461" s="111" t="str">
        <f>Selections!$AB461&amp;":  "&amp;Selections!$AC461</f>
        <v xml:space="preserve">337215:  Showcase, Partition, Shelving, and Locker Manufacturing </v>
      </c>
      <c r="AB461" s="111">
        <v>337215</v>
      </c>
      <c r="AC461" s="111" t="s">
        <v>763</v>
      </c>
      <c r="AD461" s="111" t="str">
        <f>Selections!$AC461</f>
        <v xml:space="preserve">Showcase, Partition, Shelving, and Locker Manufacturing </v>
      </c>
      <c r="AE461" s="111"/>
    </row>
    <row r="462" spans="27:31" ht="14.25" customHeight="1" x14ac:dyDescent="0.35">
      <c r="AA462" s="111" t="str">
        <f>Selections!$AB462&amp;":  "&amp;Selections!$AC462</f>
        <v>337910:  Mattress Manufacturing</v>
      </c>
      <c r="AB462" s="111">
        <v>337910</v>
      </c>
      <c r="AC462" s="111" t="s">
        <v>764</v>
      </c>
      <c r="AD462" s="111" t="str">
        <f>Selections!$AC462</f>
        <v>Mattress Manufacturing</v>
      </c>
      <c r="AE462" s="111"/>
    </row>
    <row r="463" spans="27:31" ht="14.25" customHeight="1" x14ac:dyDescent="0.35">
      <c r="AA463" s="111" t="str">
        <f>Selections!$AB463&amp;":  "&amp;Selections!$AC463</f>
        <v>337920:  Blind and Shade Manufacturing</v>
      </c>
      <c r="AB463" s="111">
        <v>337920</v>
      </c>
      <c r="AC463" s="111" t="s">
        <v>765</v>
      </c>
      <c r="AD463" s="111" t="str">
        <f>Selections!$AC463</f>
        <v>Blind and Shade Manufacturing</v>
      </c>
      <c r="AE463" s="111"/>
    </row>
    <row r="464" spans="27:31" ht="14.25" customHeight="1" x14ac:dyDescent="0.35">
      <c r="AA464" s="111" t="str">
        <f>Selections!$AB464&amp;":  "&amp;Selections!$AC464</f>
        <v xml:space="preserve">339112:  Surgical and Medical Instrument Manufacturing </v>
      </c>
      <c r="AB464" s="111">
        <v>339112</v>
      </c>
      <c r="AC464" s="111" t="s">
        <v>766</v>
      </c>
      <c r="AD464" s="111" t="str">
        <f>Selections!$AC464</f>
        <v xml:space="preserve">Surgical and Medical Instrument Manufacturing </v>
      </c>
      <c r="AE464" s="111"/>
    </row>
    <row r="465" spans="27:31" ht="14.25" customHeight="1" x14ac:dyDescent="0.35">
      <c r="AA465" s="111" t="str">
        <f>Selections!$AB465&amp;":  "&amp;Selections!$AC465</f>
        <v xml:space="preserve">339113:  Surgical Appliance and Supplies Manufacturing </v>
      </c>
      <c r="AB465" s="111">
        <v>339113</v>
      </c>
      <c r="AC465" s="111" t="s">
        <v>767</v>
      </c>
      <c r="AD465" s="111" t="str">
        <f>Selections!$AC465</f>
        <v xml:space="preserve">Surgical Appliance and Supplies Manufacturing </v>
      </c>
      <c r="AE465" s="111"/>
    </row>
    <row r="466" spans="27:31" ht="14.25" customHeight="1" x14ac:dyDescent="0.35">
      <c r="AA466" s="111" t="str">
        <f>Selections!$AB466&amp;":  "&amp;Selections!$AC466</f>
        <v xml:space="preserve">339114:  Dental Equipment and Supplies Manufacturing </v>
      </c>
      <c r="AB466" s="111">
        <v>339114</v>
      </c>
      <c r="AC466" s="111" t="s">
        <v>768</v>
      </c>
      <c r="AD466" s="111" t="str">
        <f>Selections!$AC466</f>
        <v xml:space="preserve">Dental Equipment and Supplies Manufacturing </v>
      </c>
      <c r="AE466" s="111"/>
    </row>
    <row r="467" spans="27:31" ht="14.25" customHeight="1" x14ac:dyDescent="0.35">
      <c r="AA467" s="111" t="str">
        <f>Selections!$AB467&amp;":  "&amp;Selections!$AC467</f>
        <v xml:space="preserve">339115:  Ophthalmic Goods Manufacturing </v>
      </c>
      <c r="AB467" s="111">
        <v>339115</v>
      </c>
      <c r="AC467" s="111" t="s">
        <v>769</v>
      </c>
      <c r="AD467" s="111" t="str">
        <f>Selections!$AC467</f>
        <v xml:space="preserve">Ophthalmic Goods Manufacturing </v>
      </c>
      <c r="AE467" s="111"/>
    </row>
    <row r="468" spans="27:31" ht="14.25" customHeight="1" x14ac:dyDescent="0.35">
      <c r="AA468" s="111" t="str">
        <f>Selections!$AB468&amp;":  "&amp;Selections!$AC468</f>
        <v xml:space="preserve">339116:  Dental Laboratories </v>
      </c>
      <c r="AB468" s="111">
        <v>339116</v>
      </c>
      <c r="AC468" s="111" t="s">
        <v>770</v>
      </c>
      <c r="AD468" s="111" t="str">
        <f>Selections!$AC468</f>
        <v xml:space="preserve">Dental Laboratories </v>
      </c>
      <c r="AE468" s="111"/>
    </row>
    <row r="469" spans="27:31" ht="14.25" customHeight="1" x14ac:dyDescent="0.35">
      <c r="AA469" s="111" t="str">
        <f>Selections!$AB469&amp;":  "&amp;Selections!$AC469</f>
        <v xml:space="preserve">339910:  Jewelry and Silverware Manufacturing </v>
      </c>
      <c r="AB469" s="111">
        <v>339910</v>
      </c>
      <c r="AC469" s="111" t="s">
        <v>771</v>
      </c>
      <c r="AD469" s="111" t="str">
        <f>Selections!$AC469</f>
        <v xml:space="preserve">Jewelry and Silverware Manufacturing </v>
      </c>
      <c r="AE469" s="111"/>
    </row>
    <row r="470" spans="27:31" ht="14.25" customHeight="1" x14ac:dyDescent="0.35">
      <c r="AA470" s="111" t="str">
        <f>Selections!$AB470&amp;":  "&amp;Selections!$AC470</f>
        <v>339920:  Sporting and Athletic Goods Manufacturing</v>
      </c>
      <c r="AB470" s="111">
        <v>339920</v>
      </c>
      <c r="AC470" s="111" t="s">
        <v>772</v>
      </c>
      <c r="AD470" s="111" t="str">
        <f>Selections!$AC470</f>
        <v>Sporting and Athletic Goods Manufacturing</v>
      </c>
      <c r="AE470" s="111"/>
    </row>
    <row r="471" spans="27:31" ht="14.25" customHeight="1" x14ac:dyDescent="0.35">
      <c r="AA471" s="111" t="str">
        <f>Selections!$AB471&amp;":  "&amp;Selections!$AC471</f>
        <v>339930:  Doll, Toy, and Game Manufacturing</v>
      </c>
      <c r="AB471" s="111">
        <v>339930</v>
      </c>
      <c r="AC471" s="111" t="s">
        <v>773</v>
      </c>
      <c r="AD471" s="111" t="str">
        <f>Selections!$AC471</f>
        <v>Doll, Toy, and Game Manufacturing</v>
      </c>
      <c r="AE471" s="111"/>
    </row>
    <row r="472" spans="27:31" ht="14.25" customHeight="1" x14ac:dyDescent="0.35">
      <c r="AA472" s="111" t="str">
        <f>Selections!$AB472&amp;":  "&amp;Selections!$AC472</f>
        <v>339940:  Office Supplies (except Paper) Manufacturing</v>
      </c>
      <c r="AB472" s="111">
        <v>339940</v>
      </c>
      <c r="AC472" s="111" t="s">
        <v>774</v>
      </c>
      <c r="AD472" s="111" t="str">
        <f>Selections!$AC472</f>
        <v>Office Supplies (except Paper) Manufacturing</v>
      </c>
      <c r="AE472" s="111"/>
    </row>
    <row r="473" spans="27:31" ht="14.25" customHeight="1" x14ac:dyDescent="0.35">
      <c r="AA473" s="111" t="str">
        <f>Selections!$AB473&amp;":  "&amp;Selections!$AC473</f>
        <v>339950:  Sign Manufacturing</v>
      </c>
      <c r="AB473" s="111">
        <v>339950</v>
      </c>
      <c r="AC473" s="111" t="s">
        <v>775</v>
      </c>
      <c r="AD473" s="111" t="str">
        <f>Selections!$AC473</f>
        <v>Sign Manufacturing</v>
      </c>
      <c r="AE473" s="111"/>
    </row>
    <row r="474" spans="27:31" ht="14.25" customHeight="1" x14ac:dyDescent="0.35">
      <c r="AA474" s="111" t="str">
        <f>Selections!$AB474&amp;":  "&amp;Selections!$AC474</f>
        <v xml:space="preserve">339991:  Gasket, Packing, and Sealing Device Manufacturing </v>
      </c>
      <c r="AB474" s="111">
        <v>339991</v>
      </c>
      <c r="AC474" s="111" t="s">
        <v>776</v>
      </c>
      <c r="AD474" s="111" t="str">
        <f>Selections!$AC474</f>
        <v xml:space="preserve">Gasket, Packing, and Sealing Device Manufacturing </v>
      </c>
      <c r="AE474" s="111"/>
    </row>
    <row r="475" spans="27:31" ht="14.25" customHeight="1" x14ac:dyDescent="0.35">
      <c r="AA475" s="111" t="str">
        <f>Selections!$AB475&amp;":  "&amp;Selections!$AC475</f>
        <v xml:space="preserve">339992:  Musical Instrument Manufacturing </v>
      </c>
      <c r="AB475" s="111">
        <v>339992</v>
      </c>
      <c r="AC475" s="111" t="s">
        <v>777</v>
      </c>
      <c r="AD475" s="111" t="str">
        <f>Selections!$AC475</f>
        <v xml:space="preserve">Musical Instrument Manufacturing </v>
      </c>
      <c r="AE475" s="111"/>
    </row>
    <row r="476" spans="27:31" ht="14.25" customHeight="1" x14ac:dyDescent="0.35">
      <c r="AA476" s="111" t="str">
        <f>Selections!$AB476&amp;":  "&amp;Selections!$AC476</f>
        <v xml:space="preserve">339993:  Fastener, Button, Needle, and Pin Manufacturing </v>
      </c>
      <c r="AB476" s="111">
        <v>339993</v>
      </c>
      <c r="AC476" s="111" t="s">
        <v>778</v>
      </c>
      <c r="AD476" s="111" t="str">
        <f>Selections!$AC476</f>
        <v xml:space="preserve">Fastener, Button, Needle, and Pin Manufacturing </v>
      </c>
      <c r="AE476" s="111"/>
    </row>
    <row r="477" spans="27:31" ht="14.25" customHeight="1" x14ac:dyDescent="0.35">
      <c r="AA477" s="111" t="str">
        <f>Selections!$AB477&amp;":  "&amp;Selections!$AC477</f>
        <v xml:space="preserve">339994:  Broom, Brush, and Mop Manufacturing </v>
      </c>
      <c r="AB477" s="111">
        <v>339994</v>
      </c>
      <c r="AC477" s="111" t="s">
        <v>779</v>
      </c>
      <c r="AD477" s="111" t="str">
        <f>Selections!$AC477</f>
        <v xml:space="preserve">Broom, Brush, and Mop Manufacturing </v>
      </c>
      <c r="AE477" s="111"/>
    </row>
    <row r="478" spans="27:31" ht="14.25" customHeight="1" x14ac:dyDescent="0.35">
      <c r="AA478" s="111" t="str">
        <f>Selections!$AB478&amp;":  "&amp;Selections!$AC478</f>
        <v xml:space="preserve">339995:  Burial Casket Manufacturing </v>
      </c>
      <c r="AB478" s="111">
        <v>339995</v>
      </c>
      <c r="AC478" s="111" t="s">
        <v>780</v>
      </c>
      <c r="AD478" s="111" t="str">
        <f>Selections!$AC478</f>
        <v xml:space="preserve">Burial Casket Manufacturing </v>
      </c>
      <c r="AE478" s="111"/>
    </row>
    <row r="479" spans="27:31" ht="14.25" customHeight="1" x14ac:dyDescent="0.35">
      <c r="AA479" s="111" t="str">
        <f>Selections!$AB479&amp;":  "&amp;Selections!$AC479</f>
        <v xml:space="preserve">339999:  All Other Miscellaneous Manufacturing </v>
      </c>
      <c r="AB479" s="111">
        <v>339999</v>
      </c>
      <c r="AC479" s="111" t="s">
        <v>781</v>
      </c>
      <c r="AD479" s="111" t="str">
        <f>Selections!$AC479</f>
        <v xml:space="preserve">All Other Miscellaneous Manufacturing </v>
      </c>
      <c r="AE479" s="111"/>
    </row>
    <row r="480" spans="27:31" ht="14.25" customHeight="1" x14ac:dyDescent="0.35">
      <c r="AA480" s="111" t="str">
        <f>Selections!$AB480&amp;":  "&amp;Selections!$AC480</f>
        <v xml:space="preserve">423110:  Automobile and Other Motor Vehicle Merchant Wholesalers </v>
      </c>
      <c r="AB480" s="111">
        <v>423110</v>
      </c>
      <c r="AC480" s="111" t="s">
        <v>782</v>
      </c>
      <c r="AD480" s="111" t="str">
        <f>Selections!$AC480</f>
        <v xml:space="preserve">Automobile and Other Motor Vehicle Merchant Wholesalers </v>
      </c>
      <c r="AE480" s="111"/>
    </row>
    <row r="481" spans="27:31" ht="14.25" customHeight="1" x14ac:dyDescent="0.35">
      <c r="AA481" s="111" t="str">
        <f>Selections!$AB481&amp;":  "&amp;Selections!$AC481</f>
        <v xml:space="preserve">423120:  Motor Vehicle Supplies and New Parts Merchant Wholesalers </v>
      </c>
      <c r="AB481" s="111">
        <v>423120</v>
      </c>
      <c r="AC481" s="111" t="s">
        <v>783</v>
      </c>
      <c r="AD481" s="111" t="str">
        <f>Selections!$AC481</f>
        <v xml:space="preserve">Motor Vehicle Supplies and New Parts Merchant Wholesalers </v>
      </c>
      <c r="AE481" s="111"/>
    </row>
    <row r="482" spans="27:31" ht="14.25" customHeight="1" x14ac:dyDescent="0.35">
      <c r="AA482" s="111" t="str">
        <f>Selections!$AB482&amp;":  "&amp;Selections!$AC482</f>
        <v xml:space="preserve">423130:  Tire and Tube Merchant Wholesalers </v>
      </c>
      <c r="AB482" s="111">
        <v>423130</v>
      </c>
      <c r="AC482" s="111" t="s">
        <v>784</v>
      </c>
      <c r="AD482" s="111" t="str">
        <f>Selections!$AC482</f>
        <v xml:space="preserve">Tire and Tube Merchant Wholesalers </v>
      </c>
      <c r="AE482" s="111"/>
    </row>
    <row r="483" spans="27:31" ht="14.25" customHeight="1" x14ac:dyDescent="0.35">
      <c r="AA483" s="111" t="str">
        <f>Selections!$AB483&amp;":  "&amp;Selections!$AC483</f>
        <v xml:space="preserve">423140:  Motor Vehicle Parts (Used) Merchant Wholesalers </v>
      </c>
      <c r="AB483" s="111">
        <v>423140</v>
      </c>
      <c r="AC483" s="111" t="s">
        <v>785</v>
      </c>
      <c r="AD483" s="111" t="str">
        <f>Selections!$AC483</f>
        <v xml:space="preserve">Motor Vehicle Parts (Used) Merchant Wholesalers </v>
      </c>
      <c r="AE483" s="111"/>
    </row>
    <row r="484" spans="27:31" ht="14.25" customHeight="1" x14ac:dyDescent="0.35">
      <c r="AA484" s="111" t="str">
        <f>Selections!$AB484&amp;":  "&amp;Selections!$AC484</f>
        <v xml:space="preserve">423210:  Furniture Merchant Wholesalers </v>
      </c>
      <c r="AB484" s="111">
        <v>423210</v>
      </c>
      <c r="AC484" s="111" t="s">
        <v>786</v>
      </c>
      <c r="AD484" s="111" t="str">
        <f>Selections!$AC484</f>
        <v xml:space="preserve">Furniture Merchant Wholesalers </v>
      </c>
      <c r="AE484" s="111"/>
    </row>
    <row r="485" spans="27:31" ht="14.25" customHeight="1" x14ac:dyDescent="0.35">
      <c r="AA485" s="111" t="str">
        <f>Selections!$AB485&amp;":  "&amp;Selections!$AC485</f>
        <v xml:space="preserve">423220:  Home Furnishing Merchant Wholesalers </v>
      </c>
      <c r="AB485" s="111">
        <v>423220</v>
      </c>
      <c r="AC485" s="111" t="s">
        <v>787</v>
      </c>
      <c r="AD485" s="111" t="str">
        <f>Selections!$AC485</f>
        <v xml:space="preserve">Home Furnishing Merchant Wholesalers </v>
      </c>
      <c r="AE485" s="111"/>
    </row>
    <row r="486" spans="27:31" ht="14.25" customHeight="1" x14ac:dyDescent="0.35">
      <c r="AA486" s="111" t="str">
        <f>Selections!$AB486&amp;":  "&amp;Selections!$AC486</f>
        <v xml:space="preserve">423310:  Lumber, Plywood, Millwork, and Wood Panel Merchant Wholesalers </v>
      </c>
      <c r="AB486" s="111">
        <v>423310</v>
      </c>
      <c r="AC486" s="111" t="s">
        <v>788</v>
      </c>
      <c r="AD486" s="111" t="str">
        <f>Selections!$AC486</f>
        <v xml:space="preserve">Lumber, Plywood, Millwork, and Wood Panel Merchant Wholesalers </v>
      </c>
      <c r="AE486" s="111"/>
    </row>
    <row r="487" spans="27:31" ht="14.25" customHeight="1" x14ac:dyDescent="0.35">
      <c r="AA487" s="111" t="str">
        <f>Selections!$AB487&amp;":  "&amp;Selections!$AC487</f>
        <v xml:space="preserve">423320:  Brick, Stone, and Related Construction Material Merchant Wholesalers </v>
      </c>
      <c r="AB487" s="111">
        <v>423320</v>
      </c>
      <c r="AC487" s="111" t="s">
        <v>789</v>
      </c>
      <c r="AD487" s="111" t="str">
        <f>Selections!$AC487</f>
        <v xml:space="preserve">Brick, Stone, and Related Construction Material Merchant Wholesalers </v>
      </c>
      <c r="AE487" s="111"/>
    </row>
    <row r="488" spans="27:31" ht="14.25" customHeight="1" x14ac:dyDescent="0.35">
      <c r="AA488" s="111" t="str">
        <f>Selections!$AB488&amp;":  "&amp;Selections!$AC488</f>
        <v xml:space="preserve">423330:  Roofing, Siding, and Insulation Material Merchant Wholesalers </v>
      </c>
      <c r="AB488" s="111">
        <v>423330</v>
      </c>
      <c r="AC488" s="111" t="s">
        <v>790</v>
      </c>
      <c r="AD488" s="111" t="str">
        <f>Selections!$AC488</f>
        <v xml:space="preserve">Roofing, Siding, and Insulation Material Merchant Wholesalers </v>
      </c>
      <c r="AE488" s="111"/>
    </row>
    <row r="489" spans="27:31" ht="14.25" customHeight="1" x14ac:dyDescent="0.35">
      <c r="AA489" s="111" t="str">
        <f>Selections!$AB489&amp;":  "&amp;Selections!$AC489</f>
        <v xml:space="preserve">423390:  Other Construction Material Merchant Wholesalers </v>
      </c>
      <c r="AB489" s="111">
        <v>423390</v>
      </c>
      <c r="AC489" s="111" t="s">
        <v>791</v>
      </c>
      <c r="AD489" s="111" t="str">
        <f>Selections!$AC489</f>
        <v xml:space="preserve">Other Construction Material Merchant Wholesalers </v>
      </c>
      <c r="AE489" s="111"/>
    </row>
    <row r="490" spans="27:31" ht="14.25" customHeight="1" x14ac:dyDescent="0.35">
      <c r="AA490" s="111" t="str">
        <f>Selections!$AB490&amp;":  "&amp;Selections!$AC490</f>
        <v xml:space="preserve">423410:  Photographic Equipment and Supplies Merchant Wholesalers </v>
      </c>
      <c r="AB490" s="111">
        <v>423410</v>
      </c>
      <c r="AC490" s="111" t="s">
        <v>792</v>
      </c>
      <c r="AD490" s="111" t="str">
        <f>Selections!$AC490</f>
        <v xml:space="preserve">Photographic Equipment and Supplies Merchant Wholesalers </v>
      </c>
      <c r="AE490" s="111"/>
    </row>
    <row r="491" spans="27:31" ht="14.25" customHeight="1" x14ac:dyDescent="0.35">
      <c r="AA491" s="111" t="str">
        <f>Selections!$AB491&amp;":  "&amp;Selections!$AC491</f>
        <v xml:space="preserve">423420:  Office Equipment Merchant Wholesalers </v>
      </c>
      <c r="AB491" s="111">
        <v>423420</v>
      </c>
      <c r="AC491" s="111" t="s">
        <v>793</v>
      </c>
      <c r="AD491" s="111" t="str">
        <f>Selections!$AC491</f>
        <v xml:space="preserve">Office Equipment Merchant Wholesalers </v>
      </c>
      <c r="AE491" s="111"/>
    </row>
    <row r="492" spans="27:31" ht="14.25" customHeight="1" x14ac:dyDescent="0.35">
      <c r="AA492" s="111" t="str">
        <f>Selections!$AB492&amp;":  "&amp;Selections!$AC492</f>
        <v xml:space="preserve">423430:  Computer and Computer Peripheral Equipment and Software Merchant Wholesalers </v>
      </c>
      <c r="AB492" s="111">
        <v>423430</v>
      </c>
      <c r="AC492" s="111" t="s">
        <v>794</v>
      </c>
      <c r="AD492" s="111" t="str">
        <f>Selections!$AC492</f>
        <v xml:space="preserve">Computer and Computer Peripheral Equipment and Software Merchant Wholesalers </v>
      </c>
      <c r="AE492" s="111"/>
    </row>
    <row r="493" spans="27:31" ht="14.25" customHeight="1" x14ac:dyDescent="0.35">
      <c r="AA493" s="111" t="str">
        <f>Selections!$AB493&amp;":  "&amp;Selections!$AC493</f>
        <v xml:space="preserve">423440:  Other Commercial Equipment Merchant Wholesalers </v>
      </c>
      <c r="AB493" s="111">
        <v>423440</v>
      </c>
      <c r="AC493" s="111" t="s">
        <v>795</v>
      </c>
      <c r="AD493" s="111" t="str">
        <f>Selections!$AC493</f>
        <v xml:space="preserve">Other Commercial Equipment Merchant Wholesalers </v>
      </c>
      <c r="AE493" s="111"/>
    </row>
    <row r="494" spans="27:31" ht="14.25" customHeight="1" x14ac:dyDescent="0.35">
      <c r="AA494" s="111" t="str">
        <f>Selections!$AB494&amp;":  "&amp;Selections!$AC494</f>
        <v xml:space="preserve">423450:  Medical, Dental, and Hospital Equipment and Supplies Merchant Wholesalers </v>
      </c>
      <c r="AB494" s="111">
        <v>423450</v>
      </c>
      <c r="AC494" s="111" t="s">
        <v>796</v>
      </c>
      <c r="AD494" s="111" t="str">
        <f>Selections!$AC494</f>
        <v xml:space="preserve">Medical, Dental, and Hospital Equipment and Supplies Merchant Wholesalers </v>
      </c>
      <c r="AE494" s="111"/>
    </row>
    <row r="495" spans="27:31" ht="14.25" customHeight="1" x14ac:dyDescent="0.35">
      <c r="AA495" s="111" t="str">
        <f>Selections!$AB495&amp;":  "&amp;Selections!$AC495</f>
        <v xml:space="preserve">423460:  Ophthalmic Goods Merchant Wholesalers </v>
      </c>
      <c r="AB495" s="111">
        <v>423460</v>
      </c>
      <c r="AC495" s="111" t="s">
        <v>797</v>
      </c>
      <c r="AD495" s="111" t="str">
        <f>Selections!$AC495</f>
        <v xml:space="preserve">Ophthalmic Goods Merchant Wholesalers </v>
      </c>
      <c r="AE495" s="111"/>
    </row>
    <row r="496" spans="27:31" ht="14.25" customHeight="1" x14ac:dyDescent="0.35">
      <c r="AA496" s="111" t="str">
        <f>Selections!$AB496&amp;":  "&amp;Selections!$AC496</f>
        <v xml:space="preserve">423490:  Other Professional Equipment and Supplies Merchant Wholesalers </v>
      </c>
      <c r="AB496" s="111">
        <v>423490</v>
      </c>
      <c r="AC496" s="111" t="s">
        <v>798</v>
      </c>
      <c r="AD496" s="111" t="str">
        <f>Selections!$AC496</f>
        <v xml:space="preserve">Other Professional Equipment and Supplies Merchant Wholesalers </v>
      </c>
      <c r="AE496" s="111"/>
    </row>
    <row r="497" spans="27:31" ht="14.25" customHeight="1" x14ac:dyDescent="0.35">
      <c r="AA497" s="111" t="str">
        <f>Selections!$AB497&amp;":  "&amp;Selections!$AC497</f>
        <v xml:space="preserve">423510:  Metal Service Centers and Other Metal Merchant Wholesalers </v>
      </c>
      <c r="AB497" s="111">
        <v>423510</v>
      </c>
      <c r="AC497" s="111" t="s">
        <v>799</v>
      </c>
      <c r="AD497" s="111" t="str">
        <f>Selections!$AC497</f>
        <v xml:space="preserve">Metal Service Centers and Other Metal Merchant Wholesalers </v>
      </c>
      <c r="AE497" s="111"/>
    </row>
    <row r="498" spans="27:31" ht="14.25" customHeight="1" x14ac:dyDescent="0.35">
      <c r="AA498" s="111" t="str">
        <f>Selections!$AB498&amp;":  "&amp;Selections!$AC498</f>
        <v xml:space="preserve">423520:  Coal and Other Mineral and Ore Merchant Wholesalers </v>
      </c>
      <c r="AB498" s="111">
        <v>423520</v>
      </c>
      <c r="AC498" s="111" t="s">
        <v>800</v>
      </c>
      <c r="AD498" s="111" t="str">
        <f>Selections!$AC498</f>
        <v xml:space="preserve">Coal and Other Mineral and Ore Merchant Wholesalers </v>
      </c>
      <c r="AE498" s="111"/>
    </row>
    <row r="499" spans="27:31" ht="14.25" customHeight="1" x14ac:dyDescent="0.35">
      <c r="AA499" s="111" t="str">
        <f>Selections!$AB499&amp;":  "&amp;Selections!$AC499</f>
        <v xml:space="preserve">423610:  Electrical Apparatus and Equipment, Wiring Supplies, and Related Equipment Merchant Wholesalers </v>
      </c>
      <c r="AB499" s="111">
        <v>423610</v>
      </c>
      <c r="AC499" s="111" t="s">
        <v>801</v>
      </c>
      <c r="AD499" s="111" t="str">
        <f>Selections!$AC499</f>
        <v xml:space="preserve">Electrical Apparatus and Equipment, Wiring Supplies, and Related Equipment Merchant Wholesalers </v>
      </c>
      <c r="AE499" s="111"/>
    </row>
    <row r="500" spans="27:31" ht="14.25" customHeight="1" x14ac:dyDescent="0.35">
      <c r="AA500" s="111" t="str">
        <f>Selections!$AB500&amp;":  "&amp;Selections!$AC500</f>
        <v xml:space="preserve">423620:  Household Appliances, Electric Housewares, and Consumer Electronics Merchant Wholesalers </v>
      </c>
      <c r="AB500" s="111">
        <v>423620</v>
      </c>
      <c r="AC500" s="111" t="s">
        <v>802</v>
      </c>
      <c r="AD500" s="111" t="str">
        <f>Selections!$AC500</f>
        <v xml:space="preserve">Household Appliances, Electric Housewares, and Consumer Electronics Merchant Wholesalers </v>
      </c>
      <c r="AE500" s="111"/>
    </row>
    <row r="501" spans="27:31" ht="14.25" customHeight="1" x14ac:dyDescent="0.35">
      <c r="AA501" s="111" t="str">
        <f>Selections!$AB501&amp;":  "&amp;Selections!$AC501</f>
        <v xml:space="preserve">423690:  Other Electronic Parts and Equipment Merchant Wholesalers </v>
      </c>
      <c r="AB501" s="111">
        <v>423690</v>
      </c>
      <c r="AC501" s="111" t="s">
        <v>803</v>
      </c>
      <c r="AD501" s="111" t="str">
        <f>Selections!$AC501</f>
        <v xml:space="preserve">Other Electronic Parts and Equipment Merchant Wholesalers </v>
      </c>
      <c r="AE501" s="111"/>
    </row>
    <row r="502" spans="27:31" ht="14.25" customHeight="1" x14ac:dyDescent="0.35">
      <c r="AA502" s="111" t="str">
        <f>Selections!$AB502&amp;":  "&amp;Selections!$AC502</f>
        <v xml:space="preserve">423710:  Hardware Merchant Wholesalers </v>
      </c>
      <c r="AB502" s="111">
        <v>423710</v>
      </c>
      <c r="AC502" s="111" t="s">
        <v>804</v>
      </c>
      <c r="AD502" s="111" t="str">
        <f>Selections!$AC502</f>
        <v xml:space="preserve">Hardware Merchant Wholesalers </v>
      </c>
      <c r="AE502" s="111"/>
    </row>
    <row r="503" spans="27:31" ht="14.25" customHeight="1" x14ac:dyDescent="0.35">
      <c r="AA503" s="111" t="str">
        <f>Selections!$AB503&amp;":  "&amp;Selections!$AC503</f>
        <v xml:space="preserve">423720:  Plumbing and Heating Equipment and Supplies (Hydronics) Merchant Wholesalers </v>
      </c>
      <c r="AB503" s="111">
        <v>423720</v>
      </c>
      <c r="AC503" s="111" t="s">
        <v>805</v>
      </c>
      <c r="AD503" s="111" t="str">
        <f>Selections!$AC503</f>
        <v xml:space="preserve">Plumbing and Heating Equipment and Supplies (Hydronics) Merchant Wholesalers </v>
      </c>
      <c r="AE503" s="111"/>
    </row>
    <row r="504" spans="27:31" ht="14.25" customHeight="1" x14ac:dyDescent="0.35">
      <c r="AA504" s="111" t="str">
        <f>Selections!$AB504&amp;":  "&amp;Selections!$AC504</f>
        <v xml:space="preserve">423730:  Warm Air Heating and Air-Conditioning Equipment and Supplies Merchant Wholesalers </v>
      </c>
      <c r="AB504" s="111">
        <v>423730</v>
      </c>
      <c r="AC504" s="111" t="s">
        <v>806</v>
      </c>
      <c r="AD504" s="111" t="str">
        <f>Selections!$AC504</f>
        <v xml:space="preserve">Warm Air Heating and Air-Conditioning Equipment and Supplies Merchant Wholesalers </v>
      </c>
      <c r="AE504" s="111"/>
    </row>
    <row r="505" spans="27:31" ht="14.25" customHeight="1" x14ac:dyDescent="0.35">
      <c r="AA505" s="111" t="str">
        <f>Selections!$AB505&amp;":  "&amp;Selections!$AC505</f>
        <v xml:space="preserve">423740:  Refrigeration Equipment and Supplies Merchant Wholesalers </v>
      </c>
      <c r="AB505" s="111">
        <v>423740</v>
      </c>
      <c r="AC505" s="111" t="s">
        <v>807</v>
      </c>
      <c r="AD505" s="111" t="str">
        <f>Selections!$AC505</f>
        <v xml:space="preserve">Refrigeration Equipment and Supplies Merchant Wholesalers </v>
      </c>
      <c r="AE505" s="111"/>
    </row>
    <row r="506" spans="27:31" ht="14.25" customHeight="1" x14ac:dyDescent="0.35">
      <c r="AA506" s="111" t="str">
        <f>Selections!$AB506&amp;":  "&amp;Selections!$AC506</f>
        <v xml:space="preserve">423810:  Construction and Mining (except Oil Well) Machinery and Equipment Merchant Wholesalers </v>
      </c>
      <c r="AB506" s="111">
        <v>423810</v>
      </c>
      <c r="AC506" s="111" t="s">
        <v>808</v>
      </c>
      <c r="AD506" s="111" t="str">
        <f>Selections!$AC506</f>
        <v xml:space="preserve">Construction and Mining (except Oil Well) Machinery and Equipment Merchant Wholesalers </v>
      </c>
      <c r="AE506" s="111"/>
    </row>
    <row r="507" spans="27:31" ht="14.25" customHeight="1" x14ac:dyDescent="0.35">
      <c r="AA507" s="111" t="str">
        <f>Selections!$AB507&amp;":  "&amp;Selections!$AC507</f>
        <v xml:space="preserve">423820:  Farm and Garden Machinery and Equipment Merchant Wholesalers </v>
      </c>
      <c r="AB507" s="111">
        <v>423820</v>
      </c>
      <c r="AC507" s="111" t="s">
        <v>809</v>
      </c>
      <c r="AD507" s="111" t="str">
        <f>Selections!$AC507</f>
        <v xml:space="preserve">Farm and Garden Machinery and Equipment Merchant Wholesalers </v>
      </c>
      <c r="AE507" s="111"/>
    </row>
    <row r="508" spans="27:31" ht="14.25" customHeight="1" x14ac:dyDescent="0.35">
      <c r="AA508" s="111" t="str">
        <f>Selections!$AB508&amp;":  "&amp;Selections!$AC508</f>
        <v xml:space="preserve">423830:  Industrial Machinery and Equipment Merchant Wholesalers </v>
      </c>
      <c r="AB508" s="111">
        <v>423830</v>
      </c>
      <c r="AC508" s="111" t="s">
        <v>810</v>
      </c>
      <c r="AD508" s="111" t="str">
        <f>Selections!$AC508</f>
        <v xml:space="preserve">Industrial Machinery and Equipment Merchant Wholesalers </v>
      </c>
      <c r="AE508" s="111"/>
    </row>
    <row r="509" spans="27:31" ht="14.25" customHeight="1" x14ac:dyDescent="0.35">
      <c r="AA509" s="111" t="str">
        <f>Selections!$AB509&amp;":  "&amp;Selections!$AC509</f>
        <v>423840:  Industrial Supplies Merchant Wholesalers</v>
      </c>
      <c r="AB509" s="111">
        <v>423840</v>
      </c>
      <c r="AC509" s="111" t="s">
        <v>811</v>
      </c>
      <c r="AD509" s="111" t="str">
        <f>Selections!$AC509</f>
        <v>Industrial Supplies Merchant Wholesalers</v>
      </c>
      <c r="AE509" s="111"/>
    </row>
    <row r="510" spans="27:31" ht="14.25" customHeight="1" x14ac:dyDescent="0.35">
      <c r="AA510" s="111" t="str">
        <f>Selections!$AB510&amp;":  "&amp;Selections!$AC510</f>
        <v xml:space="preserve">423850:  Service Establishment Equipment and Supplies Merchant Wholesalers </v>
      </c>
      <c r="AB510" s="111">
        <v>423850</v>
      </c>
      <c r="AC510" s="111" t="s">
        <v>812</v>
      </c>
      <c r="AD510" s="111" t="str">
        <f>Selections!$AC510</f>
        <v xml:space="preserve">Service Establishment Equipment and Supplies Merchant Wholesalers </v>
      </c>
      <c r="AE510" s="111"/>
    </row>
    <row r="511" spans="27:31" ht="14.25" customHeight="1" x14ac:dyDescent="0.35">
      <c r="AA511" s="111" t="str">
        <f>Selections!$AB511&amp;":  "&amp;Selections!$AC511</f>
        <v xml:space="preserve">423860:  Transportation Equipment and Supplies (except Motor Vehicle) Merchant Wholesalers </v>
      </c>
      <c r="AB511" s="111">
        <v>423860</v>
      </c>
      <c r="AC511" s="111" t="s">
        <v>813</v>
      </c>
      <c r="AD511" s="111" t="str">
        <f>Selections!$AC511</f>
        <v xml:space="preserve">Transportation Equipment and Supplies (except Motor Vehicle) Merchant Wholesalers </v>
      </c>
      <c r="AE511" s="111"/>
    </row>
    <row r="512" spans="27:31" ht="14.25" customHeight="1" x14ac:dyDescent="0.35">
      <c r="AA512" s="111" t="str">
        <f>Selections!$AB512&amp;":  "&amp;Selections!$AC512</f>
        <v xml:space="preserve">423910:  Sporting and Recreational Goods and Supplies Merchant Wholesalers </v>
      </c>
      <c r="AB512" s="111">
        <v>423910</v>
      </c>
      <c r="AC512" s="111" t="s">
        <v>814</v>
      </c>
      <c r="AD512" s="111" t="str">
        <f>Selections!$AC512</f>
        <v xml:space="preserve">Sporting and Recreational Goods and Supplies Merchant Wholesalers </v>
      </c>
      <c r="AE512" s="111"/>
    </row>
    <row r="513" spans="27:31" ht="14.25" customHeight="1" x14ac:dyDescent="0.35">
      <c r="AA513" s="111" t="str">
        <f>Selections!$AB513&amp;":  "&amp;Selections!$AC513</f>
        <v xml:space="preserve">423920:  Toy and Hobby Goods and Supplies Merchant Wholesalers </v>
      </c>
      <c r="AB513" s="111">
        <v>423920</v>
      </c>
      <c r="AC513" s="111" t="s">
        <v>815</v>
      </c>
      <c r="AD513" s="111" t="str">
        <f>Selections!$AC513</f>
        <v xml:space="preserve">Toy and Hobby Goods and Supplies Merchant Wholesalers </v>
      </c>
      <c r="AE513" s="111"/>
    </row>
    <row r="514" spans="27:31" ht="14.25" customHeight="1" x14ac:dyDescent="0.35">
      <c r="AA514" s="111" t="str">
        <f>Selections!$AB514&amp;":  "&amp;Selections!$AC514</f>
        <v xml:space="preserve">423930:  Recyclable Material Merchant Wholesalers </v>
      </c>
      <c r="AB514" s="111">
        <v>423930</v>
      </c>
      <c r="AC514" s="111" t="s">
        <v>816</v>
      </c>
      <c r="AD514" s="111" t="str">
        <f>Selections!$AC514</f>
        <v xml:space="preserve">Recyclable Material Merchant Wholesalers </v>
      </c>
      <c r="AE514" s="111"/>
    </row>
    <row r="515" spans="27:31" ht="14.25" customHeight="1" x14ac:dyDescent="0.35">
      <c r="AA515" s="111" t="str">
        <f>Selections!$AB515&amp;":  "&amp;Selections!$AC515</f>
        <v xml:space="preserve">423940:  Jewelry, Watch, Precious Stone, and Precious Metal Merchant Wholesalers </v>
      </c>
      <c r="AB515" s="111">
        <v>423940</v>
      </c>
      <c r="AC515" s="111" t="s">
        <v>817</v>
      </c>
      <c r="AD515" s="111" t="str">
        <f>Selections!$AC515</f>
        <v xml:space="preserve">Jewelry, Watch, Precious Stone, and Precious Metal Merchant Wholesalers </v>
      </c>
      <c r="AE515" s="111"/>
    </row>
    <row r="516" spans="27:31" ht="14.25" customHeight="1" x14ac:dyDescent="0.35">
      <c r="AA516" s="111" t="str">
        <f>Selections!$AB516&amp;":  "&amp;Selections!$AC516</f>
        <v xml:space="preserve">423990:  Other Miscellaneous Durable Goods Merchant Wholesalers </v>
      </c>
      <c r="AB516" s="111">
        <v>423990</v>
      </c>
      <c r="AC516" s="111" t="s">
        <v>818</v>
      </c>
      <c r="AD516" s="111" t="str">
        <f>Selections!$AC516</f>
        <v xml:space="preserve">Other Miscellaneous Durable Goods Merchant Wholesalers </v>
      </c>
      <c r="AE516" s="111"/>
    </row>
    <row r="517" spans="27:31" ht="14.25" customHeight="1" x14ac:dyDescent="0.35">
      <c r="AA517" s="111" t="str">
        <f>Selections!$AB517&amp;":  "&amp;Selections!$AC517</f>
        <v xml:space="preserve">424110:  Printing and Writing Paper Merchant Wholesalers </v>
      </c>
      <c r="AB517" s="111">
        <v>424110</v>
      </c>
      <c r="AC517" s="111" t="s">
        <v>819</v>
      </c>
      <c r="AD517" s="111" t="str">
        <f>Selections!$AC517</f>
        <v xml:space="preserve">Printing and Writing Paper Merchant Wholesalers </v>
      </c>
      <c r="AE517" s="111"/>
    </row>
    <row r="518" spans="27:31" ht="14.25" customHeight="1" x14ac:dyDescent="0.35">
      <c r="AA518" s="111" t="str">
        <f>Selections!$AB518&amp;":  "&amp;Selections!$AC518</f>
        <v xml:space="preserve">424120:  Stationery and Office Supplies Merchant Wholesalers </v>
      </c>
      <c r="AB518" s="111">
        <v>424120</v>
      </c>
      <c r="AC518" s="111" t="s">
        <v>820</v>
      </c>
      <c r="AD518" s="111" t="str">
        <f>Selections!$AC518</f>
        <v xml:space="preserve">Stationery and Office Supplies Merchant Wholesalers </v>
      </c>
      <c r="AE518" s="111"/>
    </row>
    <row r="519" spans="27:31" ht="14.25" customHeight="1" x14ac:dyDescent="0.35">
      <c r="AA519" s="111" t="str">
        <f>Selections!$AB519&amp;":  "&amp;Selections!$AC519</f>
        <v xml:space="preserve">424130:  Industrial and Personal Service Paper Merchant Wholesalers </v>
      </c>
      <c r="AB519" s="111">
        <v>424130</v>
      </c>
      <c r="AC519" s="111" t="s">
        <v>821</v>
      </c>
      <c r="AD519" s="111" t="str">
        <f>Selections!$AC519</f>
        <v xml:space="preserve">Industrial and Personal Service Paper Merchant Wholesalers </v>
      </c>
      <c r="AE519" s="111"/>
    </row>
    <row r="520" spans="27:31" ht="14.25" customHeight="1" x14ac:dyDescent="0.35">
      <c r="AA520" s="111" t="str">
        <f>Selections!$AB520&amp;":  "&amp;Selections!$AC520</f>
        <v xml:space="preserve">424210:  Drugs and Druggists' Sundries Merchant Wholesalers </v>
      </c>
      <c r="AB520" s="111">
        <v>424210</v>
      </c>
      <c r="AC520" s="111" t="s">
        <v>822</v>
      </c>
      <c r="AD520" s="111" t="str">
        <f>Selections!$AC520</f>
        <v xml:space="preserve">Drugs and Druggists' Sundries Merchant Wholesalers </v>
      </c>
      <c r="AE520" s="111"/>
    </row>
    <row r="521" spans="27:31" ht="14.25" customHeight="1" x14ac:dyDescent="0.35">
      <c r="AA521" s="111" t="str">
        <f>Selections!$AB521&amp;":  "&amp;Selections!$AC521</f>
        <v xml:space="preserve">424310:  Piece Goods, Notions, and Other Dry Goods Merchant Wholesalers </v>
      </c>
      <c r="AB521" s="111">
        <v>424310</v>
      </c>
      <c r="AC521" s="111" t="s">
        <v>823</v>
      </c>
      <c r="AD521" s="111" t="str">
        <f>Selections!$AC521</f>
        <v xml:space="preserve">Piece Goods, Notions, and Other Dry Goods Merchant Wholesalers </v>
      </c>
      <c r="AE521" s="111"/>
    </row>
    <row r="522" spans="27:31" ht="14.25" customHeight="1" x14ac:dyDescent="0.35">
      <c r="AA522" s="111" t="str">
        <f>Selections!$AB522&amp;":  "&amp;Selections!$AC522</f>
        <v xml:space="preserve">424340:  Footwear Merchant Wholesalers </v>
      </c>
      <c r="AB522" s="111">
        <v>424340</v>
      </c>
      <c r="AC522" s="111" t="s">
        <v>824</v>
      </c>
      <c r="AD522" s="111" t="str">
        <f>Selections!$AC522</f>
        <v xml:space="preserve">Footwear Merchant Wholesalers </v>
      </c>
      <c r="AE522" s="111"/>
    </row>
    <row r="523" spans="27:31" ht="14.25" customHeight="1" x14ac:dyDescent="0.35">
      <c r="AA523" s="111" t="str">
        <f>Selections!$AB523&amp;":  "&amp;Selections!$AC523</f>
        <v>424350:  Clothing and Clothing Accessories Merchant Wholesalers</v>
      </c>
      <c r="AB523" s="111">
        <v>424350</v>
      </c>
      <c r="AC523" s="111" t="s">
        <v>825</v>
      </c>
      <c r="AD523" s="111" t="str">
        <f>Selections!$AC523</f>
        <v>Clothing and Clothing Accessories Merchant Wholesalers</v>
      </c>
      <c r="AE523" s="111"/>
    </row>
    <row r="524" spans="27:31" ht="14.25" customHeight="1" x14ac:dyDescent="0.35">
      <c r="AA524" s="111" t="str">
        <f>Selections!$AB524&amp;":  "&amp;Selections!$AC524</f>
        <v xml:space="preserve">424410:  General Line Grocery Merchant Wholesalers </v>
      </c>
      <c r="AB524" s="111">
        <v>424410</v>
      </c>
      <c r="AC524" s="111" t="s">
        <v>826</v>
      </c>
      <c r="AD524" s="111" t="str">
        <f>Selections!$AC524</f>
        <v xml:space="preserve">General Line Grocery Merchant Wholesalers </v>
      </c>
      <c r="AE524" s="111"/>
    </row>
    <row r="525" spans="27:31" ht="14.25" customHeight="1" x14ac:dyDescent="0.35">
      <c r="AA525" s="111" t="str">
        <f>Selections!$AB525&amp;":  "&amp;Selections!$AC525</f>
        <v xml:space="preserve">424420:  Packaged Frozen Food Merchant Wholesalers </v>
      </c>
      <c r="AB525" s="111">
        <v>424420</v>
      </c>
      <c r="AC525" s="111" t="s">
        <v>827</v>
      </c>
      <c r="AD525" s="111" t="str">
        <f>Selections!$AC525</f>
        <v xml:space="preserve">Packaged Frozen Food Merchant Wholesalers </v>
      </c>
      <c r="AE525" s="111"/>
    </row>
    <row r="526" spans="27:31" ht="14.25" customHeight="1" x14ac:dyDescent="0.35">
      <c r="AA526" s="111" t="str">
        <f>Selections!$AB526&amp;":  "&amp;Selections!$AC526</f>
        <v xml:space="preserve">424430:  Dairy Product (except Dried or Canned) Merchant Wholesalers </v>
      </c>
      <c r="AB526" s="111">
        <v>424430</v>
      </c>
      <c r="AC526" s="111" t="s">
        <v>828</v>
      </c>
      <c r="AD526" s="111" t="str">
        <f>Selections!$AC526</f>
        <v xml:space="preserve">Dairy Product (except Dried or Canned) Merchant Wholesalers </v>
      </c>
      <c r="AE526" s="111"/>
    </row>
    <row r="527" spans="27:31" ht="14.25" customHeight="1" x14ac:dyDescent="0.35">
      <c r="AA527" s="111" t="str">
        <f>Selections!$AB527&amp;":  "&amp;Selections!$AC527</f>
        <v xml:space="preserve">424440:  Poultry and Poultry Product Merchant Wholesalers </v>
      </c>
      <c r="AB527" s="111">
        <v>424440</v>
      </c>
      <c r="AC527" s="111" t="s">
        <v>829</v>
      </c>
      <c r="AD527" s="111" t="str">
        <f>Selections!$AC527</f>
        <v xml:space="preserve">Poultry and Poultry Product Merchant Wholesalers </v>
      </c>
      <c r="AE527" s="111"/>
    </row>
    <row r="528" spans="27:31" ht="14.25" customHeight="1" x14ac:dyDescent="0.35">
      <c r="AA528" s="111" t="str">
        <f>Selections!$AB528&amp;":  "&amp;Selections!$AC528</f>
        <v xml:space="preserve">424450:  Confectionery Merchant Wholesalers </v>
      </c>
      <c r="AB528" s="111">
        <v>424450</v>
      </c>
      <c r="AC528" s="111" t="s">
        <v>830</v>
      </c>
      <c r="AD528" s="111" t="str">
        <f>Selections!$AC528</f>
        <v xml:space="preserve">Confectionery Merchant Wholesalers </v>
      </c>
      <c r="AE528" s="111"/>
    </row>
    <row r="529" spans="27:31" ht="14.25" customHeight="1" x14ac:dyDescent="0.35">
      <c r="AA529" s="111" t="str">
        <f>Selections!$AB529&amp;":  "&amp;Selections!$AC529</f>
        <v xml:space="preserve">424460:  Fish and Seafood Merchant Wholesalers </v>
      </c>
      <c r="AB529" s="111">
        <v>424460</v>
      </c>
      <c r="AC529" s="111" t="s">
        <v>831</v>
      </c>
      <c r="AD529" s="111" t="str">
        <f>Selections!$AC529</f>
        <v xml:space="preserve">Fish and Seafood Merchant Wholesalers </v>
      </c>
      <c r="AE529" s="111"/>
    </row>
    <row r="530" spans="27:31" ht="14.25" customHeight="1" x14ac:dyDescent="0.35">
      <c r="AA530" s="111" t="str">
        <f>Selections!$AB530&amp;":  "&amp;Selections!$AC530</f>
        <v xml:space="preserve">424470:  Meat and Meat Product Merchant Wholesalers </v>
      </c>
      <c r="AB530" s="111">
        <v>424470</v>
      </c>
      <c r="AC530" s="111" t="s">
        <v>832</v>
      </c>
      <c r="AD530" s="111" t="str">
        <f>Selections!$AC530</f>
        <v xml:space="preserve">Meat and Meat Product Merchant Wholesalers </v>
      </c>
      <c r="AE530" s="111"/>
    </row>
    <row r="531" spans="27:31" ht="14.25" customHeight="1" x14ac:dyDescent="0.35">
      <c r="AA531" s="111" t="str">
        <f>Selections!$AB531&amp;":  "&amp;Selections!$AC531</f>
        <v xml:space="preserve">424480:  Fresh Fruit and Vegetable Merchant Wholesalers </v>
      </c>
      <c r="AB531" s="111">
        <v>424480</v>
      </c>
      <c r="AC531" s="111" t="s">
        <v>833</v>
      </c>
      <c r="AD531" s="111" t="str">
        <f>Selections!$AC531</f>
        <v xml:space="preserve">Fresh Fruit and Vegetable Merchant Wholesalers </v>
      </c>
      <c r="AE531" s="111"/>
    </row>
    <row r="532" spans="27:31" ht="14.25" customHeight="1" x14ac:dyDescent="0.35">
      <c r="AA532" s="111" t="str">
        <f>Selections!$AB532&amp;":  "&amp;Selections!$AC532</f>
        <v xml:space="preserve">424490:  Other Grocery and Related Products Merchant Wholesalers </v>
      </c>
      <c r="AB532" s="111">
        <v>424490</v>
      </c>
      <c r="AC532" s="111" t="s">
        <v>834</v>
      </c>
      <c r="AD532" s="111" t="str">
        <f>Selections!$AC532</f>
        <v xml:space="preserve">Other Grocery and Related Products Merchant Wholesalers </v>
      </c>
      <c r="AE532" s="111"/>
    </row>
    <row r="533" spans="27:31" ht="14.25" customHeight="1" x14ac:dyDescent="0.35">
      <c r="AA533" s="111" t="str">
        <f>Selections!$AB533&amp;":  "&amp;Selections!$AC533</f>
        <v xml:space="preserve">424510:  Grain and Field Bean Merchant Wholesalers </v>
      </c>
      <c r="AB533" s="111">
        <v>424510</v>
      </c>
      <c r="AC533" s="111" t="s">
        <v>835</v>
      </c>
      <c r="AD533" s="111" t="str">
        <f>Selections!$AC533</f>
        <v xml:space="preserve">Grain and Field Bean Merchant Wholesalers </v>
      </c>
      <c r="AE533" s="111"/>
    </row>
    <row r="534" spans="27:31" ht="14.25" customHeight="1" x14ac:dyDescent="0.35">
      <c r="AA534" s="111" t="str">
        <f>Selections!$AB534&amp;":  "&amp;Selections!$AC534</f>
        <v xml:space="preserve">424520:  Livestock Merchant Wholesalers </v>
      </c>
      <c r="AB534" s="111">
        <v>424520</v>
      </c>
      <c r="AC534" s="111" t="s">
        <v>836</v>
      </c>
      <c r="AD534" s="111" t="str">
        <f>Selections!$AC534</f>
        <v xml:space="preserve">Livestock Merchant Wholesalers </v>
      </c>
      <c r="AE534" s="111"/>
    </row>
    <row r="535" spans="27:31" ht="14.25" customHeight="1" x14ac:dyDescent="0.35">
      <c r="AA535" s="111" t="str">
        <f>Selections!$AB535&amp;":  "&amp;Selections!$AC535</f>
        <v xml:space="preserve">424590:  Other Farm Product Raw Material Merchant Wholesalers </v>
      </c>
      <c r="AB535" s="111">
        <v>424590</v>
      </c>
      <c r="AC535" s="111" t="s">
        <v>837</v>
      </c>
      <c r="AD535" s="111" t="str">
        <f>Selections!$AC535</f>
        <v xml:space="preserve">Other Farm Product Raw Material Merchant Wholesalers </v>
      </c>
      <c r="AE535" s="111"/>
    </row>
    <row r="536" spans="27:31" ht="14.25" customHeight="1" x14ac:dyDescent="0.35">
      <c r="AA536" s="111" t="str">
        <f>Selections!$AB536&amp;":  "&amp;Selections!$AC536</f>
        <v xml:space="preserve">424610:  Plastics Materials and Basic Forms and Shapes Merchant Wholesalers </v>
      </c>
      <c r="AB536" s="111">
        <v>424610</v>
      </c>
      <c r="AC536" s="111" t="s">
        <v>838</v>
      </c>
      <c r="AD536" s="111" t="str">
        <f>Selections!$AC536</f>
        <v xml:space="preserve">Plastics Materials and Basic Forms and Shapes Merchant Wholesalers </v>
      </c>
      <c r="AE536" s="111"/>
    </row>
    <row r="537" spans="27:31" ht="14.25" customHeight="1" x14ac:dyDescent="0.35">
      <c r="AA537" s="111" t="str">
        <f>Selections!$AB537&amp;":  "&amp;Selections!$AC537</f>
        <v xml:space="preserve">424690:  Other Chemical and Allied Products Merchant Wholesalers </v>
      </c>
      <c r="AB537" s="111">
        <v>424690</v>
      </c>
      <c r="AC537" s="111" t="s">
        <v>839</v>
      </c>
      <c r="AD537" s="111" t="str">
        <f>Selections!$AC537</f>
        <v xml:space="preserve">Other Chemical and Allied Products Merchant Wholesalers </v>
      </c>
      <c r="AE537" s="111"/>
    </row>
    <row r="538" spans="27:31" ht="14.25" customHeight="1" x14ac:dyDescent="0.35">
      <c r="AA538" s="111" t="str">
        <f>Selections!$AB538&amp;":  "&amp;Selections!$AC538</f>
        <v xml:space="preserve">424710:  Petroleum Bulk Stations and Terminals </v>
      </c>
      <c r="AB538" s="111">
        <v>424710</v>
      </c>
      <c r="AC538" s="111" t="s">
        <v>840</v>
      </c>
      <c r="AD538" s="111" t="str">
        <f>Selections!$AC538</f>
        <v xml:space="preserve">Petroleum Bulk Stations and Terminals </v>
      </c>
      <c r="AE538" s="111"/>
    </row>
    <row r="539" spans="27:31" ht="14.25" customHeight="1" x14ac:dyDescent="0.35">
      <c r="AA539" s="111" t="str">
        <f>Selections!$AB539&amp;":  "&amp;Selections!$AC539</f>
        <v xml:space="preserve">424720:  Petroleum and Petroleum Products Merchant Wholesalers (except Bulk Stations and Terminals) </v>
      </c>
      <c r="AB539" s="111">
        <v>424720</v>
      </c>
      <c r="AC539" s="111" t="s">
        <v>841</v>
      </c>
      <c r="AD539" s="111" t="str">
        <f>Selections!$AC539</f>
        <v xml:space="preserve">Petroleum and Petroleum Products Merchant Wholesalers (except Bulk Stations and Terminals) </v>
      </c>
      <c r="AE539" s="111"/>
    </row>
    <row r="540" spans="27:31" ht="14.25" customHeight="1" x14ac:dyDescent="0.35">
      <c r="AA540" s="111" t="str">
        <f>Selections!$AB540&amp;":  "&amp;Selections!$AC540</f>
        <v xml:space="preserve">424810:  Beer and Ale Merchant Wholesalers </v>
      </c>
      <c r="AB540" s="111">
        <v>424810</v>
      </c>
      <c r="AC540" s="111" t="s">
        <v>842</v>
      </c>
      <c r="AD540" s="111" t="str">
        <f>Selections!$AC540</f>
        <v xml:space="preserve">Beer and Ale Merchant Wholesalers </v>
      </c>
      <c r="AE540" s="111"/>
    </row>
    <row r="541" spans="27:31" ht="14.25" customHeight="1" x14ac:dyDescent="0.35">
      <c r="AA541" s="111" t="str">
        <f>Selections!$AB541&amp;":  "&amp;Selections!$AC541</f>
        <v xml:space="preserve">424820:  Wine and Distilled Alcoholic Beverage Merchant Wholesalers </v>
      </c>
      <c r="AB541" s="111">
        <v>424820</v>
      </c>
      <c r="AC541" s="111" t="s">
        <v>843</v>
      </c>
      <c r="AD541" s="111" t="str">
        <f>Selections!$AC541</f>
        <v xml:space="preserve">Wine and Distilled Alcoholic Beverage Merchant Wholesalers </v>
      </c>
      <c r="AE541" s="111"/>
    </row>
    <row r="542" spans="27:31" ht="14.25" customHeight="1" x14ac:dyDescent="0.35">
      <c r="AA542" s="111" t="str">
        <f>Selections!$AB542&amp;":  "&amp;Selections!$AC542</f>
        <v xml:space="preserve">424910:  Farm Supplies Merchant Wholesalers </v>
      </c>
      <c r="AB542" s="111">
        <v>424910</v>
      </c>
      <c r="AC542" s="111" t="s">
        <v>844</v>
      </c>
      <c r="AD542" s="111" t="str">
        <f>Selections!$AC542</f>
        <v xml:space="preserve">Farm Supplies Merchant Wholesalers </v>
      </c>
      <c r="AE542" s="111"/>
    </row>
    <row r="543" spans="27:31" ht="14.25" customHeight="1" x14ac:dyDescent="0.35">
      <c r="AA543" s="111" t="str">
        <f>Selections!$AB543&amp;":  "&amp;Selections!$AC543</f>
        <v xml:space="preserve">424920:  Book, Periodical, and Newspaper Merchant Wholesalers </v>
      </c>
      <c r="AB543" s="111">
        <v>424920</v>
      </c>
      <c r="AC543" s="111" t="s">
        <v>845</v>
      </c>
      <c r="AD543" s="111" t="str">
        <f>Selections!$AC543</f>
        <v xml:space="preserve">Book, Periodical, and Newspaper Merchant Wholesalers </v>
      </c>
      <c r="AE543" s="111"/>
    </row>
    <row r="544" spans="27:31" ht="14.25" customHeight="1" x14ac:dyDescent="0.35">
      <c r="AA544" s="111" t="str">
        <f>Selections!$AB544&amp;":  "&amp;Selections!$AC544</f>
        <v xml:space="preserve">424930:  Flower, Nursery Stock, and Florists' Supplies Merchant Wholesalers </v>
      </c>
      <c r="AB544" s="111">
        <v>424930</v>
      </c>
      <c r="AC544" s="111" t="s">
        <v>846</v>
      </c>
      <c r="AD544" s="111" t="str">
        <f>Selections!$AC544</f>
        <v xml:space="preserve">Flower, Nursery Stock, and Florists' Supplies Merchant Wholesalers </v>
      </c>
      <c r="AE544" s="111"/>
    </row>
    <row r="545" spans="27:31" ht="14.25" customHeight="1" x14ac:dyDescent="0.35">
      <c r="AA545" s="111" t="str">
        <f>Selections!$AB545&amp;":  "&amp;Selections!$AC545</f>
        <v xml:space="preserve">424940:  Tobacco Product and Electronic Cigarette Merchant Wholesalers </v>
      </c>
      <c r="AB545" s="111">
        <v>424940</v>
      </c>
      <c r="AC545" s="111" t="s">
        <v>847</v>
      </c>
      <c r="AD545" s="111" t="str">
        <f>Selections!$AC545</f>
        <v xml:space="preserve">Tobacco Product and Electronic Cigarette Merchant Wholesalers </v>
      </c>
      <c r="AE545" s="111"/>
    </row>
    <row r="546" spans="27:31" ht="14.25" customHeight="1" x14ac:dyDescent="0.35">
      <c r="AA546" s="111" t="str">
        <f>Selections!$AB546&amp;":  "&amp;Selections!$AC546</f>
        <v xml:space="preserve">424950:  Paint, Varnish, and Supplies Merchant Wholesalers </v>
      </c>
      <c r="AB546" s="111">
        <v>424950</v>
      </c>
      <c r="AC546" s="111" t="s">
        <v>848</v>
      </c>
      <c r="AD546" s="111" t="str">
        <f>Selections!$AC546</f>
        <v xml:space="preserve">Paint, Varnish, and Supplies Merchant Wholesalers </v>
      </c>
      <c r="AE546" s="111"/>
    </row>
    <row r="547" spans="27:31" ht="14.25" customHeight="1" x14ac:dyDescent="0.35">
      <c r="AA547" s="111" t="str">
        <f>Selections!$AB547&amp;":  "&amp;Selections!$AC547</f>
        <v xml:space="preserve">424990:  Other Miscellaneous Nondurable Goods Merchant Wholesalers </v>
      </c>
      <c r="AB547" s="111">
        <v>424990</v>
      </c>
      <c r="AC547" s="111" t="s">
        <v>849</v>
      </c>
      <c r="AD547" s="111" t="str">
        <f>Selections!$AC547</f>
        <v xml:space="preserve">Other Miscellaneous Nondurable Goods Merchant Wholesalers </v>
      </c>
      <c r="AE547" s="111"/>
    </row>
    <row r="548" spans="27:31" ht="14.25" customHeight="1" x14ac:dyDescent="0.35">
      <c r="AA548" s="111" t="str">
        <f>Selections!$AB548&amp;":  "&amp;Selections!$AC548</f>
        <v xml:space="preserve">425120:  Wholesale Trade Agents and Brokers </v>
      </c>
      <c r="AB548" s="111">
        <v>425120</v>
      </c>
      <c r="AC548" s="111" t="s">
        <v>850</v>
      </c>
      <c r="AD548" s="111" t="str">
        <f>Selections!$AC548</f>
        <v xml:space="preserve">Wholesale Trade Agents and Brokers </v>
      </c>
      <c r="AE548" s="111"/>
    </row>
    <row r="549" spans="27:31" ht="14.25" customHeight="1" x14ac:dyDescent="0.35">
      <c r="AA549" s="111" t="str">
        <f>Selections!$AB549&amp;":  "&amp;Selections!$AC549</f>
        <v xml:space="preserve">441110:  New Car Dealers </v>
      </c>
      <c r="AB549" s="111">
        <v>441110</v>
      </c>
      <c r="AC549" s="111" t="s">
        <v>851</v>
      </c>
      <c r="AD549" s="111" t="str">
        <f>Selections!$AC549</f>
        <v xml:space="preserve">New Car Dealers </v>
      </c>
      <c r="AE549" s="111"/>
    </row>
    <row r="550" spans="27:31" ht="14.25" customHeight="1" x14ac:dyDescent="0.35">
      <c r="AA550" s="111" t="str">
        <f>Selections!$AB550&amp;":  "&amp;Selections!$AC550</f>
        <v xml:space="preserve">441120:  Used Car Dealers </v>
      </c>
      <c r="AB550" s="111">
        <v>441120</v>
      </c>
      <c r="AC550" s="111" t="s">
        <v>852</v>
      </c>
      <c r="AD550" s="111" t="str">
        <f>Selections!$AC550</f>
        <v xml:space="preserve">Used Car Dealers </v>
      </c>
      <c r="AE550" s="111"/>
    </row>
    <row r="551" spans="27:31" ht="14.25" customHeight="1" x14ac:dyDescent="0.35">
      <c r="AA551" s="111" t="str">
        <f>Selections!$AB551&amp;":  "&amp;Selections!$AC551</f>
        <v xml:space="preserve">441210:  Recreational Vehicle Dealers </v>
      </c>
      <c r="AB551" s="111">
        <v>441210</v>
      </c>
      <c r="AC551" s="111" t="s">
        <v>853</v>
      </c>
      <c r="AD551" s="111" t="str">
        <f>Selections!$AC551</f>
        <v xml:space="preserve">Recreational Vehicle Dealers </v>
      </c>
      <c r="AE551" s="111"/>
    </row>
    <row r="552" spans="27:31" ht="14.25" customHeight="1" x14ac:dyDescent="0.35">
      <c r="AA552" s="111" t="str">
        <f>Selections!$AB552&amp;":  "&amp;Selections!$AC552</f>
        <v xml:space="preserve">441222:  Boat Dealers </v>
      </c>
      <c r="AB552" s="111">
        <v>441222</v>
      </c>
      <c r="AC552" s="111" t="s">
        <v>854</v>
      </c>
      <c r="AD552" s="111" t="str">
        <f>Selections!$AC552</f>
        <v xml:space="preserve">Boat Dealers </v>
      </c>
      <c r="AE552" s="111"/>
    </row>
    <row r="553" spans="27:31" ht="14.25" customHeight="1" x14ac:dyDescent="0.35">
      <c r="AA553" s="111" t="str">
        <f>Selections!$AB553&amp;":  "&amp;Selections!$AC553</f>
        <v xml:space="preserve">441227:  Motorcycle, ATV, and All Other Motor Vehicle Dealers </v>
      </c>
      <c r="AB553" s="111">
        <v>441227</v>
      </c>
      <c r="AC553" s="111" t="s">
        <v>855</v>
      </c>
      <c r="AD553" s="111" t="str">
        <f>Selections!$AC553</f>
        <v xml:space="preserve">Motorcycle, ATV, and All Other Motor Vehicle Dealers </v>
      </c>
      <c r="AE553" s="111"/>
    </row>
    <row r="554" spans="27:31" ht="14.25" customHeight="1" x14ac:dyDescent="0.35">
      <c r="AA554" s="111" t="str">
        <f>Selections!$AB554&amp;":  "&amp;Selections!$AC554</f>
        <v xml:space="preserve">441330:  Automotive Parts and Accessories Retailers </v>
      </c>
      <c r="AB554" s="111">
        <v>441330</v>
      </c>
      <c r="AC554" s="111" t="s">
        <v>856</v>
      </c>
      <c r="AD554" s="111" t="str">
        <f>Selections!$AC554</f>
        <v xml:space="preserve">Automotive Parts and Accessories Retailers </v>
      </c>
      <c r="AE554" s="111"/>
    </row>
    <row r="555" spans="27:31" ht="14.25" customHeight="1" x14ac:dyDescent="0.35">
      <c r="AA555" s="111" t="str">
        <f>Selections!$AB555&amp;":  "&amp;Selections!$AC555</f>
        <v xml:space="preserve">441340:  Tire Dealers </v>
      </c>
      <c r="AB555" s="111">
        <v>441340</v>
      </c>
      <c r="AC555" s="111" t="s">
        <v>857</v>
      </c>
      <c r="AD555" s="111" t="str">
        <f>Selections!$AC555</f>
        <v xml:space="preserve">Tire Dealers </v>
      </c>
      <c r="AE555" s="111"/>
    </row>
    <row r="556" spans="27:31" ht="14.25" customHeight="1" x14ac:dyDescent="0.35">
      <c r="AA556" s="111" t="str">
        <f>Selections!$AB556&amp;":  "&amp;Selections!$AC556</f>
        <v xml:space="preserve">444110:  Home Centers </v>
      </c>
      <c r="AB556" s="111">
        <v>444110</v>
      </c>
      <c r="AC556" s="111" t="s">
        <v>858</v>
      </c>
      <c r="AD556" s="111" t="str">
        <f>Selections!$AC556</f>
        <v xml:space="preserve">Home Centers </v>
      </c>
      <c r="AE556" s="111"/>
    </row>
    <row r="557" spans="27:31" ht="14.25" customHeight="1" x14ac:dyDescent="0.35">
      <c r="AA557" s="111" t="str">
        <f>Selections!$AB557&amp;":  "&amp;Selections!$AC557</f>
        <v xml:space="preserve">444120:  Paint and Wallpaper Retailers </v>
      </c>
      <c r="AB557" s="111">
        <v>444120</v>
      </c>
      <c r="AC557" s="111" t="s">
        <v>859</v>
      </c>
      <c r="AD557" s="111" t="str">
        <f>Selections!$AC557</f>
        <v xml:space="preserve">Paint and Wallpaper Retailers </v>
      </c>
      <c r="AE557" s="111"/>
    </row>
    <row r="558" spans="27:31" ht="14.25" customHeight="1" x14ac:dyDescent="0.35">
      <c r="AA558" s="111" t="str">
        <f>Selections!$AB558&amp;":  "&amp;Selections!$AC558</f>
        <v xml:space="preserve">444140:  Hardware Retailers </v>
      </c>
      <c r="AB558" s="111">
        <v>444140</v>
      </c>
      <c r="AC558" s="111" t="s">
        <v>860</v>
      </c>
      <c r="AD558" s="111" t="str">
        <f>Selections!$AC558</f>
        <v xml:space="preserve">Hardware Retailers </v>
      </c>
      <c r="AE558" s="111"/>
    </row>
    <row r="559" spans="27:31" ht="14.25" customHeight="1" x14ac:dyDescent="0.35">
      <c r="AA559" s="111" t="str">
        <f>Selections!$AB559&amp;":  "&amp;Selections!$AC559</f>
        <v xml:space="preserve">444180:  Other Building Material Dealers </v>
      </c>
      <c r="AB559" s="111">
        <v>444180</v>
      </c>
      <c r="AC559" s="111" t="s">
        <v>861</v>
      </c>
      <c r="AD559" s="111" t="str">
        <f>Selections!$AC559</f>
        <v xml:space="preserve">Other Building Material Dealers </v>
      </c>
      <c r="AE559" s="111"/>
    </row>
    <row r="560" spans="27:31" ht="14.25" customHeight="1" x14ac:dyDescent="0.35">
      <c r="AA560" s="111" t="str">
        <f>Selections!$AB560&amp;":  "&amp;Selections!$AC560</f>
        <v xml:space="preserve">444230:  Outdoor Power Equipment Retailers </v>
      </c>
      <c r="AB560" s="111">
        <v>444230</v>
      </c>
      <c r="AC560" s="111" t="s">
        <v>862</v>
      </c>
      <c r="AD560" s="111" t="str">
        <f>Selections!$AC560</f>
        <v xml:space="preserve">Outdoor Power Equipment Retailers </v>
      </c>
      <c r="AE560" s="111"/>
    </row>
    <row r="561" spans="27:31" ht="14.25" customHeight="1" x14ac:dyDescent="0.35">
      <c r="AA561" s="111" t="str">
        <f>Selections!$AB561&amp;":  "&amp;Selections!$AC561</f>
        <v xml:space="preserve">444240:  Nursery, Garden Center, and Farm Supply Retailers </v>
      </c>
      <c r="AB561" s="111">
        <v>444240</v>
      </c>
      <c r="AC561" s="111" t="s">
        <v>863</v>
      </c>
      <c r="AD561" s="111" t="str">
        <f>Selections!$AC561</f>
        <v xml:space="preserve">Nursery, Garden Center, and Farm Supply Retailers </v>
      </c>
      <c r="AE561" s="111"/>
    </row>
    <row r="562" spans="27:31" ht="14.25" customHeight="1" x14ac:dyDescent="0.35">
      <c r="AA562" s="111" t="str">
        <f>Selections!$AB562&amp;":  "&amp;Selections!$AC562</f>
        <v xml:space="preserve">445110:  Supermarkets and Other Grocery Retailers (except Convenience Retailers) </v>
      </c>
      <c r="AB562" s="111">
        <v>445110</v>
      </c>
      <c r="AC562" s="111" t="s">
        <v>864</v>
      </c>
      <c r="AD562" s="111" t="str">
        <f>Selections!$AC562</f>
        <v xml:space="preserve">Supermarkets and Other Grocery Retailers (except Convenience Retailers) </v>
      </c>
      <c r="AE562" s="111"/>
    </row>
    <row r="563" spans="27:31" ht="14.25" customHeight="1" x14ac:dyDescent="0.35">
      <c r="AA563" s="111" t="str">
        <f>Selections!$AB563&amp;":  "&amp;Selections!$AC563</f>
        <v xml:space="preserve">445131:  Convenience Retailers </v>
      </c>
      <c r="AB563" s="111">
        <v>445131</v>
      </c>
      <c r="AC563" s="111" t="s">
        <v>865</v>
      </c>
      <c r="AD563" s="111" t="str">
        <f>Selections!$AC563</f>
        <v xml:space="preserve">Convenience Retailers </v>
      </c>
      <c r="AE563" s="111"/>
    </row>
    <row r="564" spans="27:31" ht="14.25" customHeight="1" x14ac:dyDescent="0.35">
      <c r="AA564" s="111" t="str">
        <f>Selections!$AB564&amp;":  "&amp;Selections!$AC564</f>
        <v xml:space="preserve">445132:  Vending Machine Operators </v>
      </c>
      <c r="AB564" s="111">
        <v>445132</v>
      </c>
      <c r="AC564" s="111" t="s">
        <v>866</v>
      </c>
      <c r="AD564" s="111" t="str">
        <f>Selections!$AC564</f>
        <v xml:space="preserve">Vending Machine Operators </v>
      </c>
      <c r="AE564" s="111"/>
    </row>
    <row r="565" spans="27:31" ht="14.25" customHeight="1" x14ac:dyDescent="0.35">
      <c r="AA565" s="111" t="str">
        <f>Selections!$AB565&amp;":  "&amp;Selections!$AC565</f>
        <v xml:space="preserve">445230:  Fruit and Vegetable Retailers </v>
      </c>
      <c r="AB565" s="111">
        <v>445230</v>
      </c>
      <c r="AC565" s="111" t="s">
        <v>867</v>
      </c>
      <c r="AD565" s="111" t="str">
        <f>Selections!$AC565</f>
        <v xml:space="preserve">Fruit and Vegetable Retailers </v>
      </c>
      <c r="AE565" s="111"/>
    </row>
    <row r="566" spans="27:31" ht="14.25" customHeight="1" x14ac:dyDescent="0.35">
      <c r="AA566" s="111" t="str">
        <f>Selections!$AB566&amp;":  "&amp;Selections!$AC566</f>
        <v xml:space="preserve">445240:  Meat Retailers </v>
      </c>
      <c r="AB566" s="111">
        <v>445240</v>
      </c>
      <c r="AC566" s="111" t="s">
        <v>868</v>
      </c>
      <c r="AD566" s="111" t="str">
        <f>Selections!$AC566</f>
        <v xml:space="preserve">Meat Retailers </v>
      </c>
      <c r="AE566" s="111"/>
    </row>
    <row r="567" spans="27:31" ht="14.25" customHeight="1" x14ac:dyDescent="0.35">
      <c r="AA567" s="111" t="str">
        <f>Selections!$AB567&amp;":  "&amp;Selections!$AC567</f>
        <v xml:space="preserve">445250:  Fish and Seafood Retailers </v>
      </c>
      <c r="AB567" s="111">
        <v>445250</v>
      </c>
      <c r="AC567" s="111" t="s">
        <v>869</v>
      </c>
      <c r="AD567" s="111" t="str">
        <f>Selections!$AC567</f>
        <v xml:space="preserve">Fish and Seafood Retailers </v>
      </c>
      <c r="AE567" s="111"/>
    </row>
    <row r="568" spans="27:31" ht="14.25" customHeight="1" x14ac:dyDescent="0.35">
      <c r="AA568" s="111" t="str">
        <f>Selections!$AB568&amp;":  "&amp;Selections!$AC568</f>
        <v xml:space="preserve">445291:  Baked Goods Retailers </v>
      </c>
      <c r="AB568" s="111">
        <v>445291</v>
      </c>
      <c r="AC568" s="111" t="s">
        <v>870</v>
      </c>
      <c r="AD568" s="111" t="str">
        <f>Selections!$AC568</f>
        <v xml:space="preserve">Baked Goods Retailers </v>
      </c>
      <c r="AE568" s="111"/>
    </row>
    <row r="569" spans="27:31" ht="14.25" customHeight="1" x14ac:dyDescent="0.35">
      <c r="AA569" s="111" t="str">
        <f>Selections!$AB569&amp;":  "&amp;Selections!$AC569</f>
        <v xml:space="preserve">445292:  Confectionery and Nut Retailers </v>
      </c>
      <c r="AB569" s="111">
        <v>445292</v>
      </c>
      <c r="AC569" s="111" t="s">
        <v>871</v>
      </c>
      <c r="AD569" s="111" t="str">
        <f>Selections!$AC569</f>
        <v xml:space="preserve">Confectionery and Nut Retailers </v>
      </c>
      <c r="AE569" s="111"/>
    </row>
    <row r="570" spans="27:31" ht="14.25" customHeight="1" x14ac:dyDescent="0.35">
      <c r="AA570" s="111" t="str">
        <f>Selections!$AB570&amp;":  "&amp;Selections!$AC570</f>
        <v xml:space="preserve">445298:  All Other Specialty Food Retailers </v>
      </c>
      <c r="AB570" s="111">
        <v>445298</v>
      </c>
      <c r="AC570" s="111" t="s">
        <v>872</v>
      </c>
      <c r="AD570" s="111" t="str">
        <f>Selections!$AC570</f>
        <v xml:space="preserve">All Other Specialty Food Retailers </v>
      </c>
      <c r="AE570" s="111"/>
    </row>
    <row r="571" spans="27:31" ht="14.25" customHeight="1" x14ac:dyDescent="0.35">
      <c r="AA571" s="111" t="str">
        <f>Selections!$AB571&amp;":  "&amp;Selections!$AC571</f>
        <v xml:space="preserve">445320:  Beer, Wine, and Liquor Retailers </v>
      </c>
      <c r="AB571" s="111">
        <v>445320</v>
      </c>
      <c r="AC571" s="111" t="s">
        <v>873</v>
      </c>
      <c r="AD571" s="111" t="str">
        <f>Selections!$AC571</f>
        <v xml:space="preserve">Beer, Wine, and Liquor Retailers </v>
      </c>
      <c r="AE571" s="111"/>
    </row>
    <row r="572" spans="27:31" ht="14.25" customHeight="1" x14ac:dyDescent="0.35">
      <c r="AA572" s="111" t="str">
        <f>Selections!$AB572&amp;":  "&amp;Selections!$AC572</f>
        <v xml:space="preserve">449110:  Furniture Retailers </v>
      </c>
      <c r="AB572" s="111">
        <v>449110</v>
      </c>
      <c r="AC572" s="111" t="s">
        <v>874</v>
      </c>
      <c r="AD572" s="111" t="str">
        <f>Selections!$AC572</f>
        <v xml:space="preserve">Furniture Retailers </v>
      </c>
      <c r="AE572" s="111"/>
    </row>
    <row r="573" spans="27:31" ht="14.25" customHeight="1" x14ac:dyDescent="0.35">
      <c r="AA573" s="111" t="str">
        <f>Selections!$AB573&amp;":  "&amp;Selections!$AC573</f>
        <v xml:space="preserve">449121:  Floor Covering Retailers </v>
      </c>
      <c r="AB573" s="111">
        <v>449121</v>
      </c>
      <c r="AC573" s="111" t="s">
        <v>875</v>
      </c>
      <c r="AD573" s="111" t="str">
        <f>Selections!$AC573</f>
        <v xml:space="preserve">Floor Covering Retailers </v>
      </c>
      <c r="AE573" s="111"/>
    </row>
    <row r="574" spans="27:31" ht="14.25" customHeight="1" x14ac:dyDescent="0.35">
      <c r="AA574" s="111" t="str">
        <f>Selections!$AB574&amp;":  "&amp;Selections!$AC574</f>
        <v xml:space="preserve">449122:  Window Treatment Retailers </v>
      </c>
      <c r="AB574" s="111">
        <v>449122</v>
      </c>
      <c r="AC574" s="111" t="s">
        <v>876</v>
      </c>
      <c r="AD574" s="111" t="str">
        <f>Selections!$AC574</f>
        <v xml:space="preserve">Window Treatment Retailers </v>
      </c>
      <c r="AE574" s="111"/>
    </row>
    <row r="575" spans="27:31" ht="14.25" customHeight="1" x14ac:dyDescent="0.35">
      <c r="AA575" s="111" t="str">
        <f>Selections!$AB575&amp;":  "&amp;Selections!$AC575</f>
        <v xml:space="preserve">449129:  All Other Home Furnishings Retailers </v>
      </c>
      <c r="AB575" s="111">
        <v>449129</v>
      </c>
      <c r="AC575" s="111" t="s">
        <v>877</v>
      </c>
      <c r="AD575" s="111" t="str">
        <f>Selections!$AC575</f>
        <v xml:space="preserve">All Other Home Furnishings Retailers </v>
      </c>
      <c r="AE575" s="111"/>
    </row>
    <row r="576" spans="27:31" ht="14.25" customHeight="1" x14ac:dyDescent="0.35">
      <c r="AA576" s="111" t="str">
        <f>Selections!$AB576&amp;":  "&amp;Selections!$AC576</f>
        <v>449210:  Electronics and Appliance Retailers</v>
      </c>
      <c r="AB576" s="111">
        <v>449210</v>
      </c>
      <c r="AC576" s="111" t="s">
        <v>878</v>
      </c>
      <c r="AD576" s="111" t="str">
        <f>Selections!$AC576</f>
        <v>Electronics and Appliance Retailers</v>
      </c>
      <c r="AE576" s="111"/>
    </row>
    <row r="577" spans="27:31" ht="14.25" customHeight="1" x14ac:dyDescent="0.35">
      <c r="AA577" s="111" t="str">
        <f>Selections!$AB577&amp;":  "&amp;Selections!$AC577</f>
        <v xml:space="preserve">455110:  Department Stores </v>
      </c>
      <c r="AB577" s="111">
        <v>455110</v>
      </c>
      <c r="AC577" s="111" t="s">
        <v>879</v>
      </c>
      <c r="AD577" s="111" t="str">
        <f>Selections!$AC577</f>
        <v xml:space="preserve">Department Stores </v>
      </c>
      <c r="AE577" s="111"/>
    </row>
    <row r="578" spans="27:31" ht="14.25" customHeight="1" x14ac:dyDescent="0.35">
      <c r="AA578" s="111" t="str">
        <f>Selections!$AB578&amp;":  "&amp;Selections!$AC578</f>
        <v xml:space="preserve">455211:  Warehouse Clubs and Supercenters </v>
      </c>
      <c r="AB578" s="111">
        <v>455211</v>
      </c>
      <c r="AC578" s="111" t="s">
        <v>880</v>
      </c>
      <c r="AD578" s="111" t="str">
        <f>Selections!$AC578</f>
        <v xml:space="preserve">Warehouse Clubs and Supercenters </v>
      </c>
      <c r="AE578" s="111"/>
    </row>
    <row r="579" spans="27:31" ht="14.25" customHeight="1" x14ac:dyDescent="0.35">
      <c r="AA579" s="111" t="str">
        <f>Selections!$AB579&amp;":  "&amp;Selections!$AC579</f>
        <v xml:space="preserve">455219:  All Other General Merchandise Retailers </v>
      </c>
      <c r="AB579" s="111">
        <v>455219</v>
      </c>
      <c r="AC579" s="111" t="s">
        <v>881</v>
      </c>
      <c r="AD579" s="111" t="str">
        <f>Selections!$AC579</f>
        <v xml:space="preserve">All Other General Merchandise Retailers </v>
      </c>
      <c r="AE579" s="111"/>
    </row>
    <row r="580" spans="27:31" ht="14.25" customHeight="1" x14ac:dyDescent="0.35">
      <c r="AA580" s="111" t="str">
        <f>Selections!$AB580&amp;":  "&amp;Selections!$AC580</f>
        <v xml:space="preserve">456110:  Pharmacies and Drug Retailers </v>
      </c>
      <c r="AB580" s="111">
        <v>456110</v>
      </c>
      <c r="AC580" s="111" t="s">
        <v>882</v>
      </c>
      <c r="AD580" s="111" t="str">
        <f>Selections!$AC580</f>
        <v xml:space="preserve">Pharmacies and Drug Retailers </v>
      </c>
      <c r="AE580" s="111"/>
    </row>
    <row r="581" spans="27:31" ht="14.25" customHeight="1" x14ac:dyDescent="0.35">
      <c r="AA581" s="111" t="str">
        <f>Selections!$AB581&amp;":  "&amp;Selections!$AC581</f>
        <v xml:space="preserve">456120:  Cosmetics, Beauty Supplies, and Perfume Retailers </v>
      </c>
      <c r="AB581" s="111">
        <v>456120</v>
      </c>
      <c r="AC581" s="111" t="s">
        <v>883</v>
      </c>
      <c r="AD581" s="111" t="str">
        <f>Selections!$AC581</f>
        <v xml:space="preserve">Cosmetics, Beauty Supplies, and Perfume Retailers </v>
      </c>
      <c r="AE581" s="111"/>
    </row>
    <row r="582" spans="27:31" ht="14.25" customHeight="1" x14ac:dyDescent="0.35">
      <c r="AA582" s="111" t="str">
        <f>Selections!$AB582&amp;":  "&amp;Selections!$AC582</f>
        <v xml:space="preserve">456130:  Optical Goods Retailers </v>
      </c>
      <c r="AB582" s="111">
        <v>456130</v>
      </c>
      <c r="AC582" s="111" t="s">
        <v>884</v>
      </c>
      <c r="AD582" s="111" t="str">
        <f>Selections!$AC582</f>
        <v xml:space="preserve">Optical Goods Retailers </v>
      </c>
      <c r="AE582" s="111"/>
    </row>
    <row r="583" spans="27:31" ht="14.25" customHeight="1" x14ac:dyDescent="0.35">
      <c r="AA583" s="111" t="str">
        <f>Selections!$AB583&amp;":  "&amp;Selections!$AC583</f>
        <v xml:space="preserve">456191:  Food (Health) Supplement Retailers </v>
      </c>
      <c r="AB583" s="111">
        <v>456191</v>
      </c>
      <c r="AC583" s="111" t="s">
        <v>885</v>
      </c>
      <c r="AD583" s="111" t="str">
        <f>Selections!$AC583</f>
        <v xml:space="preserve">Food (Health) Supplement Retailers </v>
      </c>
      <c r="AE583" s="111"/>
    </row>
    <row r="584" spans="27:31" ht="14.25" customHeight="1" x14ac:dyDescent="0.35">
      <c r="AA584" s="111" t="str">
        <f>Selections!$AB584&amp;":  "&amp;Selections!$AC584</f>
        <v xml:space="preserve">456199:  All Other Health and Personal Care Retailers </v>
      </c>
      <c r="AB584" s="111">
        <v>456199</v>
      </c>
      <c r="AC584" s="111" t="s">
        <v>886</v>
      </c>
      <c r="AD584" s="111" t="str">
        <f>Selections!$AC584</f>
        <v xml:space="preserve">All Other Health and Personal Care Retailers </v>
      </c>
      <c r="AE584" s="111"/>
    </row>
    <row r="585" spans="27:31" ht="14.25" customHeight="1" x14ac:dyDescent="0.35">
      <c r="AA585" s="111" t="str">
        <f>Selections!$AB585&amp;":  "&amp;Selections!$AC585</f>
        <v xml:space="preserve">457110:  Gasoline Stations with Convenience Stores </v>
      </c>
      <c r="AB585" s="111">
        <v>457110</v>
      </c>
      <c r="AC585" s="111" t="s">
        <v>887</v>
      </c>
      <c r="AD585" s="111" t="str">
        <f>Selections!$AC585</f>
        <v xml:space="preserve">Gasoline Stations with Convenience Stores </v>
      </c>
      <c r="AE585" s="111"/>
    </row>
    <row r="586" spans="27:31" ht="14.25" customHeight="1" x14ac:dyDescent="0.35">
      <c r="AA586" s="111" t="str">
        <f>Selections!$AB586&amp;":  "&amp;Selections!$AC586</f>
        <v xml:space="preserve">457120:  Other Gasoline Stations </v>
      </c>
      <c r="AB586" s="111">
        <v>457120</v>
      </c>
      <c r="AC586" s="111" t="s">
        <v>888</v>
      </c>
      <c r="AD586" s="111" t="str">
        <f>Selections!$AC586</f>
        <v xml:space="preserve">Other Gasoline Stations </v>
      </c>
      <c r="AE586" s="111"/>
    </row>
    <row r="587" spans="27:31" ht="14.25" customHeight="1" x14ac:dyDescent="0.35">
      <c r="AA587" s="111" t="str">
        <f>Selections!$AB587&amp;":  "&amp;Selections!$AC587</f>
        <v xml:space="preserve">457210:  Fuel Dealers </v>
      </c>
      <c r="AB587" s="111">
        <v>457210</v>
      </c>
      <c r="AC587" s="111" t="s">
        <v>889</v>
      </c>
      <c r="AD587" s="111" t="str">
        <f>Selections!$AC587</f>
        <v xml:space="preserve">Fuel Dealers </v>
      </c>
      <c r="AE587" s="111"/>
    </row>
    <row r="588" spans="27:31" ht="14.25" customHeight="1" x14ac:dyDescent="0.35">
      <c r="AA588" s="111" t="str">
        <f>Selections!$AB588&amp;":  "&amp;Selections!$AC588</f>
        <v xml:space="preserve">458110:  Clothing and Clothing Accessories Retailers </v>
      </c>
      <c r="AB588" s="111">
        <v>458110</v>
      </c>
      <c r="AC588" s="111" t="s">
        <v>890</v>
      </c>
      <c r="AD588" s="111" t="str">
        <f>Selections!$AC588</f>
        <v xml:space="preserve">Clothing and Clothing Accessories Retailers </v>
      </c>
      <c r="AE588" s="111"/>
    </row>
    <row r="589" spans="27:31" ht="14.25" customHeight="1" x14ac:dyDescent="0.35">
      <c r="AA589" s="111" t="str">
        <f>Selections!$AB589&amp;":  "&amp;Selections!$AC589</f>
        <v xml:space="preserve">458210:  Shoe Retailers </v>
      </c>
      <c r="AB589" s="111">
        <v>458210</v>
      </c>
      <c r="AC589" s="111" t="s">
        <v>891</v>
      </c>
      <c r="AD589" s="111" t="str">
        <f>Selections!$AC589</f>
        <v xml:space="preserve">Shoe Retailers </v>
      </c>
      <c r="AE589" s="111"/>
    </row>
    <row r="590" spans="27:31" ht="14.25" customHeight="1" x14ac:dyDescent="0.35">
      <c r="AA590" s="111" t="str">
        <f>Selections!$AB590&amp;":  "&amp;Selections!$AC590</f>
        <v xml:space="preserve">458310:  Jewelry Retailers </v>
      </c>
      <c r="AB590" s="111">
        <v>458310</v>
      </c>
      <c r="AC590" s="111" t="s">
        <v>892</v>
      </c>
      <c r="AD590" s="111" t="str">
        <f>Selections!$AC590</f>
        <v xml:space="preserve">Jewelry Retailers </v>
      </c>
      <c r="AE590" s="111"/>
    </row>
    <row r="591" spans="27:31" ht="14.25" customHeight="1" x14ac:dyDescent="0.35">
      <c r="AA591" s="111" t="str">
        <f>Selections!$AB591&amp;":  "&amp;Selections!$AC591</f>
        <v xml:space="preserve">458320:  Luggage and Leather Goods Retailers </v>
      </c>
      <c r="AB591" s="111">
        <v>458320</v>
      </c>
      <c r="AC591" s="111" t="s">
        <v>893</v>
      </c>
      <c r="AD591" s="111" t="str">
        <f>Selections!$AC591</f>
        <v xml:space="preserve">Luggage and Leather Goods Retailers </v>
      </c>
      <c r="AE591" s="111"/>
    </row>
    <row r="592" spans="27:31" ht="14.25" customHeight="1" x14ac:dyDescent="0.35">
      <c r="AA592" s="111" t="str">
        <f>Selections!$AB592&amp;":  "&amp;Selections!$AC592</f>
        <v xml:space="preserve">459110:  Sporting Goods Retailers </v>
      </c>
      <c r="AB592" s="111">
        <v>459110</v>
      </c>
      <c r="AC592" s="111" t="s">
        <v>894</v>
      </c>
      <c r="AD592" s="111" t="str">
        <f>Selections!$AC592</f>
        <v xml:space="preserve">Sporting Goods Retailers </v>
      </c>
      <c r="AE592" s="111"/>
    </row>
    <row r="593" spans="27:31" ht="14.25" customHeight="1" x14ac:dyDescent="0.35">
      <c r="AA593" s="111" t="str">
        <f>Selections!$AB593&amp;":  "&amp;Selections!$AC593</f>
        <v xml:space="preserve">459120:  Hobby, Toy, and Game Retailers </v>
      </c>
      <c r="AB593" s="111">
        <v>459120</v>
      </c>
      <c r="AC593" s="111" t="s">
        <v>895</v>
      </c>
      <c r="AD593" s="111" t="str">
        <f>Selections!$AC593</f>
        <v xml:space="preserve">Hobby, Toy, and Game Retailers </v>
      </c>
      <c r="AE593" s="111"/>
    </row>
    <row r="594" spans="27:31" ht="14.25" customHeight="1" x14ac:dyDescent="0.35">
      <c r="AA594" s="111" t="str">
        <f>Selections!$AB594&amp;":  "&amp;Selections!$AC594</f>
        <v xml:space="preserve">459130:  Sewing, Needlework, and Piece Goods Retailers </v>
      </c>
      <c r="AB594" s="111">
        <v>459130</v>
      </c>
      <c r="AC594" s="111" t="s">
        <v>896</v>
      </c>
      <c r="AD594" s="111" t="str">
        <f>Selections!$AC594</f>
        <v xml:space="preserve">Sewing, Needlework, and Piece Goods Retailers </v>
      </c>
      <c r="AE594" s="111"/>
    </row>
    <row r="595" spans="27:31" ht="14.25" customHeight="1" x14ac:dyDescent="0.35">
      <c r="AA595" s="111" t="str">
        <f>Selections!$AB595&amp;":  "&amp;Selections!$AC595</f>
        <v xml:space="preserve">459140:  Musical Instrument and Supplies Retailers </v>
      </c>
      <c r="AB595" s="111">
        <v>459140</v>
      </c>
      <c r="AC595" s="111" t="s">
        <v>897</v>
      </c>
      <c r="AD595" s="111" t="str">
        <f>Selections!$AC595</f>
        <v xml:space="preserve">Musical Instrument and Supplies Retailers </v>
      </c>
      <c r="AE595" s="111"/>
    </row>
    <row r="596" spans="27:31" ht="14.25" customHeight="1" x14ac:dyDescent="0.35">
      <c r="AA596" s="111" t="str">
        <f>Selections!$AB596&amp;":  "&amp;Selections!$AC596</f>
        <v xml:space="preserve">459210:  Book Retailers and News Dealers </v>
      </c>
      <c r="AB596" s="111">
        <v>459210</v>
      </c>
      <c r="AC596" s="111" t="s">
        <v>898</v>
      </c>
      <c r="AD596" s="111" t="str">
        <f>Selections!$AC596</f>
        <v xml:space="preserve">Book Retailers and News Dealers </v>
      </c>
      <c r="AE596" s="111"/>
    </row>
    <row r="597" spans="27:31" ht="14.25" customHeight="1" x14ac:dyDescent="0.35">
      <c r="AA597" s="111" t="str">
        <f>Selections!$AB597&amp;":  "&amp;Selections!$AC597</f>
        <v xml:space="preserve">459310:  Florists </v>
      </c>
      <c r="AB597" s="111">
        <v>459310</v>
      </c>
      <c r="AC597" s="111" t="s">
        <v>899</v>
      </c>
      <c r="AD597" s="111" t="str">
        <f>Selections!$AC597</f>
        <v xml:space="preserve">Florists </v>
      </c>
      <c r="AE597" s="111"/>
    </row>
    <row r="598" spans="27:31" ht="14.25" customHeight="1" x14ac:dyDescent="0.35">
      <c r="AA598" s="111" t="str">
        <f>Selections!$AB598&amp;":  "&amp;Selections!$AC598</f>
        <v xml:space="preserve">459410:  Office Supplies and Stationery Retailers </v>
      </c>
      <c r="AB598" s="111">
        <v>459410</v>
      </c>
      <c r="AC598" s="111" t="s">
        <v>900</v>
      </c>
      <c r="AD598" s="111" t="str">
        <f>Selections!$AC598</f>
        <v xml:space="preserve">Office Supplies and Stationery Retailers </v>
      </c>
      <c r="AE598" s="111"/>
    </row>
    <row r="599" spans="27:31" ht="14.25" customHeight="1" x14ac:dyDescent="0.35">
      <c r="AA599" s="111" t="str">
        <f>Selections!$AB599&amp;":  "&amp;Selections!$AC599</f>
        <v xml:space="preserve">459420:  Gift, Novelty, and Souvenir Retailers </v>
      </c>
      <c r="AB599" s="111">
        <v>459420</v>
      </c>
      <c r="AC599" s="111" t="s">
        <v>901</v>
      </c>
      <c r="AD599" s="111" t="str">
        <f>Selections!$AC599</f>
        <v xml:space="preserve">Gift, Novelty, and Souvenir Retailers </v>
      </c>
      <c r="AE599" s="111"/>
    </row>
    <row r="600" spans="27:31" ht="14.25" customHeight="1" x14ac:dyDescent="0.35">
      <c r="AA600" s="111" t="str">
        <f>Selections!$AB600&amp;":  "&amp;Selections!$AC600</f>
        <v xml:space="preserve">459510:  Used Merchandise Retailers </v>
      </c>
      <c r="AB600" s="111">
        <v>459510</v>
      </c>
      <c r="AC600" s="111" t="s">
        <v>902</v>
      </c>
      <c r="AD600" s="111" t="str">
        <f>Selections!$AC600</f>
        <v xml:space="preserve">Used Merchandise Retailers </v>
      </c>
      <c r="AE600" s="111"/>
    </row>
    <row r="601" spans="27:31" ht="14.25" customHeight="1" x14ac:dyDescent="0.35">
      <c r="AA601" s="111" t="str">
        <f>Selections!$AB601&amp;":  "&amp;Selections!$AC601</f>
        <v xml:space="preserve">459910:  Pet and Pet Supplies Retailers </v>
      </c>
      <c r="AB601" s="111">
        <v>459910</v>
      </c>
      <c r="AC601" s="111" t="s">
        <v>903</v>
      </c>
      <c r="AD601" s="111" t="str">
        <f>Selections!$AC601</f>
        <v xml:space="preserve">Pet and Pet Supplies Retailers </v>
      </c>
      <c r="AE601" s="111"/>
    </row>
    <row r="602" spans="27:31" ht="14.25" customHeight="1" x14ac:dyDescent="0.35">
      <c r="AA602" s="111" t="str">
        <f>Selections!$AB602&amp;":  "&amp;Selections!$AC602</f>
        <v xml:space="preserve">459920:  Art Dealers </v>
      </c>
      <c r="AB602" s="111">
        <v>459920</v>
      </c>
      <c r="AC602" s="111" t="s">
        <v>904</v>
      </c>
      <c r="AD602" s="111" t="str">
        <f>Selections!$AC602</f>
        <v xml:space="preserve">Art Dealers </v>
      </c>
      <c r="AE602" s="111"/>
    </row>
    <row r="603" spans="27:31" ht="14.25" customHeight="1" x14ac:dyDescent="0.35">
      <c r="AA603" s="111" t="str">
        <f>Selections!$AB603&amp;":  "&amp;Selections!$AC603</f>
        <v xml:space="preserve">459930:  Manufactured (Mobile) Home Dealers </v>
      </c>
      <c r="AB603" s="111">
        <v>459930</v>
      </c>
      <c r="AC603" s="111" t="s">
        <v>905</v>
      </c>
      <c r="AD603" s="111" t="str">
        <f>Selections!$AC603</f>
        <v xml:space="preserve">Manufactured (Mobile) Home Dealers </v>
      </c>
      <c r="AE603" s="111"/>
    </row>
    <row r="604" spans="27:31" ht="14.25" customHeight="1" x14ac:dyDescent="0.35">
      <c r="AA604" s="111" t="str">
        <f>Selections!$AB604&amp;":  "&amp;Selections!$AC604</f>
        <v xml:space="preserve">459991:  Tobacco, Electronic Cigarette, and Other Smoking Supplies Retailers </v>
      </c>
      <c r="AB604" s="111">
        <v>459991</v>
      </c>
      <c r="AC604" s="111" t="s">
        <v>906</v>
      </c>
      <c r="AD604" s="111" t="str">
        <f>Selections!$AC604</f>
        <v xml:space="preserve">Tobacco, Electronic Cigarette, and Other Smoking Supplies Retailers </v>
      </c>
      <c r="AE604" s="111"/>
    </row>
    <row r="605" spans="27:31" ht="14.25" customHeight="1" x14ac:dyDescent="0.35">
      <c r="AA605" s="111" t="str">
        <f>Selections!$AB605&amp;":  "&amp;Selections!$AC605</f>
        <v xml:space="preserve">459999:  All Other Miscellaneous Retailers </v>
      </c>
      <c r="AB605" s="111">
        <v>459999</v>
      </c>
      <c r="AC605" s="111" t="s">
        <v>907</v>
      </c>
      <c r="AD605" s="111" t="str">
        <f>Selections!$AC605</f>
        <v xml:space="preserve">All Other Miscellaneous Retailers </v>
      </c>
      <c r="AE605" s="111"/>
    </row>
    <row r="606" spans="27:31" ht="14.25" customHeight="1" x14ac:dyDescent="0.35">
      <c r="AA606" s="111" t="str">
        <f>Selections!$AB606&amp;":  "&amp;Selections!$AC606</f>
        <v xml:space="preserve">481111:  Scheduled Passenger Air Transportation </v>
      </c>
      <c r="AB606" s="111">
        <v>481111</v>
      </c>
      <c r="AC606" s="111" t="s">
        <v>908</v>
      </c>
      <c r="AD606" s="111" t="str">
        <f>Selections!$AC606</f>
        <v xml:space="preserve">Scheduled Passenger Air Transportation </v>
      </c>
      <c r="AE606" s="111"/>
    </row>
    <row r="607" spans="27:31" ht="14.25" customHeight="1" x14ac:dyDescent="0.35">
      <c r="AA607" s="111" t="str">
        <f>Selections!$AB607&amp;":  "&amp;Selections!$AC607</f>
        <v xml:space="preserve">481112:  Scheduled Freight Air Transportation </v>
      </c>
      <c r="AB607" s="111">
        <v>481112</v>
      </c>
      <c r="AC607" s="111" t="s">
        <v>909</v>
      </c>
      <c r="AD607" s="111" t="str">
        <f>Selections!$AC607</f>
        <v xml:space="preserve">Scheduled Freight Air Transportation </v>
      </c>
      <c r="AE607" s="111"/>
    </row>
    <row r="608" spans="27:31" ht="14.25" customHeight="1" x14ac:dyDescent="0.35">
      <c r="AA608" s="111" t="str">
        <f>Selections!$AB608&amp;":  "&amp;Selections!$AC608</f>
        <v xml:space="preserve">481211:  Nonscheduled Chartered Passenger Air Transportation </v>
      </c>
      <c r="AB608" s="111">
        <v>481211</v>
      </c>
      <c r="AC608" s="111" t="s">
        <v>910</v>
      </c>
      <c r="AD608" s="111" t="str">
        <f>Selections!$AC608</f>
        <v xml:space="preserve">Nonscheduled Chartered Passenger Air Transportation </v>
      </c>
      <c r="AE608" s="111"/>
    </row>
    <row r="609" spans="27:31" ht="14.25" customHeight="1" x14ac:dyDescent="0.35">
      <c r="AA609" s="111" t="str">
        <f>Selections!$AB609&amp;":  "&amp;Selections!$AC609</f>
        <v xml:space="preserve">481212:  Nonscheduled Chartered Freight Air Transportation </v>
      </c>
      <c r="AB609" s="111">
        <v>481212</v>
      </c>
      <c r="AC609" s="111" t="s">
        <v>911</v>
      </c>
      <c r="AD609" s="111" t="str">
        <f>Selections!$AC609</f>
        <v xml:space="preserve">Nonscheduled Chartered Freight Air Transportation </v>
      </c>
      <c r="AE609" s="111"/>
    </row>
    <row r="610" spans="27:31" ht="14.25" customHeight="1" x14ac:dyDescent="0.35">
      <c r="AA610" s="111" t="str">
        <f>Selections!$AB610&amp;":  "&amp;Selections!$AC610</f>
        <v xml:space="preserve">481219:  Other Nonscheduled Air Transportation </v>
      </c>
      <c r="AB610" s="111">
        <v>481219</v>
      </c>
      <c r="AC610" s="111" t="s">
        <v>912</v>
      </c>
      <c r="AD610" s="111" t="str">
        <f>Selections!$AC610</f>
        <v xml:space="preserve">Other Nonscheduled Air Transportation </v>
      </c>
      <c r="AE610" s="111"/>
    </row>
    <row r="611" spans="27:31" ht="14.25" customHeight="1" x14ac:dyDescent="0.35">
      <c r="AA611" s="111" t="str">
        <f>Selections!$AB611&amp;":  "&amp;Selections!$AC611</f>
        <v xml:space="preserve">482111:  Line-Haul Railroads </v>
      </c>
      <c r="AB611" s="111">
        <v>482111</v>
      </c>
      <c r="AC611" s="111" t="s">
        <v>913</v>
      </c>
      <c r="AD611" s="111" t="str">
        <f>Selections!$AC611</f>
        <v xml:space="preserve">Line-Haul Railroads </v>
      </c>
      <c r="AE611" s="111"/>
    </row>
    <row r="612" spans="27:31" ht="14.25" customHeight="1" x14ac:dyDescent="0.35">
      <c r="AA612" s="111" t="str">
        <f>Selections!$AB612&amp;":  "&amp;Selections!$AC612</f>
        <v xml:space="preserve">482112:  Short Line Railroads </v>
      </c>
      <c r="AB612" s="111">
        <v>482112</v>
      </c>
      <c r="AC612" s="111" t="s">
        <v>914</v>
      </c>
      <c r="AD612" s="111" t="str">
        <f>Selections!$AC612</f>
        <v xml:space="preserve">Short Line Railroads </v>
      </c>
      <c r="AE612" s="111"/>
    </row>
    <row r="613" spans="27:31" ht="14.25" customHeight="1" x14ac:dyDescent="0.35">
      <c r="AA613" s="111" t="str">
        <f>Selections!$AB613&amp;":  "&amp;Selections!$AC613</f>
        <v xml:space="preserve">483111:  Deep Sea Freight Transportation </v>
      </c>
      <c r="AB613" s="111">
        <v>483111</v>
      </c>
      <c r="AC613" s="111" t="s">
        <v>915</v>
      </c>
      <c r="AD613" s="111" t="str">
        <f>Selections!$AC613</f>
        <v xml:space="preserve">Deep Sea Freight Transportation </v>
      </c>
      <c r="AE613" s="111"/>
    </row>
    <row r="614" spans="27:31" ht="14.25" customHeight="1" x14ac:dyDescent="0.35">
      <c r="AA614" s="111" t="str">
        <f>Selections!$AB614&amp;":  "&amp;Selections!$AC614</f>
        <v xml:space="preserve">483112:  Deep Sea Passenger Transportation </v>
      </c>
      <c r="AB614" s="111">
        <v>483112</v>
      </c>
      <c r="AC614" s="111" t="s">
        <v>916</v>
      </c>
      <c r="AD614" s="111" t="str">
        <f>Selections!$AC614</f>
        <v xml:space="preserve">Deep Sea Passenger Transportation </v>
      </c>
      <c r="AE614" s="111"/>
    </row>
    <row r="615" spans="27:31" ht="14.25" customHeight="1" x14ac:dyDescent="0.35">
      <c r="AA615" s="111" t="str">
        <f>Selections!$AB615&amp;":  "&amp;Selections!$AC615</f>
        <v xml:space="preserve">483113:  Coastal and Great Lakes Freight Transportation </v>
      </c>
      <c r="AB615" s="111">
        <v>483113</v>
      </c>
      <c r="AC615" s="111" t="s">
        <v>917</v>
      </c>
      <c r="AD615" s="111" t="str">
        <f>Selections!$AC615</f>
        <v xml:space="preserve">Coastal and Great Lakes Freight Transportation </v>
      </c>
      <c r="AE615" s="111"/>
    </row>
    <row r="616" spans="27:31" ht="14.25" customHeight="1" x14ac:dyDescent="0.35">
      <c r="AA616" s="111" t="str">
        <f>Selections!$AB616&amp;":  "&amp;Selections!$AC616</f>
        <v xml:space="preserve">483114:  Coastal and Great Lakes Passenger Transportation </v>
      </c>
      <c r="AB616" s="111">
        <v>483114</v>
      </c>
      <c r="AC616" s="111" t="s">
        <v>918</v>
      </c>
      <c r="AD616" s="111" t="str">
        <f>Selections!$AC616</f>
        <v xml:space="preserve">Coastal and Great Lakes Passenger Transportation </v>
      </c>
      <c r="AE616" s="111"/>
    </row>
    <row r="617" spans="27:31" ht="14.25" customHeight="1" x14ac:dyDescent="0.35">
      <c r="AA617" s="111" t="str">
        <f>Selections!$AB617&amp;":  "&amp;Selections!$AC617</f>
        <v xml:space="preserve">483211:  Inland Water Freight Transportation </v>
      </c>
      <c r="AB617" s="111">
        <v>483211</v>
      </c>
      <c r="AC617" s="111" t="s">
        <v>919</v>
      </c>
      <c r="AD617" s="111" t="str">
        <f>Selections!$AC617</f>
        <v xml:space="preserve">Inland Water Freight Transportation </v>
      </c>
      <c r="AE617" s="111"/>
    </row>
    <row r="618" spans="27:31" ht="14.25" customHeight="1" x14ac:dyDescent="0.35">
      <c r="AA618" s="111" t="str">
        <f>Selections!$AB618&amp;":  "&amp;Selections!$AC618</f>
        <v xml:space="preserve">483212:  Inland Water Passenger Transportation </v>
      </c>
      <c r="AB618" s="111">
        <v>483212</v>
      </c>
      <c r="AC618" s="111" t="s">
        <v>920</v>
      </c>
      <c r="AD618" s="111" t="str">
        <f>Selections!$AC618</f>
        <v xml:space="preserve">Inland Water Passenger Transportation </v>
      </c>
      <c r="AE618" s="111"/>
    </row>
    <row r="619" spans="27:31" ht="14.25" customHeight="1" x14ac:dyDescent="0.35">
      <c r="AA619" s="111" t="str">
        <f>Selections!$AB619&amp;":  "&amp;Selections!$AC619</f>
        <v xml:space="preserve">484110:  General Freight Trucking, Local </v>
      </c>
      <c r="AB619" s="111">
        <v>484110</v>
      </c>
      <c r="AC619" s="111" t="s">
        <v>921</v>
      </c>
      <c r="AD619" s="111" t="str">
        <f>Selections!$AC619</f>
        <v xml:space="preserve">General Freight Trucking, Local </v>
      </c>
      <c r="AE619" s="111"/>
    </row>
    <row r="620" spans="27:31" ht="14.25" customHeight="1" x14ac:dyDescent="0.35">
      <c r="AA620" s="111" t="str">
        <f>Selections!$AB620&amp;":  "&amp;Selections!$AC620</f>
        <v xml:space="preserve">484121:  General Freight Trucking, Long-Distance, Truckload </v>
      </c>
      <c r="AB620" s="111">
        <v>484121</v>
      </c>
      <c r="AC620" s="111" t="s">
        <v>922</v>
      </c>
      <c r="AD620" s="111" t="str">
        <f>Selections!$AC620</f>
        <v xml:space="preserve">General Freight Trucking, Long-Distance, Truckload </v>
      </c>
      <c r="AE620" s="111"/>
    </row>
    <row r="621" spans="27:31" ht="14.25" customHeight="1" x14ac:dyDescent="0.35">
      <c r="AA621" s="111" t="str">
        <f>Selections!$AB621&amp;":  "&amp;Selections!$AC621</f>
        <v xml:space="preserve">484122:  General Freight Trucking, Long-Distance, Less Than Truckload </v>
      </c>
      <c r="AB621" s="111">
        <v>484122</v>
      </c>
      <c r="AC621" s="111" t="s">
        <v>923</v>
      </c>
      <c r="AD621" s="111" t="str">
        <f>Selections!$AC621</f>
        <v xml:space="preserve">General Freight Trucking, Long-Distance, Less Than Truckload </v>
      </c>
      <c r="AE621" s="111"/>
    </row>
    <row r="622" spans="27:31" ht="14.25" customHeight="1" x14ac:dyDescent="0.35">
      <c r="AA622" s="111" t="str">
        <f>Selections!$AB622&amp;":  "&amp;Selections!$AC622</f>
        <v>484210:  Used Household and Office Goods Moving</v>
      </c>
      <c r="AB622" s="111">
        <v>484210</v>
      </c>
      <c r="AC622" s="111" t="s">
        <v>924</v>
      </c>
      <c r="AD622" s="111" t="str">
        <f>Selections!$AC622</f>
        <v>Used Household and Office Goods Moving</v>
      </c>
      <c r="AE622" s="111"/>
    </row>
    <row r="623" spans="27:31" ht="14.25" customHeight="1" x14ac:dyDescent="0.35">
      <c r="AA623" s="111" t="str">
        <f>Selections!$AB623&amp;":  "&amp;Selections!$AC623</f>
        <v xml:space="preserve">484220:  Specialized Freight (except Used Goods) Trucking, Local </v>
      </c>
      <c r="AB623" s="111">
        <v>484220</v>
      </c>
      <c r="AC623" s="111" t="s">
        <v>925</v>
      </c>
      <c r="AD623" s="111" t="str">
        <f>Selections!$AC623</f>
        <v xml:space="preserve">Specialized Freight (except Used Goods) Trucking, Local </v>
      </c>
      <c r="AE623" s="111"/>
    </row>
    <row r="624" spans="27:31" ht="14.25" customHeight="1" x14ac:dyDescent="0.35">
      <c r="AA624" s="111" t="str">
        <f>Selections!$AB624&amp;":  "&amp;Selections!$AC624</f>
        <v xml:space="preserve">484230:  Specialized Freight (except Used Goods) Trucking, Long-Distance </v>
      </c>
      <c r="AB624" s="111">
        <v>484230</v>
      </c>
      <c r="AC624" s="111" t="s">
        <v>926</v>
      </c>
      <c r="AD624" s="111" t="str">
        <f>Selections!$AC624</f>
        <v xml:space="preserve">Specialized Freight (except Used Goods) Trucking, Long-Distance </v>
      </c>
      <c r="AE624" s="111"/>
    </row>
    <row r="625" spans="27:31" ht="14.25" customHeight="1" x14ac:dyDescent="0.35">
      <c r="AA625" s="111" t="str">
        <f>Selections!$AB625&amp;":  "&amp;Selections!$AC625</f>
        <v xml:space="preserve">485111:  Mixed Mode Transit Systems </v>
      </c>
      <c r="AB625" s="111">
        <v>485111</v>
      </c>
      <c r="AC625" s="111" t="s">
        <v>927</v>
      </c>
      <c r="AD625" s="111" t="str">
        <f>Selections!$AC625</f>
        <v xml:space="preserve">Mixed Mode Transit Systems </v>
      </c>
      <c r="AE625" s="111"/>
    </row>
    <row r="626" spans="27:31" ht="14.25" customHeight="1" x14ac:dyDescent="0.35">
      <c r="AA626" s="111" t="str">
        <f>Selections!$AB626&amp;":  "&amp;Selections!$AC626</f>
        <v xml:space="preserve">485112:  Commuter Rail Systems </v>
      </c>
      <c r="AB626" s="111">
        <v>485112</v>
      </c>
      <c r="AC626" s="111" t="s">
        <v>928</v>
      </c>
      <c r="AD626" s="111" t="str">
        <f>Selections!$AC626</f>
        <v xml:space="preserve">Commuter Rail Systems </v>
      </c>
      <c r="AE626" s="111"/>
    </row>
    <row r="627" spans="27:31" ht="14.25" customHeight="1" x14ac:dyDescent="0.35">
      <c r="AA627" s="111" t="str">
        <f>Selections!$AB627&amp;":  "&amp;Selections!$AC627</f>
        <v xml:space="preserve">485113:  Bus and Other Motor Vehicle Transit Systems </v>
      </c>
      <c r="AB627" s="111">
        <v>485113</v>
      </c>
      <c r="AC627" s="111" t="s">
        <v>929</v>
      </c>
      <c r="AD627" s="111" t="str">
        <f>Selections!$AC627</f>
        <v xml:space="preserve">Bus and Other Motor Vehicle Transit Systems </v>
      </c>
      <c r="AE627" s="111"/>
    </row>
    <row r="628" spans="27:31" ht="14.25" customHeight="1" x14ac:dyDescent="0.35">
      <c r="AA628" s="111" t="str">
        <f>Selections!$AB628&amp;":  "&amp;Selections!$AC628</f>
        <v xml:space="preserve">485119:  Other Urban Transit Systems </v>
      </c>
      <c r="AB628" s="111">
        <v>485119</v>
      </c>
      <c r="AC628" s="111" t="s">
        <v>930</v>
      </c>
      <c r="AD628" s="111" t="str">
        <f>Selections!$AC628</f>
        <v xml:space="preserve">Other Urban Transit Systems </v>
      </c>
      <c r="AE628" s="111"/>
    </row>
    <row r="629" spans="27:31" ht="14.25" customHeight="1" x14ac:dyDescent="0.35">
      <c r="AA629" s="111" t="str">
        <f>Selections!$AB629&amp;":  "&amp;Selections!$AC629</f>
        <v>485210:  Interurban and Rural Bus Transportation</v>
      </c>
      <c r="AB629" s="111">
        <v>485210</v>
      </c>
      <c r="AC629" s="111" t="s">
        <v>931</v>
      </c>
      <c r="AD629" s="111" t="str">
        <f>Selections!$AC629</f>
        <v>Interurban and Rural Bus Transportation</v>
      </c>
      <c r="AE629" s="111"/>
    </row>
    <row r="630" spans="27:31" ht="14.25" customHeight="1" x14ac:dyDescent="0.35">
      <c r="AA630" s="111" t="str">
        <f>Selections!$AB630&amp;":  "&amp;Selections!$AC630</f>
        <v xml:space="preserve">485310:  Taxi and Ridesharing Services </v>
      </c>
      <c r="AB630" s="111">
        <v>485310</v>
      </c>
      <c r="AC630" s="111" t="s">
        <v>932</v>
      </c>
      <c r="AD630" s="111" t="str">
        <f>Selections!$AC630</f>
        <v xml:space="preserve">Taxi and Ridesharing Services </v>
      </c>
      <c r="AE630" s="111"/>
    </row>
    <row r="631" spans="27:31" ht="14.25" customHeight="1" x14ac:dyDescent="0.35">
      <c r="AA631" s="111" t="str">
        <f>Selections!$AB631&amp;":  "&amp;Selections!$AC631</f>
        <v>485320:  Limousine Service</v>
      </c>
      <c r="AB631" s="111">
        <v>485320</v>
      </c>
      <c r="AC631" s="111" t="s">
        <v>933</v>
      </c>
      <c r="AD631" s="111" t="str">
        <f>Selections!$AC631</f>
        <v>Limousine Service</v>
      </c>
      <c r="AE631" s="111"/>
    </row>
    <row r="632" spans="27:31" ht="14.25" customHeight="1" x14ac:dyDescent="0.35">
      <c r="AA632" s="111" t="str">
        <f>Selections!$AB632&amp;":  "&amp;Selections!$AC632</f>
        <v>485410:  School and Employee Bus Transportation</v>
      </c>
      <c r="AB632" s="111">
        <v>485410</v>
      </c>
      <c r="AC632" s="111" t="s">
        <v>934</v>
      </c>
      <c r="AD632" s="111" t="str">
        <f>Selections!$AC632</f>
        <v>School and Employee Bus Transportation</v>
      </c>
      <c r="AE632" s="111"/>
    </row>
    <row r="633" spans="27:31" ht="14.25" customHeight="1" x14ac:dyDescent="0.35">
      <c r="AA633" s="111" t="str">
        <f>Selections!$AB633&amp;":  "&amp;Selections!$AC633</f>
        <v>485510:  Charter Bus Industry</v>
      </c>
      <c r="AB633" s="111">
        <v>485510</v>
      </c>
      <c r="AC633" s="111" t="s">
        <v>935</v>
      </c>
      <c r="AD633" s="111" t="str">
        <f>Selections!$AC633</f>
        <v>Charter Bus Industry</v>
      </c>
      <c r="AE633" s="111"/>
    </row>
    <row r="634" spans="27:31" ht="14.25" customHeight="1" x14ac:dyDescent="0.35">
      <c r="AA634" s="111" t="str">
        <f>Selections!$AB634&amp;":  "&amp;Selections!$AC634</f>
        <v xml:space="preserve">485991:  Special Needs Transportation </v>
      </c>
      <c r="AB634" s="111">
        <v>485991</v>
      </c>
      <c r="AC634" s="111" t="s">
        <v>936</v>
      </c>
      <c r="AD634" s="111" t="str">
        <f>Selections!$AC634</f>
        <v xml:space="preserve">Special Needs Transportation </v>
      </c>
      <c r="AE634" s="111"/>
    </row>
    <row r="635" spans="27:31" ht="14.25" customHeight="1" x14ac:dyDescent="0.35">
      <c r="AA635" s="111" t="str">
        <f>Selections!$AB635&amp;":  "&amp;Selections!$AC635</f>
        <v xml:space="preserve">485999:  All Other Transit and Ground Passenger Transportation </v>
      </c>
      <c r="AB635" s="111">
        <v>485999</v>
      </c>
      <c r="AC635" s="111" t="s">
        <v>937</v>
      </c>
      <c r="AD635" s="111" t="str">
        <f>Selections!$AC635</f>
        <v xml:space="preserve">All Other Transit and Ground Passenger Transportation </v>
      </c>
      <c r="AE635" s="111"/>
    </row>
    <row r="636" spans="27:31" ht="14.25" customHeight="1" x14ac:dyDescent="0.35">
      <c r="AA636" s="111" t="str">
        <f>Selections!$AB636&amp;":  "&amp;Selections!$AC636</f>
        <v>486110:  Pipeline Transportation of Crude Oil</v>
      </c>
      <c r="AB636" s="111">
        <v>486110</v>
      </c>
      <c r="AC636" s="111" t="s">
        <v>938</v>
      </c>
      <c r="AD636" s="111" t="str">
        <f>Selections!$AC636</f>
        <v>Pipeline Transportation of Crude Oil</v>
      </c>
      <c r="AE636" s="111"/>
    </row>
    <row r="637" spans="27:31" ht="14.25" customHeight="1" x14ac:dyDescent="0.35">
      <c r="AA637" s="111" t="str">
        <f>Selections!$AB637&amp;":  "&amp;Selections!$AC637</f>
        <v>486210:  Pipeline Transportation of Natural Gas</v>
      </c>
      <c r="AB637" s="111">
        <v>486210</v>
      </c>
      <c r="AC637" s="111" t="s">
        <v>939</v>
      </c>
      <c r="AD637" s="111" t="str">
        <f>Selections!$AC637</f>
        <v>Pipeline Transportation of Natural Gas</v>
      </c>
      <c r="AE637" s="111"/>
    </row>
    <row r="638" spans="27:31" ht="14.25" customHeight="1" x14ac:dyDescent="0.35">
      <c r="AA638" s="111" t="str">
        <f>Selections!$AB638&amp;":  "&amp;Selections!$AC638</f>
        <v>486910:  Pipeline Transportation of Refined Petroleum Products</v>
      </c>
      <c r="AB638" s="111">
        <v>486910</v>
      </c>
      <c r="AC638" s="111" t="s">
        <v>940</v>
      </c>
      <c r="AD638" s="111" t="str">
        <f>Selections!$AC638</f>
        <v>Pipeline Transportation of Refined Petroleum Products</v>
      </c>
      <c r="AE638" s="111"/>
    </row>
    <row r="639" spans="27:31" ht="14.25" customHeight="1" x14ac:dyDescent="0.35">
      <c r="AA639" s="111" t="str">
        <f>Selections!$AB639&amp;":  "&amp;Selections!$AC639</f>
        <v>486990:  All Other Pipeline Transportation</v>
      </c>
      <c r="AB639" s="111">
        <v>486990</v>
      </c>
      <c r="AC639" s="111" t="s">
        <v>941</v>
      </c>
      <c r="AD639" s="111" t="str">
        <f>Selections!$AC639</f>
        <v>All Other Pipeline Transportation</v>
      </c>
      <c r="AE639" s="111"/>
    </row>
    <row r="640" spans="27:31" ht="14.25" customHeight="1" x14ac:dyDescent="0.35">
      <c r="AA640" s="111" t="str">
        <f>Selections!$AB640&amp;":  "&amp;Selections!$AC640</f>
        <v>487110:  Scenic and Sightseeing Transportation, Land</v>
      </c>
      <c r="AB640" s="111">
        <v>487110</v>
      </c>
      <c r="AC640" s="111" t="s">
        <v>942</v>
      </c>
      <c r="AD640" s="111" t="str">
        <f>Selections!$AC640</f>
        <v>Scenic and Sightseeing Transportation, Land</v>
      </c>
      <c r="AE640" s="111"/>
    </row>
    <row r="641" spans="27:31" ht="14.25" customHeight="1" x14ac:dyDescent="0.35">
      <c r="AA641" s="111" t="str">
        <f>Selections!$AB641&amp;":  "&amp;Selections!$AC641</f>
        <v>487210:  Scenic and Sightseeing Transportation, Water</v>
      </c>
      <c r="AB641" s="111">
        <v>487210</v>
      </c>
      <c r="AC641" s="111" t="s">
        <v>943</v>
      </c>
      <c r="AD641" s="111" t="str">
        <f>Selections!$AC641</f>
        <v>Scenic and Sightseeing Transportation, Water</v>
      </c>
      <c r="AE641" s="111"/>
    </row>
    <row r="642" spans="27:31" ht="14.25" customHeight="1" x14ac:dyDescent="0.35">
      <c r="AA642" s="111" t="str">
        <f>Selections!$AB642&amp;":  "&amp;Selections!$AC642</f>
        <v>487990:  Scenic and Sightseeing Transportation, Other</v>
      </c>
      <c r="AB642" s="111">
        <v>487990</v>
      </c>
      <c r="AC642" s="111" t="s">
        <v>944</v>
      </c>
      <c r="AD642" s="111" t="str">
        <f>Selections!$AC642</f>
        <v>Scenic and Sightseeing Transportation, Other</v>
      </c>
      <c r="AE642" s="111"/>
    </row>
    <row r="643" spans="27:31" ht="14.25" customHeight="1" x14ac:dyDescent="0.35">
      <c r="AA643" s="111" t="str">
        <f>Selections!$AB643&amp;":  "&amp;Selections!$AC643</f>
        <v>488111:  Air Traffic Control</v>
      </c>
      <c r="AB643" s="111">
        <v>488111</v>
      </c>
      <c r="AC643" s="111" t="s">
        <v>945</v>
      </c>
      <c r="AD643" s="111" t="str">
        <f>Selections!$AC643</f>
        <v>Air Traffic Control</v>
      </c>
      <c r="AE643" s="111"/>
    </row>
    <row r="644" spans="27:31" ht="14.25" customHeight="1" x14ac:dyDescent="0.35">
      <c r="AA644" s="111" t="str">
        <f>Selections!$AB644&amp;":  "&amp;Selections!$AC644</f>
        <v xml:space="preserve">488119:  Other Airport Operations </v>
      </c>
      <c r="AB644" s="111">
        <v>488119</v>
      </c>
      <c r="AC644" s="111" t="s">
        <v>946</v>
      </c>
      <c r="AD644" s="111" t="str">
        <f>Selections!$AC644</f>
        <v xml:space="preserve">Other Airport Operations </v>
      </c>
      <c r="AE644" s="111"/>
    </row>
    <row r="645" spans="27:31" ht="14.25" customHeight="1" x14ac:dyDescent="0.35">
      <c r="AA645" s="111" t="str">
        <f>Selections!$AB645&amp;":  "&amp;Selections!$AC645</f>
        <v>488190:  Other Support Activities for Air Transportation</v>
      </c>
      <c r="AB645" s="111">
        <v>488190</v>
      </c>
      <c r="AC645" s="111" t="s">
        <v>947</v>
      </c>
      <c r="AD645" s="111" t="str">
        <f>Selections!$AC645</f>
        <v>Other Support Activities for Air Transportation</v>
      </c>
      <c r="AE645" s="111"/>
    </row>
    <row r="646" spans="27:31" ht="14.25" customHeight="1" x14ac:dyDescent="0.35">
      <c r="AA646" s="111" t="str">
        <f>Selections!$AB646&amp;":  "&amp;Selections!$AC646</f>
        <v>488210:  Support Activities for Rail Transportation</v>
      </c>
      <c r="AB646" s="111">
        <v>488210</v>
      </c>
      <c r="AC646" s="111" t="s">
        <v>948</v>
      </c>
      <c r="AD646" s="111" t="str">
        <f>Selections!$AC646</f>
        <v>Support Activities for Rail Transportation</v>
      </c>
      <c r="AE646" s="111"/>
    </row>
    <row r="647" spans="27:31" ht="14.25" customHeight="1" x14ac:dyDescent="0.35">
      <c r="AA647" s="111" t="str">
        <f>Selections!$AB647&amp;":  "&amp;Selections!$AC647</f>
        <v>488310:  Port and Harbor Operations</v>
      </c>
      <c r="AB647" s="111">
        <v>488310</v>
      </c>
      <c r="AC647" s="111" t="s">
        <v>949</v>
      </c>
      <c r="AD647" s="111" t="str">
        <f>Selections!$AC647</f>
        <v>Port and Harbor Operations</v>
      </c>
      <c r="AE647" s="111"/>
    </row>
    <row r="648" spans="27:31" ht="14.25" customHeight="1" x14ac:dyDescent="0.35">
      <c r="AA648" s="111" t="str">
        <f>Selections!$AB648&amp;":  "&amp;Selections!$AC648</f>
        <v>488320:  Marine Cargo Handling</v>
      </c>
      <c r="AB648" s="111">
        <v>488320</v>
      </c>
      <c r="AC648" s="111" t="s">
        <v>950</v>
      </c>
      <c r="AD648" s="111" t="str">
        <f>Selections!$AC648</f>
        <v>Marine Cargo Handling</v>
      </c>
      <c r="AE648" s="111"/>
    </row>
    <row r="649" spans="27:31" ht="14.25" customHeight="1" x14ac:dyDescent="0.35">
      <c r="AA649" s="111" t="str">
        <f>Selections!$AB649&amp;":  "&amp;Selections!$AC649</f>
        <v xml:space="preserve">488330:  Navigational Services to Shipping </v>
      </c>
      <c r="AB649" s="111">
        <v>488330</v>
      </c>
      <c r="AC649" s="111" t="s">
        <v>951</v>
      </c>
      <c r="AD649" s="111" t="str">
        <f>Selections!$AC649</f>
        <v xml:space="preserve">Navigational Services to Shipping </v>
      </c>
      <c r="AE649" s="111"/>
    </row>
    <row r="650" spans="27:31" ht="14.25" customHeight="1" x14ac:dyDescent="0.35">
      <c r="AA650" s="111" t="str">
        <f>Selections!$AB650&amp;":  "&amp;Selections!$AC650</f>
        <v>488390:  Other Support Activities for Water Transportation</v>
      </c>
      <c r="AB650" s="111">
        <v>488390</v>
      </c>
      <c r="AC650" s="111" t="s">
        <v>952</v>
      </c>
      <c r="AD650" s="111" t="str">
        <f>Selections!$AC650</f>
        <v>Other Support Activities for Water Transportation</v>
      </c>
      <c r="AE650" s="111"/>
    </row>
    <row r="651" spans="27:31" ht="14.25" customHeight="1" x14ac:dyDescent="0.35">
      <c r="AA651" s="111" t="str">
        <f>Selections!$AB651&amp;":  "&amp;Selections!$AC651</f>
        <v>488410:  Motor Vehicle Towing</v>
      </c>
      <c r="AB651" s="111">
        <v>488410</v>
      </c>
      <c r="AC651" s="111" t="s">
        <v>953</v>
      </c>
      <c r="AD651" s="111" t="str">
        <f>Selections!$AC651</f>
        <v>Motor Vehicle Towing</v>
      </c>
      <c r="AE651" s="111"/>
    </row>
    <row r="652" spans="27:31" ht="14.25" customHeight="1" x14ac:dyDescent="0.35">
      <c r="AA652" s="111" t="str">
        <f>Selections!$AB652&amp;":  "&amp;Selections!$AC652</f>
        <v xml:space="preserve">488490:  Other Support Activities for Road Transportation </v>
      </c>
      <c r="AB652" s="111">
        <v>488490</v>
      </c>
      <c r="AC652" s="111" t="s">
        <v>954</v>
      </c>
      <c r="AD652" s="111" t="str">
        <f>Selections!$AC652</f>
        <v xml:space="preserve">Other Support Activities for Road Transportation </v>
      </c>
      <c r="AE652" s="111"/>
    </row>
    <row r="653" spans="27:31" ht="14.25" customHeight="1" x14ac:dyDescent="0.35">
      <c r="AA653" s="111" t="str">
        <f>Selections!$AB653&amp;":  "&amp;Selections!$AC653</f>
        <v xml:space="preserve">488510:  Freight Transportation Arrangement </v>
      </c>
      <c r="AB653" s="111">
        <v>488510</v>
      </c>
      <c r="AC653" s="111" t="s">
        <v>955</v>
      </c>
      <c r="AD653" s="111" t="str">
        <f>Selections!$AC653</f>
        <v xml:space="preserve">Freight Transportation Arrangement </v>
      </c>
      <c r="AE653" s="111"/>
    </row>
    <row r="654" spans="27:31" ht="14.25" customHeight="1" x14ac:dyDescent="0.35">
      <c r="AA654" s="111" t="str">
        <f>Selections!$AB654&amp;":  "&amp;Selections!$AC654</f>
        <v xml:space="preserve">488991:  Packing and Crating </v>
      </c>
      <c r="AB654" s="111">
        <v>488991</v>
      </c>
      <c r="AC654" s="111" t="s">
        <v>956</v>
      </c>
      <c r="AD654" s="111" t="str">
        <f>Selections!$AC654</f>
        <v xml:space="preserve">Packing and Crating </v>
      </c>
      <c r="AE654" s="111"/>
    </row>
    <row r="655" spans="27:31" ht="14.25" customHeight="1" x14ac:dyDescent="0.35">
      <c r="AA655" s="111" t="str">
        <f>Selections!$AB655&amp;":  "&amp;Selections!$AC655</f>
        <v xml:space="preserve">488999:  All Other Support Activities for Transportation </v>
      </c>
      <c r="AB655" s="111">
        <v>488999</v>
      </c>
      <c r="AC655" s="111" t="s">
        <v>957</v>
      </c>
      <c r="AD655" s="111" t="str">
        <f>Selections!$AC655</f>
        <v xml:space="preserve">All Other Support Activities for Transportation </v>
      </c>
      <c r="AE655" s="111"/>
    </row>
    <row r="656" spans="27:31" ht="14.25" customHeight="1" x14ac:dyDescent="0.35">
      <c r="AA656" s="111" t="str">
        <f>Selections!$AB656&amp;":  "&amp;Selections!$AC656</f>
        <v>491110:  Postal Service</v>
      </c>
      <c r="AB656" s="111">
        <v>491110</v>
      </c>
      <c r="AC656" s="111" t="s">
        <v>314</v>
      </c>
      <c r="AD656" s="111" t="str">
        <f>Selections!$AC656</f>
        <v>Postal Service</v>
      </c>
      <c r="AE656" s="111"/>
    </row>
    <row r="657" spans="27:31" ht="14.25" customHeight="1" x14ac:dyDescent="0.35">
      <c r="AA657" s="111" t="str">
        <f>Selections!$AB657&amp;":  "&amp;Selections!$AC657</f>
        <v>492110:  Couriers and Express Delivery Services</v>
      </c>
      <c r="AB657" s="111">
        <v>492110</v>
      </c>
      <c r="AC657" s="111" t="s">
        <v>958</v>
      </c>
      <c r="AD657" s="111" t="str">
        <f>Selections!$AC657</f>
        <v>Couriers and Express Delivery Services</v>
      </c>
      <c r="AE657" s="111"/>
    </row>
    <row r="658" spans="27:31" ht="14.25" customHeight="1" x14ac:dyDescent="0.35">
      <c r="AA658" s="111" t="str">
        <f>Selections!$AB658&amp;":  "&amp;Selections!$AC658</f>
        <v>492210:  Local Messengers and Local Delivery</v>
      </c>
      <c r="AB658" s="111">
        <v>492210</v>
      </c>
      <c r="AC658" s="111" t="s">
        <v>959</v>
      </c>
      <c r="AD658" s="111" t="str">
        <f>Selections!$AC658</f>
        <v>Local Messengers and Local Delivery</v>
      </c>
      <c r="AE658" s="111"/>
    </row>
    <row r="659" spans="27:31" ht="14.25" customHeight="1" x14ac:dyDescent="0.35">
      <c r="AA659" s="111" t="str">
        <f>Selections!$AB659&amp;":  "&amp;Selections!$AC659</f>
        <v xml:space="preserve">493110:  General Warehousing and Storage </v>
      </c>
      <c r="AB659" s="111">
        <v>493110</v>
      </c>
      <c r="AC659" s="111" t="s">
        <v>960</v>
      </c>
      <c r="AD659" s="111" t="str">
        <f>Selections!$AC659</f>
        <v xml:space="preserve">General Warehousing and Storage </v>
      </c>
      <c r="AE659" s="111"/>
    </row>
    <row r="660" spans="27:31" ht="14.25" customHeight="1" x14ac:dyDescent="0.35">
      <c r="AA660" s="111" t="str">
        <f>Selections!$AB660&amp;":  "&amp;Selections!$AC660</f>
        <v>493120:  Refrigerated Warehousing and Storage</v>
      </c>
      <c r="AB660" s="111">
        <v>493120</v>
      </c>
      <c r="AC660" s="111" t="s">
        <v>961</v>
      </c>
      <c r="AD660" s="111" t="str">
        <f>Selections!$AC660</f>
        <v>Refrigerated Warehousing and Storage</v>
      </c>
      <c r="AE660" s="111"/>
    </row>
    <row r="661" spans="27:31" ht="14.25" customHeight="1" x14ac:dyDescent="0.35">
      <c r="AA661" s="111" t="str">
        <f>Selections!$AB661&amp;":  "&amp;Selections!$AC661</f>
        <v>493130:  Farm Product Warehousing and Storage</v>
      </c>
      <c r="AB661" s="111">
        <v>493130</v>
      </c>
      <c r="AC661" s="111" t="s">
        <v>962</v>
      </c>
      <c r="AD661" s="111" t="str">
        <f>Selections!$AC661</f>
        <v>Farm Product Warehousing and Storage</v>
      </c>
      <c r="AE661" s="111"/>
    </row>
    <row r="662" spans="27:31" ht="14.25" customHeight="1" x14ac:dyDescent="0.35">
      <c r="AA662" s="111" t="str">
        <f>Selections!$AB662&amp;":  "&amp;Selections!$AC662</f>
        <v>493190:  Other Warehousing and Storage</v>
      </c>
      <c r="AB662" s="111">
        <v>493190</v>
      </c>
      <c r="AC662" s="111" t="s">
        <v>963</v>
      </c>
      <c r="AD662" s="111" t="str">
        <f>Selections!$AC662</f>
        <v>Other Warehousing and Storage</v>
      </c>
      <c r="AE662" s="111"/>
    </row>
    <row r="663" spans="27:31" ht="14.25" customHeight="1" x14ac:dyDescent="0.35">
      <c r="AA663" s="111" t="str">
        <f>Selections!$AB663&amp;":  "&amp;Selections!$AC663</f>
        <v xml:space="preserve">512110:  Motion Picture and Video Production </v>
      </c>
      <c r="AB663" s="111">
        <v>512110</v>
      </c>
      <c r="AC663" s="111" t="s">
        <v>964</v>
      </c>
      <c r="AD663" s="111" t="str">
        <f>Selections!$AC663</f>
        <v xml:space="preserve">Motion Picture and Video Production </v>
      </c>
      <c r="AE663" s="111"/>
    </row>
    <row r="664" spans="27:31" ht="14.25" customHeight="1" x14ac:dyDescent="0.35">
      <c r="AA664" s="111" t="str">
        <f>Selections!$AB664&amp;":  "&amp;Selections!$AC664</f>
        <v>512120:  Motion Picture and Video Distribution</v>
      </c>
      <c r="AB664" s="111">
        <v>512120</v>
      </c>
      <c r="AC664" s="111" t="s">
        <v>965</v>
      </c>
      <c r="AD664" s="111" t="str">
        <f>Selections!$AC664</f>
        <v>Motion Picture and Video Distribution</v>
      </c>
      <c r="AE664" s="111"/>
    </row>
    <row r="665" spans="27:31" ht="14.25" customHeight="1" x14ac:dyDescent="0.35">
      <c r="AA665" s="111" t="str">
        <f>Selections!$AB665&amp;":  "&amp;Selections!$AC665</f>
        <v xml:space="preserve">512131:  Motion Picture Theaters (except Drive-Ins) </v>
      </c>
      <c r="AB665" s="111">
        <v>512131</v>
      </c>
      <c r="AC665" s="111" t="s">
        <v>966</v>
      </c>
      <c r="AD665" s="111" t="str">
        <f>Selections!$AC665</f>
        <v xml:space="preserve">Motion Picture Theaters (except Drive-Ins) </v>
      </c>
      <c r="AE665" s="111"/>
    </row>
    <row r="666" spans="27:31" ht="14.25" customHeight="1" x14ac:dyDescent="0.35">
      <c r="AA666" s="111" t="str">
        <f>Selections!$AB666&amp;":  "&amp;Selections!$AC666</f>
        <v xml:space="preserve">512132:  Drive-In Motion Picture Theaters </v>
      </c>
      <c r="AB666" s="111">
        <v>512132</v>
      </c>
      <c r="AC666" s="111" t="s">
        <v>967</v>
      </c>
      <c r="AD666" s="111" t="str">
        <f>Selections!$AC666</f>
        <v xml:space="preserve">Drive-In Motion Picture Theaters </v>
      </c>
      <c r="AE666" s="111"/>
    </row>
    <row r="667" spans="27:31" ht="14.25" customHeight="1" x14ac:dyDescent="0.35">
      <c r="AA667" s="111" t="str">
        <f>Selections!$AB667&amp;":  "&amp;Selections!$AC667</f>
        <v xml:space="preserve">512191:  Teleproduction and Other Postproduction Services </v>
      </c>
      <c r="AB667" s="111">
        <v>512191</v>
      </c>
      <c r="AC667" s="111" t="s">
        <v>968</v>
      </c>
      <c r="AD667" s="111" t="str">
        <f>Selections!$AC667</f>
        <v xml:space="preserve">Teleproduction and Other Postproduction Services </v>
      </c>
      <c r="AE667" s="111"/>
    </row>
    <row r="668" spans="27:31" ht="14.25" customHeight="1" x14ac:dyDescent="0.35">
      <c r="AA668" s="111" t="str">
        <f>Selections!$AB668&amp;":  "&amp;Selections!$AC668</f>
        <v xml:space="preserve">512199:  Other Motion Picture and Video Industries </v>
      </c>
      <c r="AB668" s="111">
        <v>512199</v>
      </c>
      <c r="AC668" s="111" t="s">
        <v>969</v>
      </c>
      <c r="AD668" s="111" t="str">
        <f>Selections!$AC668</f>
        <v xml:space="preserve">Other Motion Picture and Video Industries </v>
      </c>
      <c r="AE668" s="111"/>
    </row>
    <row r="669" spans="27:31" ht="14.25" customHeight="1" x14ac:dyDescent="0.35">
      <c r="AA669" s="111" t="str">
        <f>Selections!$AB669&amp;":  "&amp;Selections!$AC669</f>
        <v>512230:  Music Publishers</v>
      </c>
      <c r="AB669" s="111">
        <v>512230</v>
      </c>
      <c r="AC669" s="111" t="s">
        <v>970</v>
      </c>
      <c r="AD669" s="111" t="str">
        <f>Selections!$AC669</f>
        <v>Music Publishers</v>
      </c>
      <c r="AE669" s="111"/>
    </row>
    <row r="670" spans="27:31" ht="14.25" customHeight="1" x14ac:dyDescent="0.35">
      <c r="AA670" s="111" t="str">
        <f>Selections!$AB670&amp;":  "&amp;Selections!$AC670</f>
        <v>512240:  Sound Recording Studios</v>
      </c>
      <c r="AB670" s="111">
        <v>512240</v>
      </c>
      <c r="AC670" s="111" t="s">
        <v>971</v>
      </c>
      <c r="AD670" s="111" t="str">
        <f>Selections!$AC670</f>
        <v>Sound Recording Studios</v>
      </c>
      <c r="AE670" s="111"/>
    </row>
    <row r="671" spans="27:31" ht="14.25" customHeight="1" x14ac:dyDescent="0.35">
      <c r="AA671" s="111" t="str">
        <f>Selections!$AB671&amp;":  "&amp;Selections!$AC671</f>
        <v>512250:  Record Production and Distribution</v>
      </c>
      <c r="AB671" s="111">
        <v>512250</v>
      </c>
      <c r="AC671" s="111" t="s">
        <v>972</v>
      </c>
      <c r="AD671" s="111" t="str">
        <f>Selections!$AC671</f>
        <v>Record Production and Distribution</v>
      </c>
      <c r="AE671" s="111"/>
    </row>
    <row r="672" spans="27:31" ht="14.25" customHeight="1" x14ac:dyDescent="0.35">
      <c r="AA672" s="111" t="str">
        <f>Selections!$AB672&amp;":  "&amp;Selections!$AC672</f>
        <v>512290:  Other Sound Recording Industries</v>
      </c>
      <c r="AB672" s="111">
        <v>512290</v>
      </c>
      <c r="AC672" s="111" t="s">
        <v>973</v>
      </c>
      <c r="AD672" s="111" t="str">
        <f>Selections!$AC672</f>
        <v>Other Sound Recording Industries</v>
      </c>
      <c r="AE672" s="111"/>
    </row>
    <row r="673" spans="27:31" ht="14.25" customHeight="1" x14ac:dyDescent="0.35">
      <c r="AA673" s="111" t="str">
        <f>Selections!$AB673&amp;":  "&amp;Selections!$AC673</f>
        <v xml:space="preserve">513110:  Newspaper Publishers </v>
      </c>
      <c r="AB673" s="111">
        <v>513110</v>
      </c>
      <c r="AC673" s="111" t="s">
        <v>974</v>
      </c>
      <c r="AD673" s="111" t="str">
        <f>Selections!$AC673</f>
        <v xml:space="preserve">Newspaper Publishers </v>
      </c>
      <c r="AE673" s="111"/>
    </row>
    <row r="674" spans="27:31" ht="14.25" customHeight="1" x14ac:dyDescent="0.35">
      <c r="AA674" s="111" t="str">
        <f>Selections!$AB674&amp;":  "&amp;Selections!$AC674</f>
        <v xml:space="preserve">513120:  Periodical Publishers </v>
      </c>
      <c r="AB674" s="111">
        <v>513120</v>
      </c>
      <c r="AC674" s="111" t="s">
        <v>975</v>
      </c>
      <c r="AD674" s="111" t="str">
        <f>Selections!$AC674</f>
        <v xml:space="preserve">Periodical Publishers </v>
      </c>
      <c r="AE674" s="111"/>
    </row>
    <row r="675" spans="27:31" ht="14.25" customHeight="1" x14ac:dyDescent="0.35">
      <c r="AA675" s="111" t="str">
        <f>Selections!$AB675&amp;":  "&amp;Selections!$AC675</f>
        <v xml:space="preserve">513130:  Book Publishers </v>
      </c>
      <c r="AB675" s="111">
        <v>513130</v>
      </c>
      <c r="AC675" s="111" t="s">
        <v>976</v>
      </c>
      <c r="AD675" s="111" t="str">
        <f>Selections!$AC675</f>
        <v xml:space="preserve">Book Publishers </v>
      </c>
      <c r="AE675" s="111"/>
    </row>
    <row r="676" spans="27:31" ht="14.25" customHeight="1" x14ac:dyDescent="0.35">
      <c r="AA676" s="111" t="str">
        <f>Selections!$AB676&amp;":  "&amp;Selections!$AC676</f>
        <v xml:space="preserve">513140:  Directory and Mailing List Publishers </v>
      </c>
      <c r="AB676" s="111">
        <v>513140</v>
      </c>
      <c r="AC676" s="111" t="s">
        <v>977</v>
      </c>
      <c r="AD676" s="111" t="str">
        <f>Selections!$AC676</f>
        <v xml:space="preserve">Directory and Mailing List Publishers </v>
      </c>
      <c r="AE676" s="111"/>
    </row>
    <row r="677" spans="27:31" ht="14.25" customHeight="1" x14ac:dyDescent="0.35">
      <c r="AA677" s="111" t="str">
        <f>Selections!$AB677&amp;":  "&amp;Selections!$AC677</f>
        <v xml:space="preserve">513191:  Greeting Card Publishers </v>
      </c>
      <c r="AB677" s="111">
        <v>513191</v>
      </c>
      <c r="AC677" s="111" t="s">
        <v>978</v>
      </c>
      <c r="AD677" s="111" t="str">
        <f>Selections!$AC677</f>
        <v xml:space="preserve">Greeting Card Publishers </v>
      </c>
      <c r="AE677" s="111"/>
    </row>
    <row r="678" spans="27:31" ht="14.25" customHeight="1" x14ac:dyDescent="0.35">
      <c r="AA678" s="111" t="str">
        <f>Selections!$AB678&amp;":  "&amp;Selections!$AC678</f>
        <v xml:space="preserve">513199:  All Other Publishers </v>
      </c>
      <c r="AB678" s="111">
        <v>513199</v>
      </c>
      <c r="AC678" s="111" t="s">
        <v>979</v>
      </c>
      <c r="AD678" s="111" t="str">
        <f>Selections!$AC678</f>
        <v xml:space="preserve">All Other Publishers </v>
      </c>
      <c r="AE678" s="111"/>
    </row>
    <row r="679" spans="27:31" ht="14.25" customHeight="1" x14ac:dyDescent="0.35">
      <c r="AA679" s="111" t="str">
        <f>Selections!$AB679&amp;":  "&amp;Selections!$AC679</f>
        <v>513210:  Software Publishers</v>
      </c>
      <c r="AB679" s="111">
        <v>513210</v>
      </c>
      <c r="AC679" s="111" t="s">
        <v>980</v>
      </c>
      <c r="AD679" s="111" t="str">
        <f>Selections!$AC679</f>
        <v>Software Publishers</v>
      </c>
      <c r="AE679" s="111"/>
    </row>
    <row r="680" spans="27:31" ht="14.25" customHeight="1" x14ac:dyDescent="0.35">
      <c r="AA680" s="111" t="str">
        <f>Selections!$AB680&amp;":  "&amp;Selections!$AC680</f>
        <v xml:space="preserve">516110:  Radio Broadcasting Stations </v>
      </c>
      <c r="AB680" s="111">
        <v>516110</v>
      </c>
      <c r="AC680" s="111" t="s">
        <v>981</v>
      </c>
      <c r="AD680" s="111" t="str">
        <f>Selections!$AC680</f>
        <v xml:space="preserve">Radio Broadcasting Stations </v>
      </c>
      <c r="AE680" s="111"/>
    </row>
    <row r="681" spans="27:31" ht="14.25" customHeight="1" x14ac:dyDescent="0.35">
      <c r="AA681" s="111" t="str">
        <f>Selections!$AB681&amp;":  "&amp;Selections!$AC681</f>
        <v xml:space="preserve">516120:  Television Broadcasting Stations </v>
      </c>
      <c r="AB681" s="111">
        <v>516120</v>
      </c>
      <c r="AC681" s="111" t="s">
        <v>982</v>
      </c>
      <c r="AD681" s="111" t="str">
        <f>Selections!$AC681</f>
        <v xml:space="preserve">Television Broadcasting Stations </v>
      </c>
      <c r="AE681" s="111"/>
    </row>
    <row r="682" spans="27:31" ht="14.25" customHeight="1" x14ac:dyDescent="0.35">
      <c r="AA682" s="111" t="str">
        <f>Selections!$AB682&amp;":  "&amp;Selections!$AC682</f>
        <v>516210:  Media Streaming Distribution Services, Social Networks, and Other Media Networks and Content Providers</v>
      </c>
      <c r="AB682" s="111">
        <v>516210</v>
      </c>
      <c r="AC682" s="111" t="s">
        <v>983</v>
      </c>
      <c r="AD682" s="111" t="str">
        <f>Selections!$AC682</f>
        <v>Media Streaming Distribution Services, Social Networks, and Other Media Networks and Content Providers</v>
      </c>
      <c r="AE682" s="111"/>
    </row>
    <row r="683" spans="27:31" ht="14.25" customHeight="1" x14ac:dyDescent="0.35">
      <c r="AA683" s="111" t="str">
        <f>Selections!$AB683&amp;":  "&amp;Selections!$AC683</f>
        <v xml:space="preserve">517111:  Wired Telecommunications Carriers </v>
      </c>
      <c r="AB683" s="111">
        <v>517111</v>
      </c>
      <c r="AC683" s="111" t="s">
        <v>984</v>
      </c>
      <c r="AD683" s="111" t="str">
        <f>Selections!$AC683</f>
        <v xml:space="preserve">Wired Telecommunications Carriers </v>
      </c>
      <c r="AE683" s="111"/>
    </row>
    <row r="684" spans="27:31" ht="14.25" customHeight="1" x14ac:dyDescent="0.35">
      <c r="AA684" s="111" t="str">
        <f>Selections!$AB684&amp;":  "&amp;Selections!$AC684</f>
        <v>517112:  Wireless Telecommunications Carriers (except Satellite)</v>
      </c>
      <c r="AB684" s="111">
        <v>517112</v>
      </c>
      <c r="AC684" s="111" t="s">
        <v>985</v>
      </c>
      <c r="AD684" s="111" t="str">
        <f>Selections!$AC684</f>
        <v>Wireless Telecommunications Carriers (except Satellite)</v>
      </c>
      <c r="AE684" s="111"/>
    </row>
    <row r="685" spans="27:31" ht="14.25" customHeight="1" x14ac:dyDescent="0.35">
      <c r="AA685" s="111" t="str">
        <f>Selections!$AB685&amp;":  "&amp;Selections!$AC685</f>
        <v>517121:  Telecommunications Resellers</v>
      </c>
      <c r="AB685" s="111">
        <v>517121</v>
      </c>
      <c r="AC685" s="111" t="s">
        <v>986</v>
      </c>
      <c r="AD685" s="111" t="str">
        <f>Selections!$AC685</f>
        <v>Telecommunications Resellers</v>
      </c>
      <c r="AE685" s="111"/>
    </row>
    <row r="686" spans="27:31" ht="14.25" customHeight="1" x14ac:dyDescent="0.35">
      <c r="AA686" s="111" t="str">
        <f>Selections!$AB686&amp;":  "&amp;Selections!$AC686</f>
        <v>517122:  Agents for Wireless Telecommunications Services</v>
      </c>
      <c r="AB686" s="111">
        <v>517122</v>
      </c>
      <c r="AC686" s="111" t="s">
        <v>987</v>
      </c>
      <c r="AD686" s="111" t="str">
        <f>Selections!$AC686</f>
        <v>Agents for Wireless Telecommunications Services</v>
      </c>
      <c r="AE686" s="111"/>
    </row>
    <row r="687" spans="27:31" ht="14.25" customHeight="1" x14ac:dyDescent="0.35">
      <c r="AA687" s="111" t="str">
        <f>Selections!$AB687&amp;":  "&amp;Selections!$AC687</f>
        <v>517410:  Satellite Telecommunications</v>
      </c>
      <c r="AB687" s="111">
        <v>517410</v>
      </c>
      <c r="AC687" s="111" t="s">
        <v>988</v>
      </c>
      <c r="AD687" s="111" t="str">
        <f>Selections!$AC687</f>
        <v>Satellite Telecommunications</v>
      </c>
      <c r="AE687" s="111"/>
    </row>
    <row r="688" spans="27:31" ht="14.25" customHeight="1" x14ac:dyDescent="0.35">
      <c r="AA688" s="111" t="str">
        <f>Selections!$AB688&amp;":  "&amp;Selections!$AC688</f>
        <v xml:space="preserve">517810:  All Other Telecommunications </v>
      </c>
      <c r="AB688" s="111">
        <v>517810</v>
      </c>
      <c r="AC688" s="111" t="s">
        <v>989</v>
      </c>
      <c r="AD688" s="111" t="str">
        <f>Selections!$AC688</f>
        <v xml:space="preserve">All Other Telecommunications </v>
      </c>
      <c r="AE688" s="111"/>
    </row>
    <row r="689" spans="27:31" ht="14.25" customHeight="1" x14ac:dyDescent="0.35">
      <c r="AA689" s="111" t="str">
        <f>Selections!$AB689&amp;":  "&amp;Selections!$AC689</f>
        <v>518210:  Computing Infrastructure Providers, Data Processing, Web Hosting, and Related Services</v>
      </c>
      <c r="AB689" s="111">
        <v>518210</v>
      </c>
      <c r="AC689" s="111" t="s">
        <v>990</v>
      </c>
      <c r="AD689" s="111" t="str">
        <f>Selections!$AC689</f>
        <v>Computing Infrastructure Providers, Data Processing, Web Hosting, and Related Services</v>
      </c>
      <c r="AE689" s="111"/>
    </row>
    <row r="690" spans="27:31" ht="14.25" customHeight="1" x14ac:dyDescent="0.35">
      <c r="AA690" s="111" t="str">
        <f>Selections!$AB690&amp;":  "&amp;Selections!$AC690</f>
        <v xml:space="preserve">519210:  Libraries and Archives </v>
      </c>
      <c r="AB690" s="111">
        <v>519210</v>
      </c>
      <c r="AC690" s="111" t="s">
        <v>991</v>
      </c>
      <c r="AD690" s="111" t="str">
        <f>Selections!$AC690</f>
        <v xml:space="preserve">Libraries and Archives </v>
      </c>
      <c r="AE690" s="111"/>
    </row>
    <row r="691" spans="27:31" ht="14.25" customHeight="1" x14ac:dyDescent="0.35">
      <c r="AA691" s="111" t="str">
        <f>Selections!$AB691&amp;":  "&amp;Selections!$AC691</f>
        <v>519290:  Web Search Portals and All Other Information Services</v>
      </c>
      <c r="AB691" s="111">
        <v>519290</v>
      </c>
      <c r="AC691" s="111" t="s">
        <v>992</v>
      </c>
      <c r="AD691" s="111" t="str">
        <f>Selections!$AC691</f>
        <v>Web Search Portals and All Other Information Services</v>
      </c>
      <c r="AE691" s="111"/>
    </row>
    <row r="692" spans="27:31" ht="14.25" customHeight="1" x14ac:dyDescent="0.35">
      <c r="AA692" s="111" t="str">
        <f>Selections!$AB692&amp;":  "&amp;Selections!$AC692</f>
        <v>521110:  Monetary Authorities-Central Bank</v>
      </c>
      <c r="AB692" s="111">
        <v>521110</v>
      </c>
      <c r="AC692" s="111" t="s">
        <v>336</v>
      </c>
      <c r="AD692" s="111" t="str">
        <f>Selections!$AC692</f>
        <v>Monetary Authorities-Central Bank</v>
      </c>
      <c r="AE692" s="111"/>
    </row>
    <row r="693" spans="27:31" ht="14.25" customHeight="1" x14ac:dyDescent="0.35">
      <c r="AA693" s="111" t="str">
        <f>Selections!$AB693&amp;":  "&amp;Selections!$AC693</f>
        <v xml:space="preserve">522110:  Commercial Banking </v>
      </c>
      <c r="AB693" s="111">
        <v>522110</v>
      </c>
      <c r="AC693" s="111" t="s">
        <v>993</v>
      </c>
      <c r="AD693" s="111" t="str">
        <f>Selections!$AC693</f>
        <v xml:space="preserve">Commercial Banking </v>
      </c>
      <c r="AE693" s="111"/>
    </row>
    <row r="694" spans="27:31" ht="14.25" customHeight="1" x14ac:dyDescent="0.35">
      <c r="AA694" s="111" t="str">
        <f>Selections!$AB694&amp;":  "&amp;Selections!$AC694</f>
        <v xml:space="preserve">522130:  Credit Unions </v>
      </c>
      <c r="AB694" s="111">
        <v>522130</v>
      </c>
      <c r="AC694" s="111" t="s">
        <v>994</v>
      </c>
      <c r="AD694" s="111" t="str">
        <f>Selections!$AC694</f>
        <v xml:space="preserve">Credit Unions </v>
      </c>
      <c r="AE694" s="111"/>
    </row>
    <row r="695" spans="27:31" ht="14.25" customHeight="1" x14ac:dyDescent="0.35">
      <c r="AA695" s="111" t="str">
        <f>Selections!$AB695&amp;":  "&amp;Selections!$AC695</f>
        <v xml:space="preserve">522180:  Savings Institutions and Other Depository Credit Intermediation </v>
      </c>
      <c r="AB695" s="111">
        <v>522180</v>
      </c>
      <c r="AC695" s="111" t="s">
        <v>995</v>
      </c>
      <c r="AD695" s="111" t="str">
        <f>Selections!$AC695</f>
        <v xml:space="preserve">Savings Institutions and Other Depository Credit Intermediation </v>
      </c>
      <c r="AE695" s="111"/>
    </row>
    <row r="696" spans="27:31" ht="14.25" customHeight="1" x14ac:dyDescent="0.35">
      <c r="AA696" s="111" t="str">
        <f>Selections!$AB696&amp;":  "&amp;Selections!$AC696</f>
        <v xml:space="preserve">522210:  Credit Card Issuing </v>
      </c>
      <c r="AB696" s="111">
        <v>522210</v>
      </c>
      <c r="AC696" s="111" t="s">
        <v>996</v>
      </c>
      <c r="AD696" s="111" t="str">
        <f>Selections!$AC696</f>
        <v xml:space="preserve">Credit Card Issuing </v>
      </c>
      <c r="AE696" s="111"/>
    </row>
    <row r="697" spans="27:31" ht="14.25" customHeight="1" x14ac:dyDescent="0.35">
      <c r="AA697" s="111" t="str">
        <f>Selections!$AB697&amp;":  "&amp;Selections!$AC697</f>
        <v xml:space="preserve">522220:  Sales Financing </v>
      </c>
      <c r="AB697" s="111">
        <v>522220</v>
      </c>
      <c r="AC697" s="111" t="s">
        <v>997</v>
      </c>
      <c r="AD697" s="111" t="str">
        <f>Selections!$AC697</f>
        <v xml:space="preserve">Sales Financing </v>
      </c>
      <c r="AE697" s="111"/>
    </row>
    <row r="698" spans="27:31" ht="14.25" customHeight="1" x14ac:dyDescent="0.35">
      <c r="AA698" s="111" t="str">
        <f>Selections!$AB698&amp;":  "&amp;Selections!$AC698</f>
        <v xml:space="preserve">522291:  Consumer Lending </v>
      </c>
      <c r="AB698" s="111">
        <v>522291</v>
      </c>
      <c r="AC698" s="111" t="s">
        <v>998</v>
      </c>
      <c r="AD698" s="111" t="str">
        <f>Selections!$AC698</f>
        <v xml:space="preserve">Consumer Lending </v>
      </c>
      <c r="AE698" s="111"/>
    </row>
    <row r="699" spans="27:31" ht="14.25" customHeight="1" x14ac:dyDescent="0.35">
      <c r="AA699" s="111" t="str">
        <f>Selections!$AB699&amp;":  "&amp;Selections!$AC699</f>
        <v xml:space="preserve">522292:  Real Estate Credit </v>
      </c>
      <c r="AB699" s="111">
        <v>522292</v>
      </c>
      <c r="AC699" s="111" t="s">
        <v>999</v>
      </c>
      <c r="AD699" s="111" t="str">
        <f>Selections!$AC699</f>
        <v xml:space="preserve">Real Estate Credit </v>
      </c>
      <c r="AE699" s="111"/>
    </row>
    <row r="700" spans="27:31" ht="14.25" customHeight="1" x14ac:dyDescent="0.35">
      <c r="AA700" s="111" t="str">
        <f>Selections!$AB700&amp;":  "&amp;Selections!$AC700</f>
        <v xml:space="preserve">522299:  International, Secondary Market, and All Other Nondepository Credit Intermediation </v>
      </c>
      <c r="AB700" s="111">
        <v>522299</v>
      </c>
      <c r="AC700" s="111" t="s">
        <v>1000</v>
      </c>
      <c r="AD700" s="111" t="str">
        <f>Selections!$AC700</f>
        <v xml:space="preserve">International, Secondary Market, and All Other Nondepository Credit Intermediation </v>
      </c>
      <c r="AE700" s="111"/>
    </row>
    <row r="701" spans="27:31" ht="14.25" customHeight="1" x14ac:dyDescent="0.35">
      <c r="AA701" s="111" t="str">
        <f>Selections!$AB701&amp;":  "&amp;Selections!$AC701</f>
        <v xml:space="preserve">522310:  Mortgage and Nonmortgage Loan Brokers </v>
      </c>
      <c r="AB701" s="111">
        <v>522310</v>
      </c>
      <c r="AC701" s="111" t="s">
        <v>1001</v>
      </c>
      <c r="AD701" s="111" t="str">
        <f>Selections!$AC701</f>
        <v xml:space="preserve">Mortgage and Nonmortgage Loan Brokers </v>
      </c>
      <c r="AE701" s="111"/>
    </row>
    <row r="702" spans="27:31" ht="14.25" customHeight="1" x14ac:dyDescent="0.35">
      <c r="AA702" s="111" t="str">
        <f>Selections!$AB702&amp;":  "&amp;Selections!$AC702</f>
        <v xml:space="preserve">522320:  Financial Transactions Processing, Reserve, and Clearinghouse Activities </v>
      </c>
      <c r="AB702" s="111">
        <v>522320</v>
      </c>
      <c r="AC702" s="111" t="s">
        <v>1002</v>
      </c>
      <c r="AD702" s="111" t="str">
        <f>Selections!$AC702</f>
        <v xml:space="preserve">Financial Transactions Processing, Reserve, and Clearinghouse Activities </v>
      </c>
      <c r="AE702" s="111"/>
    </row>
    <row r="703" spans="27:31" ht="14.25" customHeight="1" x14ac:dyDescent="0.35">
      <c r="AA703" s="111" t="str">
        <f>Selections!$AB703&amp;":  "&amp;Selections!$AC703</f>
        <v xml:space="preserve">522390:  Other Activities Related to Credit Intermediation </v>
      </c>
      <c r="AB703" s="111">
        <v>522390</v>
      </c>
      <c r="AC703" s="111" t="s">
        <v>1003</v>
      </c>
      <c r="AD703" s="111" t="str">
        <f>Selections!$AC703</f>
        <v xml:space="preserve">Other Activities Related to Credit Intermediation </v>
      </c>
      <c r="AE703" s="111"/>
    </row>
    <row r="704" spans="27:31" ht="14.25" customHeight="1" x14ac:dyDescent="0.35">
      <c r="AA704" s="111" t="str">
        <f>Selections!$AB704&amp;":  "&amp;Selections!$AC704</f>
        <v xml:space="preserve">523150:  Investment Banking and Securities Intermediation </v>
      </c>
      <c r="AB704" s="111">
        <v>523150</v>
      </c>
      <c r="AC704" s="111" t="s">
        <v>1004</v>
      </c>
      <c r="AD704" s="111" t="str">
        <f>Selections!$AC704</f>
        <v xml:space="preserve">Investment Banking and Securities Intermediation </v>
      </c>
      <c r="AE704" s="111"/>
    </row>
    <row r="705" spans="27:31" ht="14.25" customHeight="1" x14ac:dyDescent="0.35">
      <c r="AA705" s="111" t="str">
        <f>Selections!$AB705&amp;":  "&amp;Selections!$AC705</f>
        <v xml:space="preserve">523160:  Commodity Contracts Intermediation </v>
      </c>
      <c r="AB705" s="111">
        <v>523160</v>
      </c>
      <c r="AC705" s="111" t="s">
        <v>1005</v>
      </c>
      <c r="AD705" s="111" t="str">
        <f>Selections!$AC705</f>
        <v xml:space="preserve">Commodity Contracts Intermediation </v>
      </c>
      <c r="AE705" s="111"/>
    </row>
    <row r="706" spans="27:31" ht="14.25" customHeight="1" x14ac:dyDescent="0.35">
      <c r="AA706" s="111" t="str">
        <f>Selections!$AB706&amp;":  "&amp;Selections!$AC706</f>
        <v>523210:  Securities and Commodity Exchanges</v>
      </c>
      <c r="AB706" s="111">
        <v>523210</v>
      </c>
      <c r="AC706" s="111" t="s">
        <v>1006</v>
      </c>
      <c r="AD706" s="111" t="str">
        <f>Selections!$AC706</f>
        <v>Securities and Commodity Exchanges</v>
      </c>
      <c r="AE706" s="111"/>
    </row>
    <row r="707" spans="27:31" ht="14.25" customHeight="1" x14ac:dyDescent="0.35">
      <c r="AA707" s="111" t="str">
        <f>Selections!$AB707&amp;":  "&amp;Selections!$AC707</f>
        <v xml:space="preserve">523910:  Miscellaneous Intermediation </v>
      </c>
      <c r="AB707" s="111">
        <v>523910</v>
      </c>
      <c r="AC707" s="111" t="s">
        <v>1007</v>
      </c>
      <c r="AD707" s="111" t="str">
        <f>Selections!$AC707</f>
        <v xml:space="preserve">Miscellaneous Intermediation </v>
      </c>
      <c r="AE707" s="111"/>
    </row>
    <row r="708" spans="27:31" ht="14.25" customHeight="1" x14ac:dyDescent="0.35">
      <c r="AA708" s="111" t="str">
        <f>Selections!$AB708&amp;":  "&amp;Selections!$AC708</f>
        <v xml:space="preserve">523940:  Portfolio Management and Investment Advice </v>
      </c>
      <c r="AB708" s="111">
        <v>523940</v>
      </c>
      <c r="AC708" s="111" t="s">
        <v>1008</v>
      </c>
      <c r="AD708" s="111" t="str">
        <f>Selections!$AC708</f>
        <v xml:space="preserve">Portfolio Management and Investment Advice </v>
      </c>
      <c r="AE708" s="111"/>
    </row>
    <row r="709" spans="27:31" ht="14.25" customHeight="1" x14ac:dyDescent="0.35">
      <c r="AA709" s="111" t="str">
        <f>Selections!$AB709&amp;":  "&amp;Selections!$AC709</f>
        <v xml:space="preserve">523991:  Trust, Fiduciary, and Custody Activities </v>
      </c>
      <c r="AB709" s="111">
        <v>523991</v>
      </c>
      <c r="AC709" s="111" t="s">
        <v>1009</v>
      </c>
      <c r="AD709" s="111" t="str">
        <f>Selections!$AC709</f>
        <v xml:space="preserve">Trust, Fiduciary, and Custody Activities </v>
      </c>
      <c r="AE709" s="111"/>
    </row>
    <row r="710" spans="27:31" ht="14.25" customHeight="1" x14ac:dyDescent="0.35">
      <c r="AA710" s="111" t="str">
        <f>Selections!$AB710&amp;":  "&amp;Selections!$AC710</f>
        <v xml:space="preserve">523999:  Miscellaneous Financial Investment Activities </v>
      </c>
      <c r="AB710" s="111">
        <v>523999</v>
      </c>
      <c r="AC710" s="111" t="s">
        <v>1010</v>
      </c>
      <c r="AD710" s="111" t="str">
        <f>Selections!$AC710</f>
        <v xml:space="preserve">Miscellaneous Financial Investment Activities </v>
      </c>
      <c r="AE710" s="111"/>
    </row>
    <row r="711" spans="27:31" ht="14.25" customHeight="1" x14ac:dyDescent="0.35">
      <c r="AA711" s="111" t="str">
        <f>Selections!$AB711&amp;":  "&amp;Selections!$AC711</f>
        <v xml:space="preserve">524113:  Direct Life Insurance Carriers </v>
      </c>
      <c r="AB711" s="111">
        <v>524113</v>
      </c>
      <c r="AC711" s="111" t="s">
        <v>1011</v>
      </c>
      <c r="AD711" s="111" t="str">
        <f>Selections!$AC711</f>
        <v xml:space="preserve">Direct Life Insurance Carriers </v>
      </c>
      <c r="AE711" s="111"/>
    </row>
    <row r="712" spans="27:31" ht="14.25" customHeight="1" x14ac:dyDescent="0.35">
      <c r="AA712" s="111" t="str">
        <f>Selections!$AB712&amp;":  "&amp;Selections!$AC712</f>
        <v xml:space="preserve">524114:  Direct Health and Medical Insurance Carriers </v>
      </c>
      <c r="AB712" s="111">
        <v>524114</v>
      </c>
      <c r="AC712" s="111" t="s">
        <v>1012</v>
      </c>
      <c r="AD712" s="111" t="str">
        <f>Selections!$AC712</f>
        <v xml:space="preserve">Direct Health and Medical Insurance Carriers </v>
      </c>
      <c r="AE712" s="111"/>
    </row>
    <row r="713" spans="27:31" ht="14.25" customHeight="1" x14ac:dyDescent="0.35">
      <c r="AA713" s="111" t="str">
        <f>Selections!$AB713&amp;":  "&amp;Selections!$AC713</f>
        <v xml:space="preserve">524126:  Direct Property and Casualty Insurance Carriers </v>
      </c>
      <c r="AB713" s="111">
        <v>524126</v>
      </c>
      <c r="AC713" s="111" t="s">
        <v>1013</v>
      </c>
      <c r="AD713" s="111" t="str">
        <f>Selections!$AC713</f>
        <v xml:space="preserve">Direct Property and Casualty Insurance Carriers </v>
      </c>
      <c r="AE713" s="111"/>
    </row>
    <row r="714" spans="27:31" ht="14.25" customHeight="1" x14ac:dyDescent="0.35">
      <c r="AA714" s="111" t="str">
        <f>Selections!$AB714&amp;":  "&amp;Selections!$AC714</f>
        <v xml:space="preserve">524127:  Direct Title Insurance Carriers </v>
      </c>
      <c r="AB714" s="111">
        <v>524127</v>
      </c>
      <c r="AC714" s="111" t="s">
        <v>1014</v>
      </c>
      <c r="AD714" s="111" t="str">
        <f>Selections!$AC714</f>
        <v xml:space="preserve">Direct Title Insurance Carriers </v>
      </c>
      <c r="AE714" s="111"/>
    </row>
    <row r="715" spans="27:31" ht="14.25" customHeight="1" x14ac:dyDescent="0.35">
      <c r="AA715" s="111" t="str">
        <f>Selections!$AB715&amp;":  "&amp;Selections!$AC715</f>
        <v xml:space="preserve">524128:  Other Direct Insurance (except Life, Health, and Medical) Carriers </v>
      </c>
      <c r="AB715" s="111">
        <v>524128</v>
      </c>
      <c r="AC715" s="111" t="s">
        <v>1015</v>
      </c>
      <c r="AD715" s="111" t="str">
        <f>Selections!$AC715</f>
        <v xml:space="preserve">Other Direct Insurance (except Life, Health, and Medical) Carriers </v>
      </c>
      <c r="AE715" s="111"/>
    </row>
    <row r="716" spans="27:31" ht="14.25" customHeight="1" x14ac:dyDescent="0.35">
      <c r="AA716" s="111" t="str">
        <f>Selections!$AB716&amp;":  "&amp;Selections!$AC716</f>
        <v xml:space="preserve">524130:  Reinsurance Carriers </v>
      </c>
      <c r="AB716" s="111">
        <v>524130</v>
      </c>
      <c r="AC716" s="111" t="s">
        <v>1016</v>
      </c>
      <c r="AD716" s="111" t="str">
        <f>Selections!$AC716</f>
        <v xml:space="preserve">Reinsurance Carriers </v>
      </c>
      <c r="AE716" s="111"/>
    </row>
    <row r="717" spans="27:31" ht="14.25" customHeight="1" x14ac:dyDescent="0.35">
      <c r="AA717" s="111" t="str">
        <f>Selections!$AB717&amp;":  "&amp;Selections!$AC717</f>
        <v xml:space="preserve">524210:  Insurance Agencies and Brokerages </v>
      </c>
      <c r="AB717" s="111">
        <v>524210</v>
      </c>
      <c r="AC717" s="111" t="s">
        <v>1017</v>
      </c>
      <c r="AD717" s="111" t="str">
        <f>Selections!$AC717</f>
        <v xml:space="preserve">Insurance Agencies and Brokerages </v>
      </c>
      <c r="AE717" s="111"/>
    </row>
    <row r="718" spans="27:31" ht="14.25" customHeight="1" x14ac:dyDescent="0.35">
      <c r="AA718" s="111" t="str">
        <f>Selections!$AB718&amp;":  "&amp;Selections!$AC718</f>
        <v xml:space="preserve">524291:  Claims Adjusting </v>
      </c>
      <c r="AB718" s="111">
        <v>524291</v>
      </c>
      <c r="AC718" s="111" t="s">
        <v>1018</v>
      </c>
      <c r="AD718" s="111" t="str">
        <f>Selections!$AC718</f>
        <v xml:space="preserve">Claims Adjusting </v>
      </c>
      <c r="AE718" s="111"/>
    </row>
    <row r="719" spans="27:31" ht="14.25" customHeight="1" x14ac:dyDescent="0.35">
      <c r="AA719" s="111" t="str">
        <f>Selections!$AB719&amp;":  "&amp;Selections!$AC719</f>
        <v xml:space="preserve">524292:  Pharmacy Benefit Management and Other Third Party Administration of Insurance and Pension Funds </v>
      </c>
      <c r="AB719" s="111">
        <v>524292</v>
      </c>
      <c r="AC719" s="111" t="s">
        <v>1019</v>
      </c>
      <c r="AD719" s="111" t="str">
        <f>Selections!$AC719</f>
        <v xml:space="preserve">Pharmacy Benefit Management and Other Third Party Administration of Insurance and Pension Funds </v>
      </c>
      <c r="AE719" s="111"/>
    </row>
    <row r="720" spans="27:31" ht="14.25" customHeight="1" x14ac:dyDescent="0.35">
      <c r="AA720" s="111" t="str">
        <f>Selections!$AB720&amp;":  "&amp;Selections!$AC720</f>
        <v xml:space="preserve">524298:  All Other Insurance Related Activities </v>
      </c>
      <c r="AB720" s="111">
        <v>524298</v>
      </c>
      <c r="AC720" s="111" t="s">
        <v>1020</v>
      </c>
      <c r="AD720" s="111" t="str">
        <f>Selections!$AC720</f>
        <v xml:space="preserve">All Other Insurance Related Activities </v>
      </c>
      <c r="AE720" s="111"/>
    </row>
    <row r="721" spans="27:31" ht="14.25" customHeight="1" x14ac:dyDescent="0.35">
      <c r="AA721" s="111" t="str">
        <f>Selections!$AB721&amp;":  "&amp;Selections!$AC721</f>
        <v xml:space="preserve">525110:  Pension Funds </v>
      </c>
      <c r="AB721" s="111">
        <v>525110</v>
      </c>
      <c r="AC721" s="111" t="s">
        <v>1021</v>
      </c>
      <c r="AD721" s="111" t="str">
        <f>Selections!$AC721</f>
        <v xml:space="preserve">Pension Funds </v>
      </c>
      <c r="AE721" s="111"/>
    </row>
    <row r="722" spans="27:31" ht="14.25" customHeight="1" x14ac:dyDescent="0.35">
      <c r="AA722" s="111" t="str">
        <f>Selections!$AB722&amp;":  "&amp;Selections!$AC722</f>
        <v xml:space="preserve">525120:  Health and Welfare Funds </v>
      </c>
      <c r="AB722" s="111">
        <v>525120</v>
      </c>
      <c r="AC722" s="111" t="s">
        <v>1022</v>
      </c>
      <c r="AD722" s="111" t="str">
        <f>Selections!$AC722</f>
        <v xml:space="preserve">Health and Welfare Funds </v>
      </c>
      <c r="AE722" s="111"/>
    </row>
    <row r="723" spans="27:31" ht="14.25" customHeight="1" x14ac:dyDescent="0.35">
      <c r="AA723" s="111" t="str">
        <f>Selections!$AB723&amp;":  "&amp;Selections!$AC723</f>
        <v xml:space="preserve">525190:  Other Insurance Funds </v>
      </c>
      <c r="AB723" s="111">
        <v>525190</v>
      </c>
      <c r="AC723" s="111" t="s">
        <v>1023</v>
      </c>
      <c r="AD723" s="111" t="str">
        <f>Selections!$AC723</f>
        <v xml:space="preserve">Other Insurance Funds </v>
      </c>
      <c r="AE723" s="111"/>
    </row>
    <row r="724" spans="27:31" ht="14.25" customHeight="1" x14ac:dyDescent="0.35">
      <c r="AA724" s="111" t="str">
        <f>Selections!$AB724&amp;":  "&amp;Selections!$AC724</f>
        <v xml:space="preserve">525910:  Open-End Investment Funds </v>
      </c>
      <c r="AB724" s="111">
        <v>525910</v>
      </c>
      <c r="AC724" s="111" t="s">
        <v>1024</v>
      </c>
      <c r="AD724" s="111" t="str">
        <f>Selections!$AC724</f>
        <v xml:space="preserve">Open-End Investment Funds </v>
      </c>
      <c r="AE724" s="111"/>
    </row>
    <row r="725" spans="27:31" ht="14.25" customHeight="1" x14ac:dyDescent="0.35">
      <c r="AA725" s="111" t="str">
        <f>Selections!$AB725&amp;":  "&amp;Selections!$AC725</f>
        <v xml:space="preserve">525920:  Trusts, Estates, and Agency Accounts </v>
      </c>
      <c r="AB725" s="111">
        <v>525920</v>
      </c>
      <c r="AC725" s="111" t="s">
        <v>1025</v>
      </c>
      <c r="AD725" s="111" t="str">
        <f>Selections!$AC725</f>
        <v xml:space="preserve">Trusts, Estates, and Agency Accounts </v>
      </c>
      <c r="AE725" s="111"/>
    </row>
    <row r="726" spans="27:31" ht="14.25" customHeight="1" x14ac:dyDescent="0.35">
      <c r="AA726" s="111" t="str">
        <f>Selections!$AB726&amp;":  "&amp;Selections!$AC726</f>
        <v xml:space="preserve">525990:  Other Financial Vehicles </v>
      </c>
      <c r="AB726" s="111">
        <v>525990</v>
      </c>
      <c r="AC726" s="111" t="s">
        <v>1026</v>
      </c>
      <c r="AD726" s="111" t="str">
        <f>Selections!$AC726</f>
        <v xml:space="preserve">Other Financial Vehicles </v>
      </c>
      <c r="AE726" s="111"/>
    </row>
    <row r="727" spans="27:31" ht="14.25" customHeight="1" x14ac:dyDescent="0.35">
      <c r="AA727" s="111" t="str">
        <f>Selections!$AB727&amp;":  "&amp;Selections!$AC727</f>
        <v xml:space="preserve">531110:  Lessors of Residential Buildings and Dwellings </v>
      </c>
      <c r="AB727" s="111">
        <v>531110</v>
      </c>
      <c r="AC727" s="111" t="s">
        <v>1027</v>
      </c>
      <c r="AD727" s="111" t="str">
        <f>Selections!$AC727</f>
        <v xml:space="preserve">Lessors of Residential Buildings and Dwellings </v>
      </c>
      <c r="AE727" s="111"/>
    </row>
    <row r="728" spans="27:31" ht="14.25" customHeight="1" x14ac:dyDescent="0.35">
      <c r="AA728" s="111" t="str">
        <f>Selections!$AB728&amp;":  "&amp;Selections!$AC728</f>
        <v xml:space="preserve">531120:  Lessors of Nonresidential Buildings (except Miniwarehouses) </v>
      </c>
      <c r="AB728" s="111">
        <v>531120</v>
      </c>
      <c r="AC728" s="111" t="s">
        <v>1028</v>
      </c>
      <c r="AD728" s="111" t="str">
        <f>Selections!$AC728</f>
        <v xml:space="preserve">Lessors of Nonresidential Buildings (except Miniwarehouses) </v>
      </c>
      <c r="AE728" s="111"/>
    </row>
    <row r="729" spans="27:31" ht="14.25" customHeight="1" x14ac:dyDescent="0.35">
      <c r="AA729" s="111" t="str">
        <f>Selections!$AB729&amp;":  "&amp;Selections!$AC729</f>
        <v xml:space="preserve">531130:  Lessors of Miniwarehouses and Self-Storage Units </v>
      </c>
      <c r="AB729" s="111">
        <v>531130</v>
      </c>
      <c r="AC729" s="111" t="s">
        <v>1029</v>
      </c>
      <c r="AD729" s="111" t="str">
        <f>Selections!$AC729</f>
        <v xml:space="preserve">Lessors of Miniwarehouses and Self-Storage Units </v>
      </c>
      <c r="AE729" s="111"/>
    </row>
    <row r="730" spans="27:31" ht="14.25" customHeight="1" x14ac:dyDescent="0.35">
      <c r="AA730" s="111" t="str">
        <f>Selections!$AB730&amp;":  "&amp;Selections!$AC730</f>
        <v xml:space="preserve">531190:  Lessors of Other Real Estate Property </v>
      </c>
      <c r="AB730" s="111">
        <v>531190</v>
      </c>
      <c r="AC730" s="111" t="s">
        <v>1030</v>
      </c>
      <c r="AD730" s="111" t="str">
        <f>Selections!$AC730</f>
        <v xml:space="preserve">Lessors of Other Real Estate Property </v>
      </c>
      <c r="AE730" s="111"/>
    </row>
    <row r="731" spans="27:31" ht="14.25" customHeight="1" x14ac:dyDescent="0.35">
      <c r="AA731" s="111" t="str">
        <f>Selections!$AB731&amp;":  "&amp;Selections!$AC731</f>
        <v>531210:  Offices of Real Estate Agents and Brokers</v>
      </c>
      <c r="AB731" s="111">
        <v>531210</v>
      </c>
      <c r="AC731" s="111" t="s">
        <v>1031</v>
      </c>
      <c r="AD731" s="111" t="str">
        <f>Selections!$AC731</f>
        <v>Offices of Real Estate Agents and Brokers</v>
      </c>
      <c r="AE731" s="111"/>
    </row>
    <row r="732" spans="27:31" ht="14.25" customHeight="1" x14ac:dyDescent="0.35">
      <c r="AA732" s="111" t="str">
        <f>Selections!$AB732&amp;":  "&amp;Selections!$AC732</f>
        <v xml:space="preserve">531311:  Residential Property Managers </v>
      </c>
      <c r="AB732" s="111">
        <v>531311</v>
      </c>
      <c r="AC732" s="111" t="s">
        <v>1032</v>
      </c>
      <c r="AD732" s="111" t="str">
        <f>Selections!$AC732</f>
        <v xml:space="preserve">Residential Property Managers </v>
      </c>
      <c r="AE732" s="111"/>
    </row>
    <row r="733" spans="27:31" ht="14.25" customHeight="1" x14ac:dyDescent="0.35">
      <c r="AA733" s="111" t="str">
        <f>Selections!$AB733&amp;":  "&amp;Selections!$AC733</f>
        <v xml:space="preserve">531312:  Nonresidential Property Managers </v>
      </c>
      <c r="AB733" s="111">
        <v>531312</v>
      </c>
      <c r="AC733" s="111" t="s">
        <v>1033</v>
      </c>
      <c r="AD733" s="111" t="str">
        <f>Selections!$AC733</f>
        <v xml:space="preserve">Nonresidential Property Managers </v>
      </c>
      <c r="AE733" s="111"/>
    </row>
    <row r="734" spans="27:31" ht="14.25" customHeight="1" x14ac:dyDescent="0.35">
      <c r="AA734" s="111" t="str">
        <f>Selections!$AB734&amp;":  "&amp;Selections!$AC734</f>
        <v xml:space="preserve">531320:  Offices of Real Estate Appraisers </v>
      </c>
      <c r="AB734" s="111">
        <v>531320</v>
      </c>
      <c r="AC734" s="111" t="s">
        <v>1034</v>
      </c>
      <c r="AD734" s="111" t="str">
        <f>Selections!$AC734</f>
        <v xml:space="preserve">Offices of Real Estate Appraisers </v>
      </c>
      <c r="AE734" s="111"/>
    </row>
    <row r="735" spans="27:31" ht="14.25" customHeight="1" x14ac:dyDescent="0.35">
      <c r="AA735" s="111" t="str">
        <f>Selections!$AB735&amp;":  "&amp;Selections!$AC735</f>
        <v xml:space="preserve">531390:  Other Activities Related to Real Estate </v>
      </c>
      <c r="AB735" s="111">
        <v>531390</v>
      </c>
      <c r="AC735" s="111" t="s">
        <v>1035</v>
      </c>
      <c r="AD735" s="111" t="str">
        <f>Selections!$AC735</f>
        <v xml:space="preserve">Other Activities Related to Real Estate </v>
      </c>
      <c r="AE735" s="111"/>
    </row>
    <row r="736" spans="27:31" ht="14.25" customHeight="1" x14ac:dyDescent="0.35">
      <c r="AA736" s="111" t="str">
        <f>Selections!$AB736&amp;":  "&amp;Selections!$AC736</f>
        <v xml:space="preserve">532111:  Passenger Car Rental </v>
      </c>
      <c r="AB736" s="111">
        <v>532111</v>
      </c>
      <c r="AC736" s="111" t="s">
        <v>1036</v>
      </c>
      <c r="AD736" s="111" t="str">
        <f>Selections!$AC736</f>
        <v xml:space="preserve">Passenger Car Rental </v>
      </c>
      <c r="AE736" s="111"/>
    </row>
    <row r="737" spans="27:31" ht="14.25" customHeight="1" x14ac:dyDescent="0.35">
      <c r="AA737" s="111" t="str">
        <f>Selections!$AB737&amp;":  "&amp;Selections!$AC737</f>
        <v xml:space="preserve">532112:  Passenger Car Leasing </v>
      </c>
      <c r="AB737" s="111">
        <v>532112</v>
      </c>
      <c r="AC737" s="111" t="s">
        <v>1037</v>
      </c>
      <c r="AD737" s="111" t="str">
        <f>Selections!$AC737</f>
        <v xml:space="preserve">Passenger Car Leasing </v>
      </c>
      <c r="AE737" s="111"/>
    </row>
    <row r="738" spans="27:31" ht="14.25" customHeight="1" x14ac:dyDescent="0.35">
      <c r="AA738" s="111" t="str">
        <f>Selections!$AB738&amp;":  "&amp;Selections!$AC738</f>
        <v xml:space="preserve">532120:  Truck, Utility Trailer, and RV (Recreational Vehicle) Rental and Leasing </v>
      </c>
      <c r="AB738" s="111">
        <v>532120</v>
      </c>
      <c r="AC738" s="111" t="s">
        <v>1038</v>
      </c>
      <c r="AD738" s="111" t="str">
        <f>Selections!$AC738</f>
        <v xml:space="preserve">Truck, Utility Trailer, and RV (Recreational Vehicle) Rental and Leasing </v>
      </c>
      <c r="AE738" s="111"/>
    </row>
    <row r="739" spans="27:31" ht="14.25" customHeight="1" x14ac:dyDescent="0.35">
      <c r="AA739" s="111" t="str">
        <f>Selections!$AB739&amp;":  "&amp;Selections!$AC739</f>
        <v>532210:  Consumer Electronics and Appliances Rental</v>
      </c>
      <c r="AB739" s="111">
        <v>532210</v>
      </c>
      <c r="AC739" s="111" t="s">
        <v>1039</v>
      </c>
      <c r="AD739" s="111" t="str">
        <f>Selections!$AC739</f>
        <v>Consumer Electronics and Appliances Rental</v>
      </c>
      <c r="AE739" s="111"/>
    </row>
    <row r="740" spans="27:31" ht="14.25" customHeight="1" x14ac:dyDescent="0.35">
      <c r="AA740" s="111" t="str">
        <f>Selections!$AB740&amp;":  "&amp;Selections!$AC740</f>
        <v>532281:  Formal Wear and Costume Rental</v>
      </c>
      <c r="AB740" s="111">
        <v>532281</v>
      </c>
      <c r="AC740" s="111" t="s">
        <v>1040</v>
      </c>
      <c r="AD740" s="111" t="str">
        <f>Selections!$AC740</f>
        <v>Formal Wear and Costume Rental</v>
      </c>
      <c r="AE740" s="111"/>
    </row>
    <row r="741" spans="27:31" ht="14.25" customHeight="1" x14ac:dyDescent="0.35">
      <c r="AA741" s="111" t="str">
        <f>Selections!$AB741&amp;":  "&amp;Selections!$AC741</f>
        <v>532282:  Video Tape and Disc Rental</v>
      </c>
      <c r="AB741" s="111">
        <v>532282</v>
      </c>
      <c r="AC741" s="111" t="s">
        <v>1041</v>
      </c>
      <c r="AD741" s="111" t="str">
        <f>Selections!$AC741</f>
        <v>Video Tape and Disc Rental</v>
      </c>
      <c r="AE741" s="111"/>
    </row>
    <row r="742" spans="27:31" ht="14.25" customHeight="1" x14ac:dyDescent="0.35">
      <c r="AA742" s="111" t="str">
        <f>Selections!$AB742&amp;":  "&amp;Selections!$AC742</f>
        <v xml:space="preserve">532283:  Home Health Equipment Rental </v>
      </c>
      <c r="AB742" s="111">
        <v>532283</v>
      </c>
      <c r="AC742" s="111" t="s">
        <v>1042</v>
      </c>
      <c r="AD742" s="111" t="str">
        <f>Selections!$AC742</f>
        <v xml:space="preserve">Home Health Equipment Rental </v>
      </c>
      <c r="AE742" s="111"/>
    </row>
    <row r="743" spans="27:31" ht="14.25" customHeight="1" x14ac:dyDescent="0.35">
      <c r="AA743" s="111" t="str">
        <f>Selections!$AB743&amp;":  "&amp;Selections!$AC743</f>
        <v xml:space="preserve">532284:  Recreational Goods Rental </v>
      </c>
      <c r="AB743" s="111">
        <v>532284</v>
      </c>
      <c r="AC743" s="111" t="s">
        <v>1043</v>
      </c>
      <c r="AD743" s="111" t="str">
        <f>Selections!$AC743</f>
        <v xml:space="preserve">Recreational Goods Rental </v>
      </c>
      <c r="AE743" s="111"/>
    </row>
    <row r="744" spans="27:31" ht="14.25" customHeight="1" x14ac:dyDescent="0.35">
      <c r="AA744" s="111" t="str">
        <f>Selections!$AB744&amp;":  "&amp;Selections!$AC744</f>
        <v xml:space="preserve">532289:  All Other Consumer Goods Rental </v>
      </c>
      <c r="AB744" s="111">
        <v>532289</v>
      </c>
      <c r="AC744" s="111" t="s">
        <v>1044</v>
      </c>
      <c r="AD744" s="111" t="str">
        <f>Selections!$AC744</f>
        <v xml:space="preserve">All Other Consumer Goods Rental </v>
      </c>
      <c r="AE744" s="111"/>
    </row>
    <row r="745" spans="27:31" ht="14.25" customHeight="1" x14ac:dyDescent="0.35">
      <c r="AA745" s="111" t="str">
        <f>Selections!$AB745&amp;":  "&amp;Selections!$AC745</f>
        <v>532310:  General Rental Centers</v>
      </c>
      <c r="AB745" s="111">
        <v>532310</v>
      </c>
      <c r="AC745" s="111" t="s">
        <v>1045</v>
      </c>
      <c r="AD745" s="111" t="str">
        <f>Selections!$AC745</f>
        <v>General Rental Centers</v>
      </c>
      <c r="AE745" s="111"/>
    </row>
    <row r="746" spans="27:31" ht="14.25" customHeight="1" x14ac:dyDescent="0.35">
      <c r="AA746" s="111" t="str">
        <f>Selections!$AB746&amp;":  "&amp;Selections!$AC746</f>
        <v xml:space="preserve">532411:  Commercial Air, Rail, and Water Transportation Equipment Rental and Leasing </v>
      </c>
      <c r="AB746" s="111">
        <v>532411</v>
      </c>
      <c r="AC746" s="111" t="s">
        <v>1046</v>
      </c>
      <c r="AD746" s="111" t="str">
        <f>Selections!$AC746</f>
        <v xml:space="preserve">Commercial Air, Rail, and Water Transportation Equipment Rental and Leasing </v>
      </c>
      <c r="AE746" s="111"/>
    </row>
    <row r="747" spans="27:31" ht="14.25" customHeight="1" x14ac:dyDescent="0.35">
      <c r="AA747" s="111" t="str">
        <f>Selections!$AB747&amp;":  "&amp;Selections!$AC747</f>
        <v xml:space="preserve">532412:  Construction, Mining, and Forestry Machinery and Equipment Rental and Leasing </v>
      </c>
      <c r="AB747" s="111">
        <v>532412</v>
      </c>
      <c r="AC747" s="111" t="s">
        <v>1047</v>
      </c>
      <c r="AD747" s="111" t="str">
        <f>Selections!$AC747</f>
        <v xml:space="preserve">Construction, Mining, and Forestry Machinery and Equipment Rental and Leasing </v>
      </c>
      <c r="AE747" s="111"/>
    </row>
    <row r="748" spans="27:31" ht="14.25" customHeight="1" x14ac:dyDescent="0.35">
      <c r="AA748" s="111" t="str">
        <f>Selections!$AB748&amp;":  "&amp;Selections!$AC748</f>
        <v>532420:  Office Machinery and Equipment Rental and Leasing</v>
      </c>
      <c r="AB748" s="111">
        <v>532420</v>
      </c>
      <c r="AC748" s="111" t="s">
        <v>1048</v>
      </c>
      <c r="AD748" s="111" t="str">
        <f>Selections!$AC748</f>
        <v>Office Machinery and Equipment Rental and Leasing</v>
      </c>
      <c r="AE748" s="111"/>
    </row>
    <row r="749" spans="27:31" ht="14.25" customHeight="1" x14ac:dyDescent="0.35">
      <c r="AA749" s="111" t="str">
        <f>Selections!$AB749&amp;":  "&amp;Selections!$AC749</f>
        <v xml:space="preserve">532490:  Other Commercial and Industrial Machinery and Equipment Rental and Leasing </v>
      </c>
      <c r="AB749" s="111">
        <v>532490</v>
      </c>
      <c r="AC749" s="111" t="s">
        <v>1049</v>
      </c>
      <c r="AD749" s="111" t="str">
        <f>Selections!$AC749</f>
        <v xml:space="preserve">Other Commercial and Industrial Machinery and Equipment Rental and Leasing </v>
      </c>
      <c r="AE749" s="111"/>
    </row>
    <row r="750" spans="27:31" ht="14.25" customHeight="1" x14ac:dyDescent="0.35">
      <c r="AA750" s="111" t="str">
        <f>Selections!$AB750&amp;":  "&amp;Selections!$AC750</f>
        <v>533110:  Lessors of Nonfinancial Intangible Assets (except Copyrighted Works)</v>
      </c>
      <c r="AB750" s="111">
        <v>533110</v>
      </c>
      <c r="AC750" s="111" t="s">
        <v>350</v>
      </c>
      <c r="AD750" s="111" t="str">
        <f>Selections!$AC750</f>
        <v>Lessors of Nonfinancial Intangible Assets (except Copyrighted Works)</v>
      </c>
      <c r="AE750" s="111"/>
    </row>
    <row r="751" spans="27:31" ht="14.25" customHeight="1" x14ac:dyDescent="0.35">
      <c r="AA751" s="111" t="str">
        <f>Selections!$AB751&amp;":  "&amp;Selections!$AC751</f>
        <v>541110:  Offices of Lawyers</v>
      </c>
      <c r="AB751" s="111">
        <v>541110</v>
      </c>
      <c r="AC751" s="111" t="s">
        <v>1050</v>
      </c>
      <c r="AD751" s="111" t="str">
        <f>Selections!$AC751</f>
        <v>Offices of Lawyers</v>
      </c>
      <c r="AE751" s="111"/>
    </row>
    <row r="752" spans="27:31" ht="14.25" customHeight="1" x14ac:dyDescent="0.35">
      <c r="AA752" s="111" t="str">
        <f>Selections!$AB752&amp;":  "&amp;Selections!$AC752</f>
        <v>541120:  Offices of Notaries</v>
      </c>
      <c r="AB752" s="111">
        <v>541120</v>
      </c>
      <c r="AC752" s="111" t="s">
        <v>1051</v>
      </c>
      <c r="AD752" s="111" t="str">
        <f>Selections!$AC752</f>
        <v>Offices of Notaries</v>
      </c>
      <c r="AE752" s="111"/>
    </row>
    <row r="753" spans="27:31" ht="14.25" customHeight="1" x14ac:dyDescent="0.35">
      <c r="AA753" s="111" t="str">
        <f>Selections!$AB753&amp;":  "&amp;Selections!$AC753</f>
        <v xml:space="preserve">541191:  Title Abstract and Settlement Offices </v>
      </c>
      <c r="AB753" s="111">
        <v>541191</v>
      </c>
      <c r="AC753" s="111" t="s">
        <v>1052</v>
      </c>
      <c r="AD753" s="111" t="str">
        <f>Selections!$AC753</f>
        <v xml:space="preserve">Title Abstract and Settlement Offices </v>
      </c>
      <c r="AE753" s="111"/>
    </row>
    <row r="754" spans="27:31" ht="14.25" customHeight="1" x14ac:dyDescent="0.35">
      <c r="AA754" s="111" t="str">
        <f>Selections!$AB754&amp;":  "&amp;Selections!$AC754</f>
        <v xml:space="preserve">541199:  All Other Legal Services </v>
      </c>
      <c r="AB754" s="111">
        <v>541199</v>
      </c>
      <c r="AC754" s="111" t="s">
        <v>1053</v>
      </c>
      <c r="AD754" s="111" t="str">
        <f>Selections!$AC754</f>
        <v xml:space="preserve">All Other Legal Services </v>
      </c>
      <c r="AE754" s="111"/>
    </row>
    <row r="755" spans="27:31" ht="14.25" customHeight="1" x14ac:dyDescent="0.35">
      <c r="AA755" s="111" t="str">
        <f>Selections!$AB755&amp;":  "&amp;Selections!$AC755</f>
        <v xml:space="preserve">541211:  Offices of Certified Public Accountants </v>
      </c>
      <c r="AB755" s="111">
        <v>541211</v>
      </c>
      <c r="AC755" s="111" t="s">
        <v>1054</v>
      </c>
      <c r="AD755" s="111" t="str">
        <f>Selections!$AC755</f>
        <v xml:space="preserve">Offices of Certified Public Accountants </v>
      </c>
      <c r="AE755" s="111"/>
    </row>
    <row r="756" spans="27:31" ht="14.25" customHeight="1" x14ac:dyDescent="0.35">
      <c r="AA756" s="111" t="str">
        <f>Selections!$AB756&amp;":  "&amp;Selections!$AC756</f>
        <v xml:space="preserve">541213:  Tax Preparation Services </v>
      </c>
      <c r="AB756" s="111">
        <v>541213</v>
      </c>
      <c r="AC756" s="111" t="s">
        <v>1055</v>
      </c>
      <c r="AD756" s="111" t="str">
        <f>Selections!$AC756</f>
        <v xml:space="preserve">Tax Preparation Services </v>
      </c>
      <c r="AE756" s="111"/>
    </row>
    <row r="757" spans="27:31" ht="14.25" customHeight="1" x14ac:dyDescent="0.35">
      <c r="AA757" s="111" t="str">
        <f>Selections!$AB757&amp;":  "&amp;Selections!$AC757</f>
        <v xml:space="preserve">541214:  Payroll Services </v>
      </c>
      <c r="AB757" s="111">
        <v>541214</v>
      </c>
      <c r="AC757" s="111" t="s">
        <v>1056</v>
      </c>
      <c r="AD757" s="111" t="str">
        <f>Selections!$AC757</f>
        <v xml:space="preserve">Payroll Services </v>
      </c>
      <c r="AE757" s="111"/>
    </row>
    <row r="758" spans="27:31" ht="14.25" customHeight="1" x14ac:dyDescent="0.35">
      <c r="AA758" s="111" t="str">
        <f>Selections!$AB758&amp;":  "&amp;Selections!$AC758</f>
        <v xml:space="preserve">541219:  Other Accounting Services </v>
      </c>
      <c r="AB758" s="111">
        <v>541219</v>
      </c>
      <c r="AC758" s="111" t="s">
        <v>1057</v>
      </c>
      <c r="AD758" s="111" t="str">
        <f>Selections!$AC758</f>
        <v xml:space="preserve">Other Accounting Services </v>
      </c>
      <c r="AE758" s="111"/>
    </row>
    <row r="759" spans="27:31" ht="14.25" customHeight="1" x14ac:dyDescent="0.35">
      <c r="AA759" s="111" t="str">
        <f>Selections!$AB759&amp;":  "&amp;Selections!$AC759</f>
        <v>541310:  Architectural Services</v>
      </c>
      <c r="AB759" s="111">
        <v>541310</v>
      </c>
      <c r="AC759" s="111" t="s">
        <v>1058</v>
      </c>
      <c r="AD759" s="111" t="str">
        <f>Selections!$AC759</f>
        <v>Architectural Services</v>
      </c>
      <c r="AE759" s="111"/>
    </row>
    <row r="760" spans="27:31" ht="14.25" customHeight="1" x14ac:dyDescent="0.35">
      <c r="AA760" s="111" t="str">
        <f>Selections!$AB760&amp;":  "&amp;Selections!$AC760</f>
        <v>541320:  Landscape Architectural Services</v>
      </c>
      <c r="AB760" s="111">
        <v>541320</v>
      </c>
      <c r="AC760" s="111" t="s">
        <v>1059</v>
      </c>
      <c r="AD760" s="111" t="str">
        <f>Selections!$AC760</f>
        <v>Landscape Architectural Services</v>
      </c>
      <c r="AE760" s="111"/>
    </row>
    <row r="761" spans="27:31" ht="14.25" customHeight="1" x14ac:dyDescent="0.35">
      <c r="AA761" s="111" t="str">
        <f>Selections!$AB761&amp;":  "&amp;Selections!$AC761</f>
        <v>541330:  Engineering Services</v>
      </c>
      <c r="AB761" s="111">
        <v>541330</v>
      </c>
      <c r="AC761" s="111" t="s">
        <v>1060</v>
      </c>
      <c r="AD761" s="111" t="str">
        <f>Selections!$AC761</f>
        <v>Engineering Services</v>
      </c>
      <c r="AE761" s="111"/>
    </row>
    <row r="762" spans="27:31" ht="14.25" customHeight="1" x14ac:dyDescent="0.35">
      <c r="AA762" s="111" t="str">
        <f>Selections!$AB762&amp;":  "&amp;Selections!$AC762</f>
        <v>541340:  Drafting Services</v>
      </c>
      <c r="AB762" s="111">
        <v>541340</v>
      </c>
      <c r="AC762" s="111" t="s">
        <v>1061</v>
      </c>
      <c r="AD762" s="111" t="str">
        <f>Selections!$AC762</f>
        <v>Drafting Services</v>
      </c>
      <c r="AE762" s="111"/>
    </row>
    <row r="763" spans="27:31" ht="14.25" customHeight="1" x14ac:dyDescent="0.35">
      <c r="AA763" s="111" t="str">
        <f>Selections!$AB763&amp;":  "&amp;Selections!$AC763</f>
        <v>541350:  Building Inspection Services</v>
      </c>
      <c r="AB763" s="111">
        <v>541350</v>
      </c>
      <c r="AC763" s="111" t="s">
        <v>1062</v>
      </c>
      <c r="AD763" s="111" t="str">
        <f>Selections!$AC763</f>
        <v>Building Inspection Services</v>
      </c>
      <c r="AE763" s="111"/>
    </row>
    <row r="764" spans="27:31" ht="14.25" customHeight="1" x14ac:dyDescent="0.35">
      <c r="AA764" s="111" t="str">
        <f>Selections!$AB764&amp;":  "&amp;Selections!$AC764</f>
        <v>541360:  Geophysical Surveying and Mapping Services</v>
      </c>
      <c r="AB764" s="111">
        <v>541360</v>
      </c>
      <c r="AC764" s="111" t="s">
        <v>1063</v>
      </c>
      <c r="AD764" s="111" t="str">
        <f>Selections!$AC764</f>
        <v>Geophysical Surveying and Mapping Services</v>
      </c>
      <c r="AE764" s="111"/>
    </row>
    <row r="765" spans="27:31" ht="14.25" customHeight="1" x14ac:dyDescent="0.35">
      <c r="AA765" s="111" t="str">
        <f>Selections!$AB765&amp;":  "&amp;Selections!$AC765</f>
        <v>541370:  Surveying and Mapping (except Geophysical) Services</v>
      </c>
      <c r="AB765" s="111">
        <v>541370</v>
      </c>
      <c r="AC765" s="111" t="s">
        <v>1064</v>
      </c>
      <c r="AD765" s="111" t="str">
        <f>Selections!$AC765</f>
        <v>Surveying and Mapping (except Geophysical) Services</v>
      </c>
      <c r="AE765" s="111"/>
    </row>
    <row r="766" spans="27:31" ht="14.25" customHeight="1" x14ac:dyDescent="0.35">
      <c r="AA766" s="111" t="str">
        <f>Selections!$AB766&amp;":  "&amp;Selections!$AC766</f>
        <v>541380:  Testing Laboratories and Services</v>
      </c>
      <c r="AB766" s="111">
        <v>541380</v>
      </c>
      <c r="AC766" s="111" t="s">
        <v>1065</v>
      </c>
      <c r="AD766" s="111" t="str">
        <f>Selections!$AC766</f>
        <v>Testing Laboratories and Services</v>
      </c>
      <c r="AE766" s="111"/>
    </row>
    <row r="767" spans="27:31" ht="14.25" customHeight="1" x14ac:dyDescent="0.35">
      <c r="AA767" s="111" t="str">
        <f>Selections!$AB767&amp;":  "&amp;Selections!$AC767</f>
        <v>541410:  Interior Design Services</v>
      </c>
      <c r="AB767" s="111">
        <v>541410</v>
      </c>
      <c r="AC767" s="111" t="s">
        <v>1066</v>
      </c>
      <c r="AD767" s="111" t="str">
        <f>Selections!$AC767</f>
        <v>Interior Design Services</v>
      </c>
      <c r="AE767" s="111"/>
    </row>
    <row r="768" spans="27:31" ht="14.25" customHeight="1" x14ac:dyDescent="0.35">
      <c r="AA768" s="111" t="str">
        <f>Selections!$AB768&amp;":  "&amp;Selections!$AC768</f>
        <v>541420:  Industrial Design Services</v>
      </c>
      <c r="AB768" s="111">
        <v>541420</v>
      </c>
      <c r="AC768" s="111" t="s">
        <v>1067</v>
      </c>
      <c r="AD768" s="111" t="str">
        <f>Selections!$AC768</f>
        <v>Industrial Design Services</v>
      </c>
      <c r="AE768" s="111"/>
    </row>
    <row r="769" spans="27:31" ht="14.25" customHeight="1" x14ac:dyDescent="0.35">
      <c r="AA769" s="111" t="str">
        <f>Selections!$AB769&amp;":  "&amp;Selections!$AC769</f>
        <v>541430:  Graphic Design Services</v>
      </c>
      <c r="AB769" s="111">
        <v>541430</v>
      </c>
      <c r="AC769" s="111" t="s">
        <v>1068</v>
      </c>
      <c r="AD769" s="111" t="str">
        <f>Selections!$AC769</f>
        <v>Graphic Design Services</v>
      </c>
      <c r="AE769" s="111"/>
    </row>
    <row r="770" spans="27:31" ht="14.25" customHeight="1" x14ac:dyDescent="0.35">
      <c r="AA770" s="111" t="str">
        <f>Selections!$AB770&amp;":  "&amp;Selections!$AC770</f>
        <v>541490:  Other Specialized Design Services</v>
      </c>
      <c r="AB770" s="111">
        <v>541490</v>
      </c>
      <c r="AC770" s="111" t="s">
        <v>1069</v>
      </c>
      <c r="AD770" s="111" t="str">
        <f>Selections!$AC770</f>
        <v>Other Specialized Design Services</v>
      </c>
      <c r="AE770" s="111"/>
    </row>
    <row r="771" spans="27:31" ht="14.25" customHeight="1" x14ac:dyDescent="0.35">
      <c r="AA771" s="111" t="str">
        <f>Selections!$AB771&amp;":  "&amp;Selections!$AC771</f>
        <v xml:space="preserve">541511:  Custom Computer Programming Services </v>
      </c>
      <c r="AB771" s="111">
        <v>541511</v>
      </c>
      <c r="AC771" s="111" t="s">
        <v>1070</v>
      </c>
      <c r="AD771" s="111" t="str">
        <f>Selections!$AC771</f>
        <v xml:space="preserve">Custom Computer Programming Services </v>
      </c>
      <c r="AE771" s="111"/>
    </row>
    <row r="772" spans="27:31" ht="14.25" customHeight="1" x14ac:dyDescent="0.35">
      <c r="AA772" s="111" t="str">
        <f>Selections!$AB772&amp;":  "&amp;Selections!$AC772</f>
        <v xml:space="preserve">541512:  Computer Systems Design Services </v>
      </c>
      <c r="AB772" s="111">
        <v>541512</v>
      </c>
      <c r="AC772" s="111" t="s">
        <v>1071</v>
      </c>
      <c r="AD772" s="111" t="str">
        <f>Selections!$AC772</f>
        <v xml:space="preserve">Computer Systems Design Services </v>
      </c>
      <c r="AE772" s="111"/>
    </row>
    <row r="773" spans="27:31" ht="14.25" customHeight="1" x14ac:dyDescent="0.35">
      <c r="AA773" s="111" t="str">
        <f>Selections!$AB773&amp;":  "&amp;Selections!$AC773</f>
        <v xml:space="preserve">541513:  Computer Facilities Management Services </v>
      </c>
      <c r="AB773" s="111">
        <v>541513</v>
      </c>
      <c r="AC773" s="111" t="s">
        <v>1072</v>
      </c>
      <c r="AD773" s="111" t="str">
        <f>Selections!$AC773</f>
        <v xml:space="preserve">Computer Facilities Management Services </v>
      </c>
      <c r="AE773" s="111"/>
    </row>
    <row r="774" spans="27:31" ht="14.25" customHeight="1" x14ac:dyDescent="0.35">
      <c r="AA774" s="111" t="str">
        <f>Selections!$AB774&amp;":  "&amp;Selections!$AC774</f>
        <v>541519:  Other Computer Related Services</v>
      </c>
      <c r="AB774" s="111">
        <v>541519</v>
      </c>
      <c r="AC774" s="111" t="s">
        <v>1073</v>
      </c>
      <c r="AD774" s="111" t="str">
        <f>Selections!$AC774</f>
        <v>Other Computer Related Services</v>
      </c>
      <c r="AE774" s="111"/>
    </row>
    <row r="775" spans="27:31" ht="14.25" customHeight="1" x14ac:dyDescent="0.35">
      <c r="AA775" s="111" t="str">
        <f>Selections!$AB775&amp;":  "&amp;Selections!$AC775</f>
        <v xml:space="preserve">541611:  Administrative Management and General Management Consulting Services </v>
      </c>
      <c r="AB775" s="111">
        <v>541611</v>
      </c>
      <c r="AC775" s="111" t="s">
        <v>1074</v>
      </c>
      <c r="AD775" s="111" t="str">
        <f>Selections!$AC775</f>
        <v xml:space="preserve">Administrative Management and General Management Consulting Services </v>
      </c>
      <c r="AE775" s="111"/>
    </row>
    <row r="776" spans="27:31" ht="14.25" customHeight="1" x14ac:dyDescent="0.35">
      <c r="AA776" s="111" t="str">
        <f>Selections!$AB776&amp;":  "&amp;Selections!$AC776</f>
        <v xml:space="preserve">541612:  Human Resources Consulting Services </v>
      </c>
      <c r="AB776" s="111">
        <v>541612</v>
      </c>
      <c r="AC776" s="111" t="s">
        <v>1075</v>
      </c>
      <c r="AD776" s="111" t="str">
        <f>Selections!$AC776</f>
        <v xml:space="preserve">Human Resources Consulting Services </v>
      </c>
      <c r="AE776" s="111"/>
    </row>
    <row r="777" spans="27:31" ht="14.25" customHeight="1" x14ac:dyDescent="0.35">
      <c r="AA777" s="111" t="str">
        <f>Selections!$AB777&amp;":  "&amp;Selections!$AC777</f>
        <v xml:space="preserve">541613:  Marketing Consulting Services </v>
      </c>
      <c r="AB777" s="111">
        <v>541613</v>
      </c>
      <c r="AC777" s="111" t="s">
        <v>1076</v>
      </c>
      <c r="AD777" s="111" t="str">
        <f>Selections!$AC777</f>
        <v xml:space="preserve">Marketing Consulting Services </v>
      </c>
      <c r="AE777" s="111"/>
    </row>
    <row r="778" spans="27:31" ht="14.25" customHeight="1" x14ac:dyDescent="0.35">
      <c r="AA778" s="111" t="str">
        <f>Selections!$AB778&amp;":  "&amp;Selections!$AC778</f>
        <v xml:space="preserve">541614:  Process, Physical Distribution, and Logistics Consulting Services </v>
      </c>
      <c r="AB778" s="111">
        <v>541614</v>
      </c>
      <c r="AC778" s="111" t="s">
        <v>1077</v>
      </c>
      <c r="AD778" s="111" t="str">
        <f>Selections!$AC778</f>
        <v xml:space="preserve">Process, Physical Distribution, and Logistics Consulting Services </v>
      </c>
      <c r="AE778" s="111"/>
    </row>
    <row r="779" spans="27:31" ht="14.25" customHeight="1" x14ac:dyDescent="0.35">
      <c r="AA779" s="111" t="str">
        <f>Selections!$AB779&amp;":  "&amp;Selections!$AC779</f>
        <v xml:space="preserve">541618:  Other Management Consulting Services </v>
      </c>
      <c r="AB779" s="111">
        <v>541618</v>
      </c>
      <c r="AC779" s="111" t="s">
        <v>1078</v>
      </c>
      <c r="AD779" s="111" t="str">
        <f>Selections!$AC779</f>
        <v xml:space="preserve">Other Management Consulting Services </v>
      </c>
      <c r="AE779" s="111"/>
    </row>
    <row r="780" spans="27:31" ht="14.25" customHeight="1" x14ac:dyDescent="0.35">
      <c r="AA780" s="111" t="str">
        <f>Selections!$AB780&amp;":  "&amp;Selections!$AC780</f>
        <v>541620:  Environmental Consulting Services</v>
      </c>
      <c r="AB780" s="111">
        <v>541620</v>
      </c>
      <c r="AC780" s="111" t="s">
        <v>1079</v>
      </c>
      <c r="AD780" s="111" t="str">
        <f>Selections!$AC780</f>
        <v>Environmental Consulting Services</v>
      </c>
      <c r="AE780" s="111"/>
    </row>
    <row r="781" spans="27:31" ht="14.25" customHeight="1" x14ac:dyDescent="0.35">
      <c r="AA781" s="111" t="str">
        <f>Selections!$AB781&amp;":  "&amp;Selections!$AC781</f>
        <v>541690:  Other Scientific and Technical Consulting Services</v>
      </c>
      <c r="AB781" s="111">
        <v>541690</v>
      </c>
      <c r="AC781" s="111" t="s">
        <v>1080</v>
      </c>
      <c r="AD781" s="111" t="str">
        <f>Selections!$AC781</f>
        <v>Other Scientific and Technical Consulting Services</v>
      </c>
      <c r="AE781" s="111"/>
    </row>
    <row r="782" spans="27:31" ht="14.25" customHeight="1" x14ac:dyDescent="0.35">
      <c r="AA782" s="111" t="str">
        <f>Selections!$AB782&amp;":  "&amp;Selections!$AC782</f>
        <v xml:space="preserve">541713:  Research and Development in Nanotechnology </v>
      </c>
      <c r="AB782" s="111">
        <v>541713</v>
      </c>
      <c r="AC782" s="111" t="s">
        <v>1081</v>
      </c>
      <c r="AD782" s="111" t="str">
        <f>Selections!$AC782</f>
        <v xml:space="preserve">Research and Development in Nanotechnology </v>
      </c>
      <c r="AE782" s="111"/>
    </row>
    <row r="783" spans="27:31" ht="14.25" customHeight="1" x14ac:dyDescent="0.35">
      <c r="AA783" s="111" t="str">
        <f>Selections!$AB783&amp;":  "&amp;Selections!$AC783</f>
        <v>541714:  Research and Development in Biotechnology (except Nanobiotechnology)</v>
      </c>
      <c r="AB783" s="111">
        <v>541714</v>
      </c>
      <c r="AC783" s="111" t="s">
        <v>1082</v>
      </c>
      <c r="AD783" s="111" t="str">
        <f>Selections!$AC783</f>
        <v>Research and Development in Biotechnology (except Nanobiotechnology)</v>
      </c>
      <c r="AE783" s="111"/>
    </row>
    <row r="784" spans="27:31" ht="14.25" customHeight="1" x14ac:dyDescent="0.35">
      <c r="AA784" s="111" t="str">
        <f>Selections!$AB784&amp;":  "&amp;Selections!$AC784</f>
        <v xml:space="preserve">541715:  Research and Development in the Physical, Engineering, and Life Sciences (except Nanotechnology and Biotechnology) </v>
      </c>
      <c r="AB784" s="111">
        <v>541715</v>
      </c>
      <c r="AC784" s="111" t="s">
        <v>1083</v>
      </c>
      <c r="AD784" s="111" t="str">
        <f>Selections!$AC784</f>
        <v xml:space="preserve">Research and Development in the Physical, Engineering, and Life Sciences (except Nanotechnology and Biotechnology) </v>
      </c>
      <c r="AE784" s="111"/>
    </row>
    <row r="785" spans="27:31" ht="14.25" customHeight="1" x14ac:dyDescent="0.35">
      <c r="AA785" s="111" t="str">
        <f>Selections!$AB785&amp;":  "&amp;Selections!$AC785</f>
        <v xml:space="preserve">541720:  Research and Development in the Social Sciences and Humanities </v>
      </c>
      <c r="AB785" s="111">
        <v>541720</v>
      </c>
      <c r="AC785" s="111" t="s">
        <v>1084</v>
      </c>
      <c r="AD785" s="111" t="str">
        <f>Selections!$AC785</f>
        <v xml:space="preserve">Research and Development in the Social Sciences and Humanities </v>
      </c>
      <c r="AE785" s="111"/>
    </row>
    <row r="786" spans="27:31" ht="14.25" customHeight="1" x14ac:dyDescent="0.35">
      <c r="AA786" s="111" t="str">
        <f>Selections!$AB786&amp;":  "&amp;Selections!$AC786</f>
        <v>541810:  Advertising Agencies</v>
      </c>
      <c r="AB786" s="111">
        <v>541810</v>
      </c>
      <c r="AC786" s="111" t="s">
        <v>1085</v>
      </c>
      <c r="AD786" s="111" t="str">
        <f>Selections!$AC786</f>
        <v>Advertising Agencies</v>
      </c>
      <c r="AE786" s="111"/>
    </row>
    <row r="787" spans="27:31" ht="14.25" customHeight="1" x14ac:dyDescent="0.35">
      <c r="AA787" s="111" t="str">
        <f>Selections!$AB787&amp;":  "&amp;Selections!$AC787</f>
        <v>541820:  Public Relations Agencies</v>
      </c>
      <c r="AB787" s="111">
        <v>541820</v>
      </c>
      <c r="AC787" s="111" t="s">
        <v>1086</v>
      </c>
      <c r="AD787" s="111" t="str">
        <f>Selections!$AC787</f>
        <v>Public Relations Agencies</v>
      </c>
      <c r="AE787" s="111"/>
    </row>
    <row r="788" spans="27:31" ht="14.25" customHeight="1" x14ac:dyDescent="0.35">
      <c r="AA788" s="111" t="str">
        <f>Selections!$AB788&amp;":  "&amp;Selections!$AC788</f>
        <v>541830:  Media Buying Agencies</v>
      </c>
      <c r="AB788" s="111">
        <v>541830</v>
      </c>
      <c r="AC788" s="111" t="s">
        <v>1087</v>
      </c>
      <c r="AD788" s="111" t="str">
        <f>Selections!$AC788</f>
        <v>Media Buying Agencies</v>
      </c>
      <c r="AE788" s="111"/>
    </row>
    <row r="789" spans="27:31" ht="14.25" customHeight="1" x14ac:dyDescent="0.35">
      <c r="AA789" s="111" t="str">
        <f>Selections!$AB789&amp;":  "&amp;Selections!$AC789</f>
        <v>541840:  Media Representatives</v>
      </c>
      <c r="AB789" s="111">
        <v>541840</v>
      </c>
      <c r="AC789" s="111" t="s">
        <v>1088</v>
      </c>
      <c r="AD789" s="111" t="str">
        <f>Selections!$AC789</f>
        <v>Media Representatives</v>
      </c>
      <c r="AE789" s="111"/>
    </row>
    <row r="790" spans="27:31" ht="14.25" customHeight="1" x14ac:dyDescent="0.35">
      <c r="AA790" s="111" t="str">
        <f>Selections!$AB790&amp;":  "&amp;Selections!$AC790</f>
        <v>541850:  Indoor and Outdoor Display Advertising</v>
      </c>
      <c r="AB790" s="111">
        <v>541850</v>
      </c>
      <c r="AC790" s="111" t="s">
        <v>1089</v>
      </c>
      <c r="AD790" s="111" t="str">
        <f>Selections!$AC790</f>
        <v>Indoor and Outdoor Display Advertising</v>
      </c>
      <c r="AE790" s="111"/>
    </row>
    <row r="791" spans="27:31" ht="14.25" customHeight="1" x14ac:dyDescent="0.35">
      <c r="AA791" s="111" t="str">
        <f>Selections!$AB791&amp;":  "&amp;Selections!$AC791</f>
        <v>541860:  Direct Mail Advertising</v>
      </c>
      <c r="AB791" s="111">
        <v>541860</v>
      </c>
      <c r="AC791" s="111" t="s">
        <v>1090</v>
      </c>
      <c r="AD791" s="111" t="str">
        <f>Selections!$AC791</f>
        <v>Direct Mail Advertising</v>
      </c>
      <c r="AE791" s="111"/>
    </row>
    <row r="792" spans="27:31" ht="14.25" customHeight="1" x14ac:dyDescent="0.35">
      <c r="AA792" s="111" t="str">
        <f>Selections!$AB792&amp;":  "&amp;Selections!$AC792</f>
        <v>541870:  Advertising Material Distribution Services</v>
      </c>
      <c r="AB792" s="111">
        <v>541870</v>
      </c>
      <c r="AC792" s="111" t="s">
        <v>1091</v>
      </c>
      <c r="AD792" s="111" t="str">
        <f>Selections!$AC792</f>
        <v>Advertising Material Distribution Services</v>
      </c>
      <c r="AE792" s="111"/>
    </row>
    <row r="793" spans="27:31" ht="14.25" customHeight="1" x14ac:dyDescent="0.35">
      <c r="AA793" s="111" t="str">
        <f>Selections!$AB793&amp;":  "&amp;Selections!$AC793</f>
        <v xml:space="preserve">541890:  Other Services Related to Advertising </v>
      </c>
      <c r="AB793" s="111">
        <v>541890</v>
      </c>
      <c r="AC793" s="111" t="s">
        <v>1092</v>
      </c>
      <c r="AD793" s="111" t="str">
        <f>Selections!$AC793</f>
        <v xml:space="preserve">Other Services Related to Advertising </v>
      </c>
      <c r="AE793" s="111"/>
    </row>
    <row r="794" spans="27:31" ht="14.25" customHeight="1" x14ac:dyDescent="0.35">
      <c r="AA794" s="111" t="str">
        <f>Selections!$AB794&amp;":  "&amp;Selections!$AC794</f>
        <v>541910:  Marketing Research and Public Opinion Polling</v>
      </c>
      <c r="AB794" s="111">
        <v>541910</v>
      </c>
      <c r="AC794" s="111" t="s">
        <v>1093</v>
      </c>
      <c r="AD794" s="111" t="str">
        <f>Selections!$AC794</f>
        <v>Marketing Research and Public Opinion Polling</v>
      </c>
      <c r="AE794" s="111"/>
    </row>
    <row r="795" spans="27:31" ht="14.25" customHeight="1" x14ac:dyDescent="0.35">
      <c r="AA795" s="111" t="str">
        <f>Selections!$AB795&amp;":  "&amp;Selections!$AC795</f>
        <v xml:space="preserve">541921:  Photography Studios, Portrait </v>
      </c>
      <c r="AB795" s="111">
        <v>541921</v>
      </c>
      <c r="AC795" s="111" t="s">
        <v>1094</v>
      </c>
      <c r="AD795" s="111" t="str">
        <f>Selections!$AC795</f>
        <v xml:space="preserve">Photography Studios, Portrait </v>
      </c>
      <c r="AE795" s="111"/>
    </row>
    <row r="796" spans="27:31" ht="14.25" customHeight="1" x14ac:dyDescent="0.35">
      <c r="AA796" s="111" t="str">
        <f>Selections!$AB796&amp;":  "&amp;Selections!$AC796</f>
        <v xml:space="preserve">541922:  Commercial Photography </v>
      </c>
      <c r="AB796" s="111">
        <v>541922</v>
      </c>
      <c r="AC796" s="111" t="s">
        <v>1095</v>
      </c>
      <c r="AD796" s="111" t="str">
        <f>Selections!$AC796</f>
        <v xml:space="preserve">Commercial Photography </v>
      </c>
      <c r="AE796" s="111"/>
    </row>
    <row r="797" spans="27:31" ht="14.25" customHeight="1" x14ac:dyDescent="0.35">
      <c r="AA797" s="111" t="str">
        <f>Selections!$AB797&amp;":  "&amp;Selections!$AC797</f>
        <v>541930:  Translation and Interpretation Services</v>
      </c>
      <c r="AB797" s="111">
        <v>541930</v>
      </c>
      <c r="AC797" s="111" t="s">
        <v>1096</v>
      </c>
      <c r="AD797" s="111" t="str">
        <f>Selections!$AC797</f>
        <v>Translation and Interpretation Services</v>
      </c>
      <c r="AE797" s="111"/>
    </row>
    <row r="798" spans="27:31" ht="14.25" customHeight="1" x14ac:dyDescent="0.35">
      <c r="AA798" s="111" t="str">
        <f>Selections!$AB798&amp;":  "&amp;Selections!$AC798</f>
        <v xml:space="preserve">541940:  Veterinary Services </v>
      </c>
      <c r="AB798" s="111">
        <v>541940</v>
      </c>
      <c r="AC798" s="111" t="s">
        <v>1097</v>
      </c>
      <c r="AD798" s="111" t="str">
        <f>Selections!$AC798</f>
        <v xml:space="preserve">Veterinary Services </v>
      </c>
      <c r="AE798" s="111"/>
    </row>
    <row r="799" spans="27:31" ht="14.25" customHeight="1" x14ac:dyDescent="0.35">
      <c r="AA799" s="111" t="str">
        <f>Selections!$AB799&amp;":  "&amp;Selections!$AC799</f>
        <v>541990:  All Other Professional, Scientific, and Technical Services</v>
      </c>
      <c r="AB799" s="111">
        <v>541990</v>
      </c>
      <c r="AC799" s="111" t="s">
        <v>1098</v>
      </c>
      <c r="AD799" s="111" t="str">
        <f>Selections!$AC799</f>
        <v>All Other Professional, Scientific, and Technical Services</v>
      </c>
      <c r="AE799" s="111"/>
    </row>
    <row r="800" spans="27:31" ht="14.25" customHeight="1" x14ac:dyDescent="0.35">
      <c r="AA800" s="111" t="str">
        <f>Selections!$AB800&amp;":  "&amp;Selections!$AC800</f>
        <v xml:space="preserve">551111:  Offices of Bank Holding Companies </v>
      </c>
      <c r="AB800" s="111">
        <v>551111</v>
      </c>
      <c r="AC800" s="111" t="s">
        <v>1099</v>
      </c>
      <c r="AD800" s="111" t="str">
        <f>Selections!$AC800</f>
        <v xml:space="preserve">Offices of Bank Holding Companies </v>
      </c>
      <c r="AE800" s="111"/>
    </row>
    <row r="801" spans="27:31" ht="14.25" customHeight="1" x14ac:dyDescent="0.35">
      <c r="AA801" s="111" t="str">
        <f>Selections!$AB801&amp;":  "&amp;Selections!$AC801</f>
        <v xml:space="preserve">551112:  Offices of Other Holding Companies </v>
      </c>
      <c r="AB801" s="111">
        <v>551112</v>
      </c>
      <c r="AC801" s="111" t="s">
        <v>1100</v>
      </c>
      <c r="AD801" s="111" t="str">
        <f>Selections!$AC801</f>
        <v xml:space="preserve">Offices of Other Holding Companies </v>
      </c>
      <c r="AE801" s="111"/>
    </row>
    <row r="802" spans="27:31" ht="14.25" customHeight="1" x14ac:dyDescent="0.35">
      <c r="AA802" s="111" t="str">
        <f>Selections!$AB802&amp;":  "&amp;Selections!$AC802</f>
        <v xml:space="preserve">551114:  Corporate, Subsidiary, and Regional Managing Offices </v>
      </c>
      <c r="AB802" s="111">
        <v>551114</v>
      </c>
      <c r="AC802" s="111" t="s">
        <v>1101</v>
      </c>
      <c r="AD802" s="111" t="str">
        <f>Selections!$AC802</f>
        <v xml:space="preserve">Corporate, Subsidiary, and Regional Managing Offices </v>
      </c>
      <c r="AE802" s="111"/>
    </row>
    <row r="803" spans="27:31" ht="14.25" customHeight="1" x14ac:dyDescent="0.35">
      <c r="AA803" s="111" t="str">
        <f>Selections!$AB803&amp;":  "&amp;Selections!$AC803</f>
        <v>561110:  Office Administrative Services</v>
      </c>
      <c r="AB803" s="111">
        <v>561110</v>
      </c>
      <c r="AC803" s="111" t="s">
        <v>1102</v>
      </c>
      <c r="AD803" s="111" t="str">
        <f>Selections!$AC803</f>
        <v>Office Administrative Services</v>
      </c>
      <c r="AE803" s="111"/>
    </row>
    <row r="804" spans="27:31" ht="14.25" customHeight="1" x14ac:dyDescent="0.35">
      <c r="AA804" s="111" t="str">
        <f>Selections!$AB804&amp;":  "&amp;Selections!$AC804</f>
        <v>561210:  Facilities Support Services</v>
      </c>
      <c r="AB804" s="111">
        <v>561210</v>
      </c>
      <c r="AC804" s="111" t="s">
        <v>1103</v>
      </c>
      <c r="AD804" s="111" t="str">
        <f>Selections!$AC804</f>
        <v>Facilities Support Services</v>
      </c>
      <c r="AE804" s="111"/>
    </row>
    <row r="805" spans="27:31" ht="14.25" customHeight="1" x14ac:dyDescent="0.35">
      <c r="AA805" s="111" t="str">
        <f>Selections!$AB805&amp;":  "&amp;Selections!$AC805</f>
        <v xml:space="preserve">561311:  Employment Placement Agencies </v>
      </c>
      <c r="AB805" s="111">
        <v>561311</v>
      </c>
      <c r="AC805" s="111" t="s">
        <v>1104</v>
      </c>
      <c r="AD805" s="111" t="str">
        <f>Selections!$AC805</f>
        <v xml:space="preserve">Employment Placement Agencies </v>
      </c>
      <c r="AE805" s="111"/>
    </row>
    <row r="806" spans="27:31" ht="14.25" customHeight="1" x14ac:dyDescent="0.35">
      <c r="AA806" s="111" t="str">
        <f>Selections!$AB806&amp;":  "&amp;Selections!$AC806</f>
        <v xml:space="preserve">561312:  Executive Search Services </v>
      </c>
      <c r="AB806" s="111">
        <v>561312</v>
      </c>
      <c r="AC806" s="111" t="s">
        <v>1105</v>
      </c>
      <c r="AD806" s="111" t="str">
        <f>Selections!$AC806</f>
        <v xml:space="preserve">Executive Search Services </v>
      </c>
      <c r="AE806" s="111"/>
    </row>
    <row r="807" spans="27:31" ht="14.25" customHeight="1" x14ac:dyDescent="0.35">
      <c r="AA807" s="111" t="str">
        <f>Selections!$AB807&amp;":  "&amp;Selections!$AC807</f>
        <v>561320:  Temporary Help Services</v>
      </c>
      <c r="AB807" s="111">
        <v>561320</v>
      </c>
      <c r="AC807" s="111" t="s">
        <v>1106</v>
      </c>
      <c r="AD807" s="111" t="str">
        <f>Selections!$AC807</f>
        <v>Temporary Help Services</v>
      </c>
      <c r="AE807" s="111"/>
    </row>
    <row r="808" spans="27:31" ht="14.25" customHeight="1" x14ac:dyDescent="0.35">
      <c r="AA808" s="111" t="str">
        <f>Selections!$AB808&amp;":  "&amp;Selections!$AC808</f>
        <v>561330:  Professional Employer Organizations</v>
      </c>
      <c r="AB808" s="111">
        <v>561330</v>
      </c>
      <c r="AC808" s="111" t="s">
        <v>1107</v>
      </c>
      <c r="AD808" s="111" t="str">
        <f>Selections!$AC808</f>
        <v>Professional Employer Organizations</v>
      </c>
      <c r="AE808" s="111"/>
    </row>
    <row r="809" spans="27:31" ht="14.25" customHeight="1" x14ac:dyDescent="0.35">
      <c r="AA809" s="111" t="str">
        <f>Selections!$AB809&amp;":  "&amp;Selections!$AC809</f>
        <v>561410:  Document Preparation Services</v>
      </c>
      <c r="AB809" s="111">
        <v>561410</v>
      </c>
      <c r="AC809" s="111" t="s">
        <v>1108</v>
      </c>
      <c r="AD809" s="111" t="str">
        <f>Selections!$AC809</f>
        <v>Document Preparation Services</v>
      </c>
      <c r="AE809" s="111"/>
    </row>
    <row r="810" spans="27:31" ht="14.25" customHeight="1" x14ac:dyDescent="0.35">
      <c r="AA810" s="111" t="str">
        <f>Selections!$AB810&amp;":  "&amp;Selections!$AC810</f>
        <v xml:space="preserve">561421:  Telephone Answering Services </v>
      </c>
      <c r="AB810" s="111">
        <v>561421</v>
      </c>
      <c r="AC810" s="111" t="s">
        <v>1109</v>
      </c>
      <c r="AD810" s="111" t="str">
        <f>Selections!$AC810</f>
        <v xml:space="preserve">Telephone Answering Services </v>
      </c>
      <c r="AE810" s="111"/>
    </row>
    <row r="811" spans="27:31" ht="14.25" customHeight="1" x14ac:dyDescent="0.35">
      <c r="AA811" s="111" t="str">
        <f>Selections!$AB811&amp;":  "&amp;Selections!$AC811</f>
        <v xml:space="preserve">561422:  Telemarketing Bureaus and Other Contact Centers </v>
      </c>
      <c r="AB811" s="111">
        <v>561422</v>
      </c>
      <c r="AC811" s="111" t="s">
        <v>1110</v>
      </c>
      <c r="AD811" s="111" t="str">
        <f>Selections!$AC811</f>
        <v xml:space="preserve">Telemarketing Bureaus and Other Contact Centers </v>
      </c>
      <c r="AE811" s="111"/>
    </row>
    <row r="812" spans="27:31" ht="14.25" customHeight="1" x14ac:dyDescent="0.35">
      <c r="AA812" s="111" t="str">
        <f>Selections!$AB812&amp;":  "&amp;Selections!$AC812</f>
        <v xml:space="preserve">561431:  Private Mail Centers </v>
      </c>
      <c r="AB812" s="111">
        <v>561431</v>
      </c>
      <c r="AC812" s="111" t="s">
        <v>1111</v>
      </c>
      <c r="AD812" s="111" t="str">
        <f>Selections!$AC812</f>
        <v xml:space="preserve">Private Mail Centers </v>
      </c>
      <c r="AE812" s="111"/>
    </row>
    <row r="813" spans="27:31" ht="14.25" customHeight="1" x14ac:dyDescent="0.35">
      <c r="AA813" s="111" t="str">
        <f>Selections!$AB813&amp;":  "&amp;Selections!$AC813</f>
        <v xml:space="preserve">561439:  Other Business Service Centers (including Copy Shops) </v>
      </c>
      <c r="AB813" s="111">
        <v>561439</v>
      </c>
      <c r="AC813" s="111" t="s">
        <v>1112</v>
      </c>
      <c r="AD813" s="111" t="str">
        <f>Selections!$AC813</f>
        <v xml:space="preserve">Other Business Service Centers (including Copy Shops) </v>
      </c>
      <c r="AE813" s="111"/>
    </row>
    <row r="814" spans="27:31" ht="14.25" customHeight="1" x14ac:dyDescent="0.35">
      <c r="AA814" s="111" t="str">
        <f>Selections!$AB814&amp;":  "&amp;Selections!$AC814</f>
        <v>561440:  Collection Agencies</v>
      </c>
      <c r="AB814" s="111">
        <v>561440</v>
      </c>
      <c r="AC814" s="111" t="s">
        <v>1113</v>
      </c>
      <c r="AD814" s="111" t="str">
        <f>Selections!$AC814</f>
        <v>Collection Agencies</v>
      </c>
      <c r="AE814" s="111"/>
    </row>
    <row r="815" spans="27:31" ht="14.25" customHeight="1" x14ac:dyDescent="0.35">
      <c r="AA815" s="111" t="str">
        <f>Selections!$AB815&amp;":  "&amp;Selections!$AC815</f>
        <v>561450:  Credit Bureaus</v>
      </c>
      <c r="AB815" s="111">
        <v>561450</v>
      </c>
      <c r="AC815" s="111" t="s">
        <v>1114</v>
      </c>
      <c r="AD815" s="111" t="str">
        <f>Selections!$AC815</f>
        <v>Credit Bureaus</v>
      </c>
      <c r="AE815" s="111"/>
    </row>
    <row r="816" spans="27:31" ht="14.25" customHeight="1" x14ac:dyDescent="0.35">
      <c r="AA816" s="111" t="str">
        <f>Selections!$AB816&amp;":  "&amp;Selections!$AC816</f>
        <v xml:space="preserve">561491:  Repossession Services </v>
      </c>
      <c r="AB816" s="111">
        <v>561491</v>
      </c>
      <c r="AC816" s="111" t="s">
        <v>1115</v>
      </c>
      <c r="AD816" s="111" t="str">
        <f>Selections!$AC816</f>
        <v xml:space="preserve">Repossession Services </v>
      </c>
      <c r="AE816" s="111"/>
    </row>
    <row r="817" spans="27:31" ht="14.25" customHeight="1" x14ac:dyDescent="0.35">
      <c r="AA817" s="111" t="str">
        <f>Selections!$AB817&amp;":  "&amp;Selections!$AC817</f>
        <v xml:space="preserve">561492:  Court Reporting and Stenotype Services </v>
      </c>
      <c r="AB817" s="111">
        <v>561492</v>
      </c>
      <c r="AC817" s="111" t="s">
        <v>1116</v>
      </c>
      <c r="AD817" s="111" t="str">
        <f>Selections!$AC817</f>
        <v xml:space="preserve">Court Reporting and Stenotype Services </v>
      </c>
      <c r="AE817" s="111"/>
    </row>
    <row r="818" spans="27:31" ht="14.25" customHeight="1" x14ac:dyDescent="0.35">
      <c r="AA818" s="111" t="str">
        <f>Selections!$AB818&amp;":  "&amp;Selections!$AC818</f>
        <v xml:space="preserve">561499:  All Other Business Support Services </v>
      </c>
      <c r="AB818" s="111">
        <v>561499</v>
      </c>
      <c r="AC818" s="111" t="s">
        <v>1117</v>
      </c>
      <c r="AD818" s="111" t="str">
        <f>Selections!$AC818</f>
        <v xml:space="preserve">All Other Business Support Services </v>
      </c>
      <c r="AE818" s="111"/>
    </row>
    <row r="819" spans="27:31" ht="14.25" customHeight="1" x14ac:dyDescent="0.35">
      <c r="AA819" s="111" t="str">
        <f>Selections!$AB819&amp;":  "&amp;Selections!$AC819</f>
        <v>561510:  Travel Agencies</v>
      </c>
      <c r="AB819" s="111">
        <v>561510</v>
      </c>
      <c r="AC819" s="111" t="s">
        <v>1118</v>
      </c>
      <c r="AD819" s="111" t="str">
        <f>Selections!$AC819</f>
        <v>Travel Agencies</v>
      </c>
      <c r="AE819" s="111"/>
    </row>
    <row r="820" spans="27:31" ht="14.25" customHeight="1" x14ac:dyDescent="0.35">
      <c r="AA820" s="111" t="str">
        <f>Selections!$AB820&amp;":  "&amp;Selections!$AC820</f>
        <v>561520:  Tour Operators</v>
      </c>
      <c r="AB820" s="111">
        <v>561520</v>
      </c>
      <c r="AC820" s="111" t="s">
        <v>1119</v>
      </c>
      <c r="AD820" s="111" t="str">
        <f>Selections!$AC820</f>
        <v>Tour Operators</v>
      </c>
      <c r="AE820" s="111"/>
    </row>
    <row r="821" spans="27:31" ht="14.25" customHeight="1" x14ac:dyDescent="0.35">
      <c r="AA821" s="111" t="str">
        <f>Selections!$AB821&amp;":  "&amp;Selections!$AC821</f>
        <v xml:space="preserve">561591:  Convention and Visitors Bureaus </v>
      </c>
      <c r="AB821" s="111">
        <v>561591</v>
      </c>
      <c r="AC821" s="111" t="s">
        <v>1120</v>
      </c>
      <c r="AD821" s="111" t="str">
        <f>Selections!$AC821</f>
        <v xml:space="preserve">Convention and Visitors Bureaus </v>
      </c>
      <c r="AE821" s="111"/>
    </row>
    <row r="822" spans="27:31" ht="14.25" customHeight="1" x14ac:dyDescent="0.35">
      <c r="AA822" s="111" t="str">
        <f>Selections!$AB822&amp;":  "&amp;Selections!$AC822</f>
        <v xml:space="preserve">561599:  All Other Travel Arrangement and Reservation Services </v>
      </c>
      <c r="AB822" s="111">
        <v>561599</v>
      </c>
      <c r="AC822" s="111" t="s">
        <v>1121</v>
      </c>
      <c r="AD822" s="111" t="str">
        <f>Selections!$AC822</f>
        <v xml:space="preserve">All Other Travel Arrangement and Reservation Services </v>
      </c>
      <c r="AE822" s="111"/>
    </row>
    <row r="823" spans="27:31" ht="14.25" customHeight="1" x14ac:dyDescent="0.35">
      <c r="AA823" s="111" t="str">
        <f>Selections!$AB823&amp;":  "&amp;Selections!$AC823</f>
        <v xml:space="preserve">561611:  Investigation and Personal Background Check Services </v>
      </c>
      <c r="AB823" s="111">
        <v>561611</v>
      </c>
      <c r="AC823" s="111" t="s">
        <v>1122</v>
      </c>
      <c r="AD823" s="111" t="str">
        <f>Selections!$AC823</f>
        <v xml:space="preserve">Investigation and Personal Background Check Services </v>
      </c>
      <c r="AE823" s="111"/>
    </row>
    <row r="824" spans="27:31" ht="14.25" customHeight="1" x14ac:dyDescent="0.35">
      <c r="AA824" s="111" t="str">
        <f>Selections!$AB824&amp;":  "&amp;Selections!$AC824</f>
        <v xml:space="preserve">561612:  Security Guards and Patrol Services </v>
      </c>
      <c r="AB824" s="111">
        <v>561612</v>
      </c>
      <c r="AC824" s="111" t="s">
        <v>1123</v>
      </c>
      <c r="AD824" s="111" t="str">
        <f>Selections!$AC824</f>
        <v xml:space="preserve">Security Guards and Patrol Services </v>
      </c>
      <c r="AE824" s="111"/>
    </row>
    <row r="825" spans="27:31" ht="14.25" customHeight="1" x14ac:dyDescent="0.35">
      <c r="AA825" s="111" t="str">
        <f>Selections!$AB825&amp;":  "&amp;Selections!$AC825</f>
        <v xml:space="preserve">561613:  Armored Car Services </v>
      </c>
      <c r="AB825" s="111">
        <v>561613</v>
      </c>
      <c r="AC825" s="111" t="s">
        <v>1124</v>
      </c>
      <c r="AD825" s="111" t="str">
        <f>Selections!$AC825</f>
        <v xml:space="preserve">Armored Car Services </v>
      </c>
      <c r="AE825" s="111"/>
    </row>
    <row r="826" spans="27:31" ht="14.25" customHeight="1" x14ac:dyDescent="0.35">
      <c r="AA826" s="111" t="str">
        <f>Selections!$AB826&amp;":  "&amp;Selections!$AC826</f>
        <v xml:space="preserve">561621:  Security Systems Services (except Locksmiths) </v>
      </c>
      <c r="AB826" s="111">
        <v>561621</v>
      </c>
      <c r="AC826" s="111" t="s">
        <v>1125</v>
      </c>
      <c r="AD826" s="111" t="str">
        <f>Selections!$AC826</f>
        <v xml:space="preserve">Security Systems Services (except Locksmiths) </v>
      </c>
      <c r="AE826" s="111"/>
    </row>
    <row r="827" spans="27:31" ht="14.25" customHeight="1" x14ac:dyDescent="0.35">
      <c r="AA827" s="111" t="str">
        <f>Selections!$AB827&amp;":  "&amp;Selections!$AC827</f>
        <v xml:space="preserve">561622:  Locksmiths </v>
      </c>
      <c r="AB827" s="111">
        <v>561622</v>
      </c>
      <c r="AC827" s="111" t="s">
        <v>1126</v>
      </c>
      <c r="AD827" s="111" t="str">
        <f>Selections!$AC827</f>
        <v xml:space="preserve">Locksmiths </v>
      </c>
      <c r="AE827" s="111"/>
    </row>
    <row r="828" spans="27:31" ht="14.25" customHeight="1" x14ac:dyDescent="0.35">
      <c r="AA828" s="111" t="str">
        <f>Selections!$AB828&amp;":  "&amp;Selections!$AC828</f>
        <v>561710:  Exterminating and Pest Control Services</v>
      </c>
      <c r="AB828" s="111">
        <v>561710</v>
      </c>
      <c r="AC828" s="111" t="s">
        <v>1127</v>
      </c>
      <c r="AD828" s="111" t="str">
        <f>Selections!$AC828</f>
        <v>Exterminating and Pest Control Services</v>
      </c>
      <c r="AE828" s="111"/>
    </row>
    <row r="829" spans="27:31" ht="14.25" customHeight="1" x14ac:dyDescent="0.35">
      <c r="AA829" s="111" t="str">
        <f>Selections!$AB829&amp;":  "&amp;Selections!$AC829</f>
        <v xml:space="preserve">561720:  Janitorial Services </v>
      </c>
      <c r="AB829" s="111">
        <v>561720</v>
      </c>
      <c r="AC829" s="111" t="s">
        <v>1128</v>
      </c>
      <c r="AD829" s="111" t="str">
        <f>Selections!$AC829</f>
        <v xml:space="preserve">Janitorial Services </v>
      </c>
      <c r="AE829" s="111"/>
    </row>
    <row r="830" spans="27:31" ht="14.25" customHeight="1" x14ac:dyDescent="0.35">
      <c r="AA830" s="111" t="str">
        <f>Selections!$AB830&amp;":  "&amp;Selections!$AC830</f>
        <v>561730:  Landscaping Services</v>
      </c>
      <c r="AB830" s="111">
        <v>561730</v>
      </c>
      <c r="AC830" s="111" t="s">
        <v>1129</v>
      </c>
      <c r="AD830" s="111" t="str">
        <f>Selections!$AC830</f>
        <v>Landscaping Services</v>
      </c>
      <c r="AE830" s="111"/>
    </row>
    <row r="831" spans="27:31" ht="14.25" customHeight="1" x14ac:dyDescent="0.35">
      <c r="AA831" s="111" t="str">
        <f>Selections!$AB831&amp;":  "&amp;Selections!$AC831</f>
        <v>561740:  Carpet and Upholstery Cleaning Services</v>
      </c>
      <c r="AB831" s="111">
        <v>561740</v>
      </c>
      <c r="AC831" s="111" t="s">
        <v>1130</v>
      </c>
      <c r="AD831" s="111" t="str">
        <f>Selections!$AC831</f>
        <v>Carpet and Upholstery Cleaning Services</v>
      </c>
      <c r="AE831" s="111"/>
    </row>
    <row r="832" spans="27:31" ht="14.25" customHeight="1" x14ac:dyDescent="0.35">
      <c r="AA832" s="111" t="str">
        <f>Selections!$AB832&amp;":  "&amp;Selections!$AC832</f>
        <v xml:space="preserve">561790:  Other Services to Buildings and Dwellings </v>
      </c>
      <c r="AB832" s="111">
        <v>561790</v>
      </c>
      <c r="AC832" s="111" t="s">
        <v>1131</v>
      </c>
      <c r="AD832" s="111" t="str">
        <f>Selections!$AC832</f>
        <v xml:space="preserve">Other Services to Buildings and Dwellings </v>
      </c>
      <c r="AE832" s="111"/>
    </row>
    <row r="833" spans="27:31" ht="14.25" customHeight="1" x14ac:dyDescent="0.35">
      <c r="AA833" s="111" t="str">
        <f>Selections!$AB833&amp;":  "&amp;Selections!$AC833</f>
        <v>561910:  Packaging and Labeling Services</v>
      </c>
      <c r="AB833" s="111">
        <v>561910</v>
      </c>
      <c r="AC833" s="111" t="s">
        <v>1132</v>
      </c>
      <c r="AD833" s="111" t="str">
        <f>Selections!$AC833</f>
        <v>Packaging and Labeling Services</v>
      </c>
      <c r="AE833" s="111"/>
    </row>
    <row r="834" spans="27:31" ht="14.25" customHeight="1" x14ac:dyDescent="0.35">
      <c r="AA834" s="111" t="str">
        <f>Selections!$AB834&amp;":  "&amp;Selections!$AC834</f>
        <v>561920:  Convention and Trade Show Organizers</v>
      </c>
      <c r="AB834" s="111">
        <v>561920</v>
      </c>
      <c r="AC834" s="111" t="s">
        <v>1133</v>
      </c>
      <c r="AD834" s="111" t="str">
        <f>Selections!$AC834</f>
        <v>Convention and Trade Show Organizers</v>
      </c>
      <c r="AE834" s="111"/>
    </row>
    <row r="835" spans="27:31" ht="14.25" customHeight="1" x14ac:dyDescent="0.35">
      <c r="AA835" s="111" t="str">
        <f>Selections!$AB835&amp;":  "&amp;Selections!$AC835</f>
        <v>561990:  All Other Support Services</v>
      </c>
      <c r="AB835" s="111">
        <v>561990</v>
      </c>
      <c r="AC835" s="111" t="s">
        <v>1134</v>
      </c>
      <c r="AD835" s="111" t="str">
        <f>Selections!$AC835</f>
        <v>All Other Support Services</v>
      </c>
      <c r="AE835" s="111"/>
    </row>
    <row r="836" spans="27:31" ht="14.25" customHeight="1" x14ac:dyDescent="0.35">
      <c r="AA836" s="111" t="str">
        <f>Selections!$AB836&amp;":  "&amp;Selections!$AC836</f>
        <v xml:space="preserve">562111:  Solid Waste Collection </v>
      </c>
      <c r="AB836" s="111">
        <v>562111</v>
      </c>
      <c r="AC836" s="111" t="s">
        <v>1135</v>
      </c>
      <c r="AD836" s="111" t="str">
        <f>Selections!$AC836</f>
        <v xml:space="preserve">Solid Waste Collection </v>
      </c>
      <c r="AE836" s="111"/>
    </row>
    <row r="837" spans="27:31" ht="14.25" customHeight="1" x14ac:dyDescent="0.35">
      <c r="AA837" s="111" t="str">
        <f>Selections!$AB837&amp;":  "&amp;Selections!$AC837</f>
        <v xml:space="preserve">562112:  Hazardous Waste Collection </v>
      </c>
      <c r="AB837" s="111">
        <v>562112</v>
      </c>
      <c r="AC837" s="111" t="s">
        <v>1136</v>
      </c>
      <c r="AD837" s="111" t="str">
        <f>Selections!$AC837</f>
        <v xml:space="preserve">Hazardous Waste Collection </v>
      </c>
      <c r="AE837" s="111"/>
    </row>
    <row r="838" spans="27:31" ht="14.25" customHeight="1" x14ac:dyDescent="0.35">
      <c r="AA838" s="111" t="str">
        <f>Selections!$AB838&amp;":  "&amp;Selections!$AC838</f>
        <v xml:space="preserve">562119:  Other Waste Collection </v>
      </c>
      <c r="AB838" s="111">
        <v>562119</v>
      </c>
      <c r="AC838" s="111" t="s">
        <v>1137</v>
      </c>
      <c r="AD838" s="111" t="str">
        <f>Selections!$AC838</f>
        <v xml:space="preserve">Other Waste Collection </v>
      </c>
      <c r="AE838" s="111"/>
    </row>
    <row r="839" spans="27:31" ht="14.25" customHeight="1" x14ac:dyDescent="0.35">
      <c r="AA839" s="111" t="str">
        <f>Selections!$AB839&amp;":  "&amp;Selections!$AC839</f>
        <v xml:space="preserve">562211:  Hazardous Waste Treatment and Disposal </v>
      </c>
      <c r="AB839" s="111">
        <v>562211</v>
      </c>
      <c r="AC839" s="111" t="s">
        <v>1138</v>
      </c>
      <c r="AD839" s="111" t="str">
        <f>Selections!$AC839</f>
        <v xml:space="preserve">Hazardous Waste Treatment and Disposal </v>
      </c>
      <c r="AE839" s="111"/>
    </row>
    <row r="840" spans="27:31" ht="14.25" customHeight="1" x14ac:dyDescent="0.35">
      <c r="AA840" s="111" t="str">
        <f>Selections!$AB840&amp;":  "&amp;Selections!$AC840</f>
        <v xml:space="preserve">562212:  Solid Waste Landfill </v>
      </c>
      <c r="AB840" s="111">
        <v>562212</v>
      </c>
      <c r="AC840" s="111" t="s">
        <v>1139</v>
      </c>
      <c r="AD840" s="111" t="str">
        <f>Selections!$AC840</f>
        <v xml:space="preserve">Solid Waste Landfill </v>
      </c>
      <c r="AE840" s="111"/>
    </row>
    <row r="841" spans="27:31" ht="14.25" customHeight="1" x14ac:dyDescent="0.35">
      <c r="AA841" s="111" t="str">
        <f>Selections!$AB841&amp;":  "&amp;Selections!$AC841</f>
        <v xml:space="preserve">562213:  Solid Waste Combustors and Incinerators </v>
      </c>
      <c r="AB841" s="111">
        <v>562213</v>
      </c>
      <c r="AC841" s="111" t="s">
        <v>1140</v>
      </c>
      <c r="AD841" s="111" t="str">
        <f>Selections!$AC841</f>
        <v xml:space="preserve">Solid Waste Combustors and Incinerators </v>
      </c>
      <c r="AE841" s="111"/>
    </row>
    <row r="842" spans="27:31" ht="14.25" customHeight="1" x14ac:dyDescent="0.35">
      <c r="AA842" s="111" t="str">
        <f>Selections!$AB842&amp;":  "&amp;Selections!$AC842</f>
        <v xml:space="preserve">562219:  Other Nonhazardous Waste Treatment and Disposal </v>
      </c>
      <c r="AB842" s="111">
        <v>562219</v>
      </c>
      <c r="AC842" s="111" t="s">
        <v>1141</v>
      </c>
      <c r="AD842" s="111" t="str">
        <f>Selections!$AC842</f>
        <v xml:space="preserve">Other Nonhazardous Waste Treatment and Disposal </v>
      </c>
      <c r="AE842" s="111"/>
    </row>
    <row r="843" spans="27:31" ht="14.25" customHeight="1" x14ac:dyDescent="0.35">
      <c r="AA843" s="111" t="str">
        <f>Selections!$AB843&amp;":  "&amp;Selections!$AC843</f>
        <v xml:space="preserve">562910:  Remediation Services </v>
      </c>
      <c r="AB843" s="111">
        <v>562910</v>
      </c>
      <c r="AC843" s="111" t="s">
        <v>1142</v>
      </c>
      <c r="AD843" s="111" t="str">
        <f>Selections!$AC843</f>
        <v xml:space="preserve">Remediation Services </v>
      </c>
      <c r="AE843" s="111"/>
    </row>
    <row r="844" spans="27:31" ht="14.25" customHeight="1" x14ac:dyDescent="0.35">
      <c r="AA844" s="111" t="str">
        <f>Selections!$AB844&amp;":  "&amp;Selections!$AC844</f>
        <v xml:space="preserve">562920:  Materials Recovery Facilities </v>
      </c>
      <c r="AB844" s="111">
        <v>562920</v>
      </c>
      <c r="AC844" s="111" t="s">
        <v>1143</v>
      </c>
      <c r="AD844" s="111" t="str">
        <f>Selections!$AC844</f>
        <v xml:space="preserve">Materials Recovery Facilities </v>
      </c>
      <c r="AE844" s="111"/>
    </row>
    <row r="845" spans="27:31" ht="14.25" customHeight="1" x14ac:dyDescent="0.35">
      <c r="AA845" s="111" t="str">
        <f>Selections!$AB845&amp;":  "&amp;Selections!$AC845</f>
        <v xml:space="preserve">562991:  Septic Tank and Related Services </v>
      </c>
      <c r="AB845" s="111">
        <v>562991</v>
      </c>
      <c r="AC845" s="111" t="s">
        <v>1144</v>
      </c>
      <c r="AD845" s="111" t="str">
        <f>Selections!$AC845</f>
        <v xml:space="preserve">Septic Tank and Related Services </v>
      </c>
      <c r="AE845" s="111"/>
    </row>
    <row r="846" spans="27:31" ht="14.25" customHeight="1" x14ac:dyDescent="0.35">
      <c r="AA846" s="111" t="str">
        <f>Selections!$AB846&amp;":  "&amp;Selections!$AC846</f>
        <v xml:space="preserve">562998:  All Other Miscellaneous Waste Management Services </v>
      </c>
      <c r="AB846" s="111">
        <v>562998</v>
      </c>
      <c r="AC846" s="111" t="s">
        <v>1145</v>
      </c>
      <c r="AD846" s="111" t="str">
        <f>Selections!$AC846</f>
        <v xml:space="preserve">All Other Miscellaneous Waste Management Services </v>
      </c>
      <c r="AE846" s="111"/>
    </row>
    <row r="847" spans="27:31" ht="14.25" customHeight="1" x14ac:dyDescent="0.35">
      <c r="AA847" s="111" t="str">
        <f>Selections!$AB847&amp;":  "&amp;Selections!$AC847</f>
        <v xml:space="preserve">611110:  Elementary and Secondary Schools </v>
      </c>
      <c r="AB847" s="111">
        <v>611110</v>
      </c>
      <c r="AC847" s="111" t="s">
        <v>1146</v>
      </c>
      <c r="AD847" s="111" t="str">
        <f>Selections!$AC847</f>
        <v xml:space="preserve">Elementary and Secondary Schools </v>
      </c>
      <c r="AE847" s="111"/>
    </row>
    <row r="848" spans="27:31" ht="14.25" customHeight="1" x14ac:dyDescent="0.35">
      <c r="AA848" s="111" t="str">
        <f>Selections!$AB848&amp;":  "&amp;Selections!$AC848</f>
        <v xml:space="preserve">611210:  Junior Colleges </v>
      </c>
      <c r="AB848" s="111">
        <v>611210</v>
      </c>
      <c r="AC848" s="111" t="s">
        <v>1147</v>
      </c>
      <c r="AD848" s="111" t="str">
        <f>Selections!$AC848</f>
        <v xml:space="preserve">Junior Colleges </v>
      </c>
      <c r="AE848" s="111"/>
    </row>
    <row r="849" spans="27:31" ht="14.25" customHeight="1" x14ac:dyDescent="0.35">
      <c r="AA849" s="111" t="str">
        <f>Selections!$AB849&amp;":  "&amp;Selections!$AC849</f>
        <v xml:space="preserve">611310:  Colleges, Universities, and Professional Schools </v>
      </c>
      <c r="AB849" s="111">
        <v>611310</v>
      </c>
      <c r="AC849" s="111" t="s">
        <v>1148</v>
      </c>
      <c r="AD849" s="111" t="str">
        <f>Selections!$AC849</f>
        <v xml:space="preserve">Colleges, Universities, and Professional Schools </v>
      </c>
      <c r="AE849" s="111"/>
    </row>
    <row r="850" spans="27:31" ht="14.25" customHeight="1" x14ac:dyDescent="0.35">
      <c r="AA850" s="111" t="str">
        <f>Selections!$AB850&amp;":  "&amp;Selections!$AC850</f>
        <v xml:space="preserve">611410:  Business and Secretarial Schools </v>
      </c>
      <c r="AB850" s="111">
        <v>611410</v>
      </c>
      <c r="AC850" s="111" t="s">
        <v>1149</v>
      </c>
      <c r="AD850" s="111" t="str">
        <f>Selections!$AC850</f>
        <v xml:space="preserve">Business and Secretarial Schools </v>
      </c>
      <c r="AE850" s="111"/>
    </row>
    <row r="851" spans="27:31" ht="14.25" customHeight="1" x14ac:dyDescent="0.35">
      <c r="AA851" s="111" t="str">
        <f>Selections!$AB851&amp;":  "&amp;Selections!$AC851</f>
        <v xml:space="preserve">611420:  Computer Training </v>
      </c>
      <c r="AB851" s="111">
        <v>611420</v>
      </c>
      <c r="AC851" s="111" t="s">
        <v>1150</v>
      </c>
      <c r="AD851" s="111" t="str">
        <f>Selections!$AC851</f>
        <v xml:space="preserve">Computer Training </v>
      </c>
      <c r="AE851" s="111"/>
    </row>
    <row r="852" spans="27:31" ht="14.25" customHeight="1" x14ac:dyDescent="0.35">
      <c r="AA852" s="111" t="str">
        <f>Selections!$AB852&amp;":  "&amp;Selections!$AC852</f>
        <v xml:space="preserve">611430:  Professional and Management Development Training </v>
      </c>
      <c r="AB852" s="111">
        <v>611430</v>
      </c>
      <c r="AC852" s="111" t="s">
        <v>1151</v>
      </c>
      <c r="AD852" s="111" t="str">
        <f>Selections!$AC852</f>
        <v xml:space="preserve">Professional and Management Development Training </v>
      </c>
      <c r="AE852" s="111"/>
    </row>
    <row r="853" spans="27:31" ht="14.25" customHeight="1" x14ac:dyDescent="0.35">
      <c r="AA853" s="111" t="str">
        <f>Selections!$AB853&amp;":  "&amp;Selections!$AC853</f>
        <v xml:space="preserve">611511:  Cosmetology and Barber Schools </v>
      </c>
      <c r="AB853" s="111">
        <v>611511</v>
      </c>
      <c r="AC853" s="111" t="s">
        <v>1152</v>
      </c>
      <c r="AD853" s="111" t="str">
        <f>Selections!$AC853</f>
        <v xml:space="preserve">Cosmetology and Barber Schools </v>
      </c>
      <c r="AE853" s="111"/>
    </row>
    <row r="854" spans="27:31" ht="14.25" customHeight="1" x14ac:dyDescent="0.35">
      <c r="AA854" s="111" t="str">
        <f>Selections!$AB854&amp;":  "&amp;Selections!$AC854</f>
        <v xml:space="preserve">611512:  Flight Training </v>
      </c>
      <c r="AB854" s="111">
        <v>611512</v>
      </c>
      <c r="AC854" s="111" t="s">
        <v>1153</v>
      </c>
      <c r="AD854" s="111" t="str">
        <f>Selections!$AC854</f>
        <v xml:space="preserve">Flight Training </v>
      </c>
      <c r="AE854" s="111"/>
    </row>
    <row r="855" spans="27:31" ht="14.25" customHeight="1" x14ac:dyDescent="0.35">
      <c r="AA855" s="111" t="str">
        <f>Selections!$AB855&amp;":  "&amp;Selections!$AC855</f>
        <v xml:space="preserve">611513:  Apprenticeship Training </v>
      </c>
      <c r="AB855" s="111">
        <v>611513</v>
      </c>
      <c r="AC855" s="111" t="s">
        <v>1154</v>
      </c>
      <c r="AD855" s="111" t="str">
        <f>Selections!$AC855</f>
        <v xml:space="preserve">Apprenticeship Training </v>
      </c>
      <c r="AE855" s="111"/>
    </row>
    <row r="856" spans="27:31" ht="14.25" customHeight="1" x14ac:dyDescent="0.35">
      <c r="AA856" s="111" t="str">
        <f>Selections!$AB856&amp;":  "&amp;Selections!$AC856</f>
        <v xml:space="preserve">611519:  Other Technical and Trade Schools </v>
      </c>
      <c r="AB856" s="111">
        <v>611519</v>
      </c>
      <c r="AC856" s="111" t="s">
        <v>1155</v>
      </c>
      <c r="AD856" s="111" t="str">
        <f>Selections!$AC856</f>
        <v xml:space="preserve">Other Technical and Trade Schools </v>
      </c>
      <c r="AE856" s="111"/>
    </row>
    <row r="857" spans="27:31" ht="14.25" customHeight="1" x14ac:dyDescent="0.35">
      <c r="AA857" s="111" t="str">
        <f>Selections!$AB857&amp;":  "&amp;Selections!$AC857</f>
        <v xml:space="preserve">611610:  Fine Arts Schools </v>
      </c>
      <c r="AB857" s="111">
        <v>611610</v>
      </c>
      <c r="AC857" s="111" t="s">
        <v>1156</v>
      </c>
      <c r="AD857" s="111" t="str">
        <f>Selections!$AC857</f>
        <v xml:space="preserve">Fine Arts Schools </v>
      </c>
      <c r="AE857" s="111"/>
    </row>
    <row r="858" spans="27:31" ht="14.25" customHeight="1" x14ac:dyDescent="0.35">
      <c r="AA858" s="111" t="str">
        <f>Selections!$AB858&amp;":  "&amp;Selections!$AC858</f>
        <v xml:space="preserve">611620:  Sports and Recreation Instruction </v>
      </c>
      <c r="AB858" s="111">
        <v>611620</v>
      </c>
      <c r="AC858" s="111" t="s">
        <v>1157</v>
      </c>
      <c r="AD858" s="111" t="str">
        <f>Selections!$AC858</f>
        <v xml:space="preserve">Sports and Recreation Instruction </v>
      </c>
      <c r="AE858" s="111"/>
    </row>
    <row r="859" spans="27:31" ht="14.25" customHeight="1" x14ac:dyDescent="0.35">
      <c r="AA859" s="111" t="str">
        <f>Selections!$AB859&amp;":  "&amp;Selections!$AC859</f>
        <v xml:space="preserve">611630:  Language Schools </v>
      </c>
      <c r="AB859" s="111">
        <v>611630</v>
      </c>
      <c r="AC859" s="111" t="s">
        <v>1158</v>
      </c>
      <c r="AD859" s="111" t="str">
        <f>Selections!$AC859</f>
        <v xml:space="preserve">Language Schools </v>
      </c>
      <c r="AE859" s="111"/>
    </row>
    <row r="860" spans="27:31" ht="14.25" customHeight="1" x14ac:dyDescent="0.35">
      <c r="AA860" s="111" t="str">
        <f>Selections!$AB860&amp;":  "&amp;Selections!$AC860</f>
        <v xml:space="preserve">611691:  Exam Preparation and Tutoring </v>
      </c>
      <c r="AB860" s="111">
        <v>611691</v>
      </c>
      <c r="AC860" s="111" t="s">
        <v>1159</v>
      </c>
      <c r="AD860" s="111" t="str">
        <f>Selections!$AC860</f>
        <v xml:space="preserve">Exam Preparation and Tutoring </v>
      </c>
      <c r="AE860" s="111"/>
    </row>
    <row r="861" spans="27:31" ht="14.25" customHeight="1" x14ac:dyDescent="0.35">
      <c r="AA861" s="111" t="str">
        <f>Selections!$AB861&amp;":  "&amp;Selections!$AC861</f>
        <v xml:space="preserve">611692:  Automobile Driving Schools </v>
      </c>
      <c r="AB861" s="111">
        <v>611692</v>
      </c>
      <c r="AC861" s="111" t="s">
        <v>1160</v>
      </c>
      <c r="AD861" s="111" t="str">
        <f>Selections!$AC861</f>
        <v xml:space="preserve">Automobile Driving Schools </v>
      </c>
      <c r="AE861" s="111"/>
    </row>
    <row r="862" spans="27:31" ht="14.25" customHeight="1" x14ac:dyDescent="0.35">
      <c r="AA862" s="111" t="str">
        <f>Selections!$AB862&amp;":  "&amp;Selections!$AC862</f>
        <v xml:space="preserve">611699:  All Other Miscellaneous Schools and Instruction </v>
      </c>
      <c r="AB862" s="111">
        <v>611699</v>
      </c>
      <c r="AC862" s="111" t="s">
        <v>1161</v>
      </c>
      <c r="AD862" s="111" t="str">
        <f>Selections!$AC862</f>
        <v xml:space="preserve">All Other Miscellaneous Schools and Instruction </v>
      </c>
      <c r="AE862" s="111"/>
    </row>
    <row r="863" spans="27:31" ht="14.25" customHeight="1" x14ac:dyDescent="0.35">
      <c r="AA863" s="111" t="str">
        <f>Selections!$AB863&amp;":  "&amp;Selections!$AC863</f>
        <v>611710:  Educational Support Services</v>
      </c>
      <c r="AB863" s="111">
        <v>611710</v>
      </c>
      <c r="AC863" s="111" t="s">
        <v>1162</v>
      </c>
      <c r="AD863" s="111" t="str">
        <f>Selections!$AC863</f>
        <v>Educational Support Services</v>
      </c>
      <c r="AE863" s="111"/>
    </row>
    <row r="864" spans="27:31" ht="14.25" customHeight="1" x14ac:dyDescent="0.35">
      <c r="AA864" s="111" t="str">
        <f>Selections!$AB864&amp;":  "&amp;Selections!$AC864</f>
        <v xml:space="preserve">621111:  Offices of Physicians (except Mental Health Specialists) </v>
      </c>
      <c r="AB864" s="111">
        <v>621111</v>
      </c>
      <c r="AC864" s="111" t="s">
        <v>1163</v>
      </c>
      <c r="AD864" s="111" t="str">
        <f>Selections!$AC864</f>
        <v xml:space="preserve">Offices of Physicians (except Mental Health Specialists) </v>
      </c>
      <c r="AE864" s="111"/>
    </row>
    <row r="865" spans="27:31" ht="14.25" customHeight="1" x14ac:dyDescent="0.35">
      <c r="AA865" s="111" t="str">
        <f>Selections!$AB865&amp;":  "&amp;Selections!$AC865</f>
        <v xml:space="preserve">621112:  Offices of Physicians, Mental Health Specialists </v>
      </c>
      <c r="AB865" s="111">
        <v>621112</v>
      </c>
      <c r="AC865" s="111" t="s">
        <v>1164</v>
      </c>
      <c r="AD865" s="111" t="str">
        <f>Selections!$AC865</f>
        <v xml:space="preserve">Offices of Physicians, Mental Health Specialists </v>
      </c>
      <c r="AE865" s="111"/>
    </row>
    <row r="866" spans="27:31" ht="14.25" customHeight="1" x14ac:dyDescent="0.35">
      <c r="AA866" s="111" t="str">
        <f>Selections!$AB866&amp;":  "&amp;Selections!$AC866</f>
        <v xml:space="preserve">621210:  Offices of Dentists </v>
      </c>
      <c r="AB866" s="111">
        <v>621210</v>
      </c>
      <c r="AC866" s="111" t="s">
        <v>1165</v>
      </c>
      <c r="AD866" s="111" t="str">
        <f>Selections!$AC866</f>
        <v xml:space="preserve">Offices of Dentists </v>
      </c>
      <c r="AE866" s="111"/>
    </row>
    <row r="867" spans="27:31" ht="14.25" customHeight="1" x14ac:dyDescent="0.35">
      <c r="AA867" s="111" t="str">
        <f>Selections!$AB867&amp;":  "&amp;Selections!$AC867</f>
        <v xml:space="preserve">621310:  Offices of Chiropractors </v>
      </c>
      <c r="AB867" s="111">
        <v>621310</v>
      </c>
      <c r="AC867" s="111" t="s">
        <v>1166</v>
      </c>
      <c r="AD867" s="111" t="str">
        <f>Selections!$AC867</f>
        <v xml:space="preserve">Offices of Chiropractors </v>
      </c>
      <c r="AE867" s="111"/>
    </row>
    <row r="868" spans="27:31" ht="14.25" customHeight="1" x14ac:dyDescent="0.35">
      <c r="AA868" s="111" t="str">
        <f>Selections!$AB868&amp;":  "&amp;Selections!$AC868</f>
        <v>621320:  Offices of Optometrists</v>
      </c>
      <c r="AB868" s="111">
        <v>621320</v>
      </c>
      <c r="AC868" s="111" t="s">
        <v>1167</v>
      </c>
      <c r="AD868" s="111" t="str">
        <f>Selections!$AC868</f>
        <v>Offices of Optometrists</v>
      </c>
      <c r="AE868" s="111"/>
    </row>
    <row r="869" spans="27:31" ht="14.25" customHeight="1" x14ac:dyDescent="0.35">
      <c r="AA869" s="111" t="str">
        <f>Selections!$AB869&amp;":  "&amp;Selections!$AC869</f>
        <v xml:space="preserve">621330:  Offices of Mental Health Practitioners (except Physicians) </v>
      </c>
      <c r="AB869" s="111">
        <v>621330</v>
      </c>
      <c r="AC869" s="111" t="s">
        <v>1168</v>
      </c>
      <c r="AD869" s="111" t="str">
        <f>Selections!$AC869</f>
        <v xml:space="preserve">Offices of Mental Health Practitioners (except Physicians) </v>
      </c>
      <c r="AE869" s="111"/>
    </row>
    <row r="870" spans="27:31" ht="14.25" customHeight="1" x14ac:dyDescent="0.35">
      <c r="AA870" s="111" t="str">
        <f>Selections!$AB870&amp;":  "&amp;Selections!$AC870</f>
        <v xml:space="preserve">621340:  Offices of Physical, Occupational and Speech Therapists, and Audiologists </v>
      </c>
      <c r="AB870" s="111">
        <v>621340</v>
      </c>
      <c r="AC870" s="111" t="s">
        <v>1169</v>
      </c>
      <c r="AD870" s="111" t="str">
        <f>Selections!$AC870</f>
        <v xml:space="preserve">Offices of Physical, Occupational and Speech Therapists, and Audiologists </v>
      </c>
      <c r="AE870" s="111"/>
    </row>
    <row r="871" spans="27:31" ht="14.25" customHeight="1" x14ac:dyDescent="0.35">
      <c r="AA871" s="111" t="str">
        <f>Selections!$AB871&amp;":  "&amp;Selections!$AC871</f>
        <v xml:space="preserve">621391:  Offices of Podiatrists </v>
      </c>
      <c r="AB871" s="111">
        <v>621391</v>
      </c>
      <c r="AC871" s="111" t="s">
        <v>1170</v>
      </c>
      <c r="AD871" s="111" t="str">
        <f>Selections!$AC871</f>
        <v xml:space="preserve">Offices of Podiatrists </v>
      </c>
      <c r="AE871" s="111"/>
    </row>
    <row r="872" spans="27:31" ht="14.25" customHeight="1" x14ac:dyDescent="0.35">
      <c r="AA872" s="111" t="str">
        <f>Selections!$AB872&amp;":  "&amp;Selections!$AC872</f>
        <v xml:space="preserve">621399:  Offices of All Other Miscellaneous Health Practitioners </v>
      </c>
      <c r="AB872" s="111">
        <v>621399</v>
      </c>
      <c r="AC872" s="111" t="s">
        <v>1171</v>
      </c>
      <c r="AD872" s="111" t="str">
        <f>Selections!$AC872</f>
        <v xml:space="preserve">Offices of All Other Miscellaneous Health Practitioners </v>
      </c>
      <c r="AE872" s="111"/>
    </row>
    <row r="873" spans="27:31" ht="14.25" customHeight="1" x14ac:dyDescent="0.35">
      <c r="AA873" s="111" t="str">
        <f>Selections!$AB873&amp;":  "&amp;Selections!$AC873</f>
        <v xml:space="preserve">621410:  Family Planning Centers </v>
      </c>
      <c r="AB873" s="111">
        <v>621410</v>
      </c>
      <c r="AC873" s="111" t="s">
        <v>1172</v>
      </c>
      <c r="AD873" s="111" t="str">
        <f>Selections!$AC873</f>
        <v xml:space="preserve">Family Planning Centers </v>
      </c>
      <c r="AE873" s="111"/>
    </row>
    <row r="874" spans="27:31" ht="14.25" customHeight="1" x14ac:dyDescent="0.35">
      <c r="AA874" s="111" t="str">
        <f>Selections!$AB874&amp;":  "&amp;Selections!$AC874</f>
        <v xml:space="preserve">621420:  Outpatient Mental Health and Substance Abuse Centers </v>
      </c>
      <c r="AB874" s="111">
        <v>621420</v>
      </c>
      <c r="AC874" s="111" t="s">
        <v>1173</v>
      </c>
      <c r="AD874" s="111" t="str">
        <f>Selections!$AC874</f>
        <v xml:space="preserve">Outpatient Mental Health and Substance Abuse Centers </v>
      </c>
      <c r="AE874" s="111"/>
    </row>
    <row r="875" spans="27:31" ht="14.25" customHeight="1" x14ac:dyDescent="0.35">
      <c r="AA875" s="111" t="str">
        <f>Selections!$AB875&amp;":  "&amp;Selections!$AC875</f>
        <v xml:space="preserve">621491:  HMO Medical Centers </v>
      </c>
      <c r="AB875" s="111">
        <v>621491</v>
      </c>
      <c r="AC875" s="111" t="s">
        <v>1174</v>
      </c>
      <c r="AD875" s="111" t="str">
        <f>Selections!$AC875</f>
        <v xml:space="preserve">HMO Medical Centers </v>
      </c>
      <c r="AE875" s="111"/>
    </row>
    <row r="876" spans="27:31" ht="14.25" customHeight="1" x14ac:dyDescent="0.35">
      <c r="AA876" s="111" t="str">
        <f>Selections!$AB876&amp;":  "&amp;Selections!$AC876</f>
        <v xml:space="preserve">621492:  Kidney Dialysis Centers </v>
      </c>
      <c r="AB876" s="111">
        <v>621492</v>
      </c>
      <c r="AC876" s="111" t="s">
        <v>1175</v>
      </c>
      <c r="AD876" s="111" t="str">
        <f>Selections!$AC876</f>
        <v xml:space="preserve">Kidney Dialysis Centers </v>
      </c>
      <c r="AE876" s="111"/>
    </row>
    <row r="877" spans="27:31" ht="14.25" customHeight="1" x14ac:dyDescent="0.35">
      <c r="AA877" s="111" t="str">
        <f>Selections!$AB877&amp;":  "&amp;Selections!$AC877</f>
        <v xml:space="preserve">621493:  Freestanding Ambulatory Surgical and Emergency Centers </v>
      </c>
      <c r="AB877" s="111">
        <v>621493</v>
      </c>
      <c r="AC877" s="111" t="s">
        <v>1176</v>
      </c>
      <c r="AD877" s="111" t="str">
        <f>Selections!$AC877</f>
        <v xml:space="preserve">Freestanding Ambulatory Surgical and Emergency Centers </v>
      </c>
      <c r="AE877" s="111"/>
    </row>
    <row r="878" spans="27:31" ht="14.25" customHeight="1" x14ac:dyDescent="0.35">
      <c r="AA878" s="111" t="str">
        <f>Selections!$AB878&amp;":  "&amp;Selections!$AC878</f>
        <v xml:space="preserve">621498:  All Other Outpatient Care Centers </v>
      </c>
      <c r="AB878" s="111">
        <v>621498</v>
      </c>
      <c r="AC878" s="111" t="s">
        <v>1177</v>
      </c>
      <c r="AD878" s="111" t="str">
        <f>Selections!$AC878</f>
        <v xml:space="preserve">All Other Outpatient Care Centers </v>
      </c>
      <c r="AE878" s="111"/>
    </row>
    <row r="879" spans="27:31" ht="14.25" customHeight="1" x14ac:dyDescent="0.35">
      <c r="AA879" s="111" t="str">
        <f>Selections!$AB879&amp;":  "&amp;Selections!$AC879</f>
        <v xml:space="preserve">621511:  Medical Laboratories </v>
      </c>
      <c r="AB879" s="111">
        <v>621511</v>
      </c>
      <c r="AC879" s="111" t="s">
        <v>1178</v>
      </c>
      <c r="AD879" s="111" t="str">
        <f>Selections!$AC879</f>
        <v xml:space="preserve">Medical Laboratories </v>
      </c>
      <c r="AE879" s="111"/>
    </row>
    <row r="880" spans="27:31" ht="14.25" customHeight="1" x14ac:dyDescent="0.35">
      <c r="AA880" s="111" t="str">
        <f>Selections!$AB880&amp;":  "&amp;Selections!$AC880</f>
        <v xml:space="preserve">621512:  Diagnostic Imaging Centers </v>
      </c>
      <c r="AB880" s="111">
        <v>621512</v>
      </c>
      <c r="AC880" s="111" t="s">
        <v>1179</v>
      </c>
      <c r="AD880" s="111" t="str">
        <f>Selections!$AC880</f>
        <v xml:space="preserve">Diagnostic Imaging Centers </v>
      </c>
      <c r="AE880" s="111"/>
    </row>
    <row r="881" spans="27:31" ht="14.25" customHeight="1" x14ac:dyDescent="0.35">
      <c r="AA881" s="111" t="str">
        <f>Selections!$AB881&amp;":  "&amp;Selections!$AC881</f>
        <v>621610:  Home Health Care Services</v>
      </c>
      <c r="AB881" s="111">
        <v>621610</v>
      </c>
      <c r="AC881" s="111" t="s">
        <v>1180</v>
      </c>
      <c r="AD881" s="111" t="str">
        <f>Selections!$AC881</f>
        <v>Home Health Care Services</v>
      </c>
      <c r="AE881" s="111"/>
    </row>
    <row r="882" spans="27:31" ht="14.25" customHeight="1" x14ac:dyDescent="0.35">
      <c r="AA882" s="111" t="str">
        <f>Selections!$AB882&amp;":  "&amp;Selections!$AC882</f>
        <v xml:space="preserve">621910:  Ambulance Services </v>
      </c>
      <c r="AB882" s="111">
        <v>621910</v>
      </c>
      <c r="AC882" s="111" t="s">
        <v>1181</v>
      </c>
      <c r="AD882" s="111" t="str">
        <f>Selections!$AC882</f>
        <v xml:space="preserve">Ambulance Services </v>
      </c>
      <c r="AE882" s="111"/>
    </row>
    <row r="883" spans="27:31" ht="14.25" customHeight="1" x14ac:dyDescent="0.35">
      <c r="AA883" s="111" t="str">
        <f>Selections!$AB883&amp;":  "&amp;Selections!$AC883</f>
        <v xml:space="preserve">621991:  Blood and Organ Banks </v>
      </c>
      <c r="AB883" s="111">
        <v>621991</v>
      </c>
      <c r="AC883" s="111" t="s">
        <v>1182</v>
      </c>
      <c r="AD883" s="111" t="str">
        <f>Selections!$AC883</f>
        <v xml:space="preserve">Blood and Organ Banks </v>
      </c>
      <c r="AE883" s="111"/>
    </row>
    <row r="884" spans="27:31" ht="14.25" customHeight="1" x14ac:dyDescent="0.35">
      <c r="AA884" s="111" t="str">
        <f>Selections!$AB884&amp;":  "&amp;Selections!$AC884</f>
        <v xml:space="preserve">621999:  All Other Miscellaneous Ambulatory Health Care Services </v>
      </c>
      <c r="AB884" s="111">
        <v>621999</v>
      </c>
      <c r="AC884" s="111" t="s">
        <v>1183</v>
      </c>
      <c r="AD884" s="111" t="str">
        <f>Selections!$AC884</f>
        <v xml:space="preserve">All Other Miscellaneous Ambulatory Health Care Services </v>
      </c>
      <c r="AE884" s="111"/>
    </row>
    <row r="885" spans="27:31" ht="14.25" customHeight="1" x14ac:dyDescent="0.35">
      <c r="AA885" s="111" t="str">
        <f>Selections!$AB885&amp;":  "&amp;Selections!$AC885</f>
        <v xml:space="preserve">622110:  General Medical and Surgical Hospitals </v>
      </c>
      <c r="AB885" s="111">
        <v>622110</v>
      </c>
      <c r="AC885" s="111" t="s">
        <v>1184</v>
      </c>
      <c r="AD885" s="111" t="str">
        <f>Selections!$AC885</f>
        <v xml:space="preserve">General Medical and Surgical Hospitals </v>
      </c>
      <c r="AE885" s="111"/>
    </row>
    <row r="886" spans="27:31" ht="14.25" customHeight="1" x14ac:dyDescent="0.35">
      <c r="AA886" s="111" t="str">
        <f>Selections!$AB886&amp;":  "&amp;Selections!$AC886</f>
        <v xml:space="preserve">622210:  Psychiatric and Substance Abuse Hospitals </v>
      </c>
      <c r="AB886" s="111">
        <v>622210</v>
      </c>
      <c r="AC886" s="111" t="s">
        <v>1185</v>
      </c>
      <c r="AD886" s="111" t="str">
        <f>Selections!$AC886</f>
        <v xml:space="preserve">Psychiatric and Substance Abuse Hospitals </v>
      </c>
      <c r="AE886" s="111"/>
    </row>
    <row r="887" spans="27:31" ht="14.25" customHeight="1" x14ac:dyDescent="0.35">
      <c r="AA887" s="111" t="str">
        <f>Selections!$AB887&amp;":  "&amp;Selections!$AC887</f>
        <v xml:space="preserve">622310:  Specialty (except Psychiatric and Substance Abuse) Hospitals </v>
      </c>
      <c r="AB887" s="111">
        <v>622310</v>
      </c>
      <c r="AC887" s="111" t="s">
        <v>1186</v>
      </c>
      <c r="AD887" s="111" t="str">
        <f>Selections!$AC887</f>
        <v xml:space="preserve">Specialty (except Psychiatric and Substance Abuse) Hospitals </v>
      </c>
      <c r="AE887" s="111"/>
    </row>
    <row r="888" spans="27:31" ht="14.25" customHeight="1" x14ac:dyDescent="0.35">
      <c r="AA888" s="111" t="str">
        <f>Selections!$AB888&amp;":  "&amp;Selections!$AC888</f>
        <v xml:space="preserve">623110:  Nursing Care Facilities (Skilled Nursing Facilities) </v>
      </c>
      <c r="AB888" s="111">
        <v>623110</v>
      </c>
      <c r="AC888" s="111" t="s">
        <v>1187</v>
      </c>
      <c r="AD888" s="111" t="str">
        <f>Selections!$AC888</f>
        <v xml:space="preserve">Nursing Care Facilities (Skilled Nursing Facilities) </v>
      </c>
      <c r="AE888" s="111"/>
    </row>
    <row r="889" spans="27:31" ht="14.25" customHeight="1" x14ac:dyDescent="0.35">
      <c r="AA889" s="111" t="str">
        <f>Selections!$AB889&amp;":  "&amp;Selections!$AC889</f>
        <v xml:space="preserve">623210:  Residential Intellectual and Developmental Disability Facilities </v>
      </c>
      <c r="AB889" s="111">
        <v>623210</v>
      </c>
      <c r="AC889" s="111" t="s">
        <v>1188</v>
      </c>
      <c r="AD889" s="111" t="str">
        <f>Selections!$AC889</f>
        <v xml:space="preserve">Residential Intellectual and Developmental Disability Facilities </v>
      </c>
      <c r="AE889" s="111"/>
    </row>
    <row r="890" spans="27:31" ht="14.25" customHeight="1" x14ac:dyDescent="0.35">
      <c r="AA890" s="111" t="str">
        <f>Selections!$AB890&amp;":  "&amp;Selections!$AC890</f>
        <v xml:space="preserve">623220:  Residential Mental Health and Substance Abuse Facilities </v>
      </c>
      <c r="AB890" s="111">
        <v>623220</v>
      </c>
      <c r="AC890" s="111" t="s">
        <v>1189</v>
      </c>
      <c r="AD890" s="111" t="str">
        <f>Selections!$AC890</f>
        <v xml:space="preserve">Residential Mental Health and Substance Abuse Facilities </v>
      </c>
      <c r="AE890" s="111"/>
    </row>
    <row r="891" spans="27:31" ht="14.25" customHeight="1" x14ac:dyDescent="0.35">
      <c r="AA891" s="111" t="str">
        <f>Selections!$AB891&amp;":  "&amp;Selections!$AC891</f>
        <v xml:space="preserve">623311:  Continuing Care Retirement Communities </v>
      </c>
      <c r="AB891" s="111">
        <v>623311</v>
      </c>
      <c r="AC891" s="111" t="s">
        <v>1190</v>
      </c>
      <c r="AD891" s="111" t="str">
        <f>Selections!$AC891</f>
        <v xml:space="preserve">Continuing Care Retirement Communities </v>
      </c>
      <c r="AE891" s="111"/>
    </row>
    <row r="892" spans="27:31" ht="14.25" customHeight="1" x14ac:dyDescent="0.35">
      <c r="AA892" s="111" t="str">
        <f>Selections!$AB892&amp;":  "&amp;Selections!$AC892</f>
        <v xml:space="preserve">623312:  Assisted Living Facilities for the Elderly </v>
      </c>
      <c r="AB892" s="111">
        <v>623312</v>
      </c>
      <c r="AC892" s="111" t="s">
        <v>1191</v>
      </c>
      <c r="AD892" s="111" t="str">
        <f>Selections!$AC892</f>
        <v xml:space="preserve">Assisted Living Facilities for the Elderly </v>
      </c>
      <c r="AE892" s="111"/>
    </row>
    <row r="893" spans="27:31" ht="14.25" customHeight="1" x14ac:dyDescent="0.35">
      <c r="AA893" s="111" t="str">
        <f>Selections!$AB893&amp;":  "&amp;Selections!$AC893</f>
        <v xml:space="preserve">623990:  Other Residential Care Facilities </v>
      </c>
      <c r="AB893" s="111">
        <v>623990</v>
      </c>
      <c r="AC893" s="111" t="s">
        <v>1192</v>
      </c>
      <c r="AD893" s="111" t="str">
        <f>Selections!$AC893</f>
        <v xml:space="preserve">Other Residential Care Facilities </v>
      </c>
      <c r="AE893" s="111"/>
    </row>
    <row r="894" spans="27:31" ht="14.25" customHeight="1" x14ac:dyDescent="0.35">
      <c r="AA894" s="111" t="str">
        <f>Selections!$AB894&amp;":  "&amp;Selections!$AC894</f>
        <v xml:space="preserve">624110:  Child and Youth Services </v>
      </c>
      <c r="AB894" s="111">
        <v>624110</v>
      </c>
      <c r="AC894" s="111" t="s">
        <v>1193</v>
      </c>
      <c r="AD894" s="111" t="str">
        <f>Selections!$AC894</f>
        <v xml:space="preserve">Child and Youth Services </v>
      </c>
      <c r="AE894" s="111"/>
    </row>
    <row r="895" spans="27:31" ht="14.25" customHeight="1" x14ac:dyDescent="0.35">
      <c r="AA895" s="111" t="str">
        <f>Selections!$AB895&amp;":  "&amp;Selections!$AC895</f>
        <v xml:space="preserve">624120:  Services for the Elderly and Persons with Disabilities </v>
      </c>
      <c r="AB895" s="111">
        <v>624120</v>
      </c>
      <c r="AC895" s="111" t="s">
        <v>1194</v>
      </c>
      <c r="AD895" s="111" t="str">
        <f>Selections!$AC895</f>
        <v xml:space="preserve">Services for the Elderly and Persons with Disabilities </v>
      </c>
      <c r="AE895" s="111"/>
    </row>
    <row r="896" spans="27:31" ht="14.25" customHeight="1" x14ac:dyDescent="0.35">
      <c r="AA896" s="111" t="str">
        <f>Selections!$AB896&amp;":  "&amp;Selections!$AC896</f>
        <v xml:space="preserve">624190:  Other Individual and Family Services </v>
      </c>
      <c r="AB896" s="111">
        <v>624190</v>
      </c>
      <c r="AC896" s="111" t="s">
        <v>1195</v>
      </c>
      <c r="AD896" s="111" t="str">
        <f>Selections!$AC896</f>
        <v xml:space="preserve">Other Individual and Family Services </v>
      </c>
      <c r="AE896" s="111"/>
    </row>
    <row r="897" spans="27:31" ht="14.25" customHeight="1" x14ac:dyDescent="0.35">
      <c r="AA897" s="111" t="str">
        <f>Selections!$AB897&amp;":  "&amp;Selections!$AC897</f>
        <v xml:space="preserve">624210:  Community Food Services </v>
      </c>
      <c r="AB897" s="111">
        <v>624210</v>
      </c>
      <c r="AC897" s="111" t="s">
        <v>1196</v>
      </c>
      <c r="AD897" s="111" t="str">
        <f>Selections!$AC897</f>
        <v xml:space="preserve">Community Food Services </v>
      </c>
      <c r="AE897" s="111"/>
    </row>
    <row r="898" spans="27:31" ht="14.25" customHeight="1" x14ac:dyDescent="0.35">
      <c r="AA898" s="111" t="str">
        <f>Selections!$AB898&amp;":  "&amp;Selections!$AC898</f>
        <v xml:space="preserve">624221:  Temporary Shelters </v>
      </c>
      <c r="AB898" s="111">
        <v>624221</v>
      </c>
      <c r="AC898" s="111" t="s">
        <v>1197</v>
      </c>
      <c r="AD898" s="111" t="str">
        <f>Selections!$AC898</f>
        <v xml:space="preserve">Temporary Shelters </v>
      </c>
      <c r="AE898" s="111"/>
    </row>
    <row r="899" spans="27:31" ht="14.25" customHeight="1" x14ac:dyDescent="0.35">
      <c r="AA899" s="111" t="str">
        <f>Selections!$AB899&amp;":  "&amp;Selections!$AC899</f>
        <v xml:space="preserve">624229:  Other Community Housing Services </v>
      </c>
      <c r="AB899" s="111">
        <v>624229</v>
      </c>
      <c r="AC899" s="111" t="s">
        <v>1198</v>
      </c>
      <c r="AD899" s="111" t="str">
        <f>Selections!$AC899</f>
        <v xml:space="preserve">Other Community Housing Services </v>
      </c>
      <c r="AE899" s="111"/>
    </row>
    <row r="900" spans="27:31" ht="14.25" customHeight="1" x14ac:dyDescent="0.35">
      <c r="AA900" s="111" t="str">
        <f>Selections!$AB900&amp;":  "&amp;Selections!$AC900</f>
        <v xml:space="preserve">624230:  Emergency and Other Relief Services </v>
      </c>
      <c r="AB900" s="111">
        <v>624230</v>
      </c>
      <c r="AC900" s="111" t="s">
        <v>1199</v>
      </c>
      <c r="AD900" s="111" t="str">
        <f>Selections!$AC900</f>
        <v xml:space="preserve">Emergency and Other Relief Services </v>
      </c>
      <c r="AE900" s="111"/>
    </row>
    <row r="901" spans="27:31" ht="14.25" customHeight="1" x14ac:dyDescent="0.35">
      <c r="AA901" s="111" t="str">
        <f>Selections!$AB901&amp;":  "&amp;Selections!$AC901</f>
        <v xml:space="preserve">624310:  Vocational Rehabilitation Services </v>
      </c>
      <c r="AB901" s="111">
        <v>624310</v>
      </c>
      <c r="AC901" s="111" t="s">
        <v>1200</v>
      </c>
      <c r="AD901" s="111" t="str">
        <f>Selections!$AC901</f>
        <v xml:space="preserve">Vocational Rehabilitation Services </v>
      </c>
      <c r="AE901" s="111"/>
    </row>
    <row r="902" spans="27:31" ht="14.25" customHeight="1" x14ac:dyDescent="0.35">
      <c r="AA902" s="111" t="str">
        <f>Selections!$AB902&amp;":  "&amp;Selections!$AC902</f>
        <v xml:space="preserve">624410:  Child Care Services </v>
      </c>
      <c r="AB902" s="111">
        <v>624410</v>
      </c>
      <c r="AC902" s="111" t="s">
        <v>1201</v>
      </c>
      <c r="AD902" s="111" t="str">
        <f>Selections!$AC902</f>
        <v xml:space="preserve">Child Care Services </v>
      </c>
      <c r="AE902" s="111"/>
    </row>
    <row r="903" spans="27:31" ht="14.25" customHeight="1" x14ac:dyDescent="0.35">
      <c r="AA903" s="111" t="str">
        <f>Selections!$AB903&amp;":  "&amp;Selections!$AC903</f>
        <v xml:space="preserve">711110:  Theater Companies and Dinner Theaters </v>
      </c>
      <c r="AB903" s="111">
        <v>711110</v>
      </c>
      <c r="AC903" s="111" t="s">
        <v>1202</v>
      </c>
      <c r="AD903" s="111" t="str">
        <f>Selections!$AC903</f>
        <v xml:space="preserve">Theater Companies and Dinner Theaters </v>
      </c>
      <c r="AE903" s="111"/>
    </row>
    <row r="904" spans="27:31" ht="14.25" customHeight="1" x14ac:dyDescent="0.35">
      <c r="AA904" s="111" t="str">
        <f>Selections!$AB904&amp;":  "&amp;Selections!$AC904</f>
        <v xml:space="preserve">711120:  Dance Companies </v>
      </c>
      <c r="AB904" s="111">
        <v>711120</v>
      </c>
      <c r="AC904" s="111" t="s">
        <v>1203</v>
      </c>
      <c r="AD904" s="111" t="str">
        <f>Selections!$AC904</f>
        <v xml:space="preserve">Dance Companies </v>
      </c>
      <c r="AE904" s="111"/>
    </row>
    <row r="905" spans="27:31" ht="14.25" customHeight="1" x14ac:dyDescent="0.35">
      <c r="AA905" s="111" t="str">
        <f>Selections!$AB905&amp;":  "&amp;Selections!$AC905</f>
        <v xml:space="preserve">711130:  Musical Groups and Artists </v>
      </c>
      <c r="AB905" s="111">
        <v>711130</v>
      </c>
      <c r="AC905" s="111" t="s">
        <v>1204</v>
      </c>
      <c r="AD905" s="111" t="str">
        <f>Selections!$AC905</f>
        <v xml:space="preserve">Musical Groups and Artists </v>
      </c>
      <c r="AE905" s="111"/>
    </row>
    <row r="906" spans="27:31" ht="14.25" customHeight="1" x14ac:dyDescent="0.35">
      <c r="AA906" s="111" t="str">
        <f>Selections!$AB906&amp;":  "&amp;Selections!$AC906</f>
        <v xml:space="preserve">711190:  Other Performing Arts Companies </v>
      </c>
      <c r="AB906" s="111">
        <v>711190</v>
      </c>
      <c r="AC906" s="111" t="s">
        <v>1205</v>
      </c>
      <c r="AD906" s="111" t="str">
        <f>Selections!$AC906</f>
        <v xml:space="preserve">Other Performing Arts Companies </v>
      </c>
      <c r="AE906" s="111"/>
    </row>
    <row r="907" spans="27:31" ht="14.25" customHeight="1" x14ac:dyDescent="0.35">
      <c r="AA907" s="111" t="str">
        <f>Selections!$AB907&amp;":  "&amp;Selections!$AC907</f>
        <v xml:space="preserve">711211:  Sports Teams and Clubs </v>
      </c>
      <c r="AB907" s="111">
        <v>711211</v>
      </c>
      <c r="AC907" s="111" t="s">
        <v>1206</v>
      </c>
      <c r="AD907" s="111" t="str">
        <f>Selections!$AC907</f>
        <v xml:space="preserve">Sports Teams and Clubs </v>
      </c>
      <c r="AE907" s="111"/>
    </row>
    <row r="908" spans="27:31" ht="14.25" customHeight="1" x14ac:dyDescent="0.35">
      <c r="AA908" s="111" t="str">
        <f>Selections!$AB908&amp;":  "&amp;Selections!$AC908</f>
        <v xml:space="preserve">711212:  Racetracks </v>
      </c>
      <c r="AB908" s="111">
        <v>711212</v>
      </c>
      <c r="AC908" s="111" t="s">
        <v>1207</v>
      </c>
      <c r="AD908" s="111" t="str">
        <f>Selections!$AC908</f>
        <v xml:space="preserve">Racetracks </v>
      </c>
      <c r="AE908" s="111"/>
    </row>
    <row r="909" spans="27:31" ht="14.25" customHeight="1" x14ac:dyDescent="0.35">
      <c r="AA909" s="111" t="str">
        <f>Selections!$AB909&amp;":  "&amp;Selections!$AC909</f>
        <v xml:space="preserve">711219:  Other Spectator Sports </v>
      </c>
      <c r="AB909" s="111">
        <v>711219</v>
      </c>
      <c r="AC909" s="111" t="s">
        <v>1208</v>
      </c>
      <c r="AD909" s="111" t="str">
        <f>Selections!$AC909</f>
        <v xml:space="preserve">Other Spectator Sports </v>
      </c>
      <c r="AE909" s="111"/>
    </row>
    <row r="910" spans="27:31" ht="14.25" customHeight="1" x14ac:dyDescent="0.35">
      <c r="AA910" s="111" t="str">
        <f>Selections!$AB910&amp;":  "&amp;Selections!$AC910</f>
        <v xml:space="preserve">711310:  Promoters of Performing Arts, Sports, and Similar Events with Facilities </v>
      </c>
      <c r="AB910" s="111">
        <v>711310</v>
      </c>
      <c r="AC910" s="111" t="s">
        <v>1209</v>
      </c>
      <c r="AD910" s="111" t="str">
        <f>Selections!$AC910</f>
        <v xml:space="preserve">Promoters of Performing Arts, Sports, and Similar Events with Facilities </v>
      </c>
      <c r="AE910" s="111"/>
    </row>
    <row r="911" spans="27:31" ht="14.25" customHeight="1" x14ac:dyDescent="0.35">
      <c r="AA911" s="111" t="str">
        <f>Selections!$AB911&amp;":  "&amp;Selections!$AC911</f>
        <v xml:space="preserve">711320:  Promoters of Performing Arts, Sports, and Similar Events without Facilities </v>
      </c>
      <c r="AB911" s="111">
        <v>711320</v>
      </c>
      <c r="AC911" s="111" t="s">
        <v>1210</v>
      </c>
      <c r="AD911" s="111" t="str">
        <f>Selections!$AC911</f>
        <v xml:space="preserve">Promoters of Performing Arts, Sports, and Similar Events without Facilities </v>
      </c>
      <c r="AE911" s="111"/>
    </row>
    <row r="912" spans="27:31" ht="14.25" customHeight="1" x14ac:dyDescent="0.35">
      <c r="AA912" s="111" t="str">
        <f>Selections!$AB912&amp;":  "&amp;Selections!$AC912</f>
        <v>711410:  Agents and Managers for Artists, Athletes, Entertainers, and Other Public Figures</v>
      </c>
      <c r="AB912" s="111">
        <v>711410</v>
      </c>
      <c r="AC912" s="111" t="s">
        <v>1211</v>
      </c>
      <c r="AD912" s="111" t="str">
        <f>Selections!$AC912</f>
        <v>Agents and Managers for Artists, Athletes, Entertainers, and Other Public Figures</v>
      </c>
      <c r="AE912" s="111"/>
    </row>
    <row r="913" spans="27:31" ht="14.25" customHeight="1" x14ac:dyDescent="0.35">
      <c r="AA913" s="111" t="str">
        <f>Selections!$AB913&amp;":  "&amp;Selections!$AC913</f>
        <v xml:space="preserve">711510:  Independent Artists, Writers, and Performers </v>
      </c>
      <c r="AB913" s="111">
        <v>711510</v>
      </c>
      <c r="AC913" s="111" t="s">
        <v>1212</v>
      </c>
      <c r="AD913" s="111" t="str">
        <f>Selections!$AC913</f>
        <v xml:space="preserve">Independent Artists, Writers, and Performers </v>
      </c>
      <c r="AE913" s="111"/>
    </row>
    <row r="914" spans="27:31" ht="14.25" customHeight="1" x14ac:dyDescent="0.35">
      <c r="AA914" s="111" t="str">
        <f>Selections!$AB914&amp;":  "&amp;Selections!$AC914</f>
        <v xml:space="preserve">712110:  Museums </v>
      </c>
      <c r="AB914" s="111">
        <v>712110</v>
      </c>
      <c r="AC914" s="111" t="s">
        <v>1213</v>
      </c>
      <c r="AD914" s="111" t="str">
        <f>Selections!$AC914</f>
        <v xml:space="preserve">Museums </v>
      </c>
      <c r="AE914" s="111"/>
    </row>
    <row r="915" spans="27:31" ht="14.25" customHeight="1" x14ac:dyDescent="0.35">
      <c r="AA915" s="111" t="str">
        <f>Selections!$AB915&amp;":  "&amp;Selections!$AC915</f>
        <v>712120:  Historical Sites</v>
      </c>
      <c r="AB915" s="111">
        <v>712120</v>
      </c>
      <c r="AC915" s="111" t="s">
        <v>1214</v>
      </c>
      <c r="AD915" s="111" t="str">
        <f>Selections!$AC915</f>
        <v>Historical Sites</v>
      </c>
      <c r="AE915" s="111"/>
    </row>
    <row r="916" spans="27:31" ht="14.25" customHeight="1" x14ac:dyDescent="0.35">
      <c r="AA916" s="111" t="str">
        <f>Selections!$AB916&amp;":  "&amp;Selections!$AC916</f>
        <v xml:space="preserve">712130:  Zoos and Botanical Gardens </v>
      </c>
      <c r="AB916" s="111">
        <v>712130</v>
      </c>
      <c r="AC916" s="111" t="s">
        <v>1215</v>
      </c>
      <c r="AD916" s="111" t="str">
        <f>Selections!$AC916</f>
        <v xml:space="preserve">Zoos and Botanical Gardens </v>
      </c>
      <c r="AE916" s="111"/>
    </row>
    <row r="917" spans="27:31" ht="14.25" customHeight="1" x14ac:dyDescent="0.35">
      <c r="AA917" s="111" t="str">
        <f>Selections!$AB917&amp;":  "&amp;Selections!$AC917</f>
        <v>712190:  Nature Parks and Other Similar Institutions</v>
      </c>
      <c r="AB917" s="111">
        <v>712190</v>
      </c>
      <c r="AC917" s="111" t="s">
        <v>1216</v>
      </c>
      <c r="AD917" s="111" t="str">
        <f>Selections!$AC917</f>
        <v>Nature Parks and Other Similar Institutions</v>
      </c>
      <c r="AE917" s="111"/>
    </row>
    <row r="918" spans="27:31" ht="14.25" customHeight="1" x14ac:dyDescent="0.35">
      <c r="AA918" s="111" t="str">
        <f>Selections!$AB918&amp;":  "&amp;Selections!$AC918</f>
        <v xml:space="preserve">713110:  Amusement and Theme Parks </v>
      </c>
      <c r="AB918" s="111">
        <v>713110</v>
      </c>
      <c r="AC918" s="111" t="s">
        <v>1217</v>
      </c>
      <c r="AD918" s="111" t="str">
        <f>Selections!$AC918</f>
        <v xml:space="preserve">Amusement and Theme Parks </v>
      </c>
      <c r="AE918" s="111"/>
    </row>
    <row r="919" spans="27:31" ht="14.25" customHeight="1" x14ac:dyDescent="0.35">
      <c r="AA919" s="111" t="str">
        <f>Selections!$AB919&amp;":  "&amp;Selections!$AC919</f>
        <v>713120:  Amusement Arcades</v>
      </c>
      <c r="AB919" s="111">
        <v>713120</v>
      </c>
      <c r="AC919" s="111" t="s">
        <v>1218</v>
      </c>
      <c r="AD919" s="111" t="str">
        <f>Selections!$AC919</f>
        <v>Amusement Arcades</v>
      </c>
      <c r="AE919" s="111"/>
    </row>
    <row r="920" spans="27:31" ht="14.25" customHeight="1" x14ac:dyDescent="0.35">
      <c r="AA920" s="111" t="str">
        <f>Selections!$AB920&amp;":  "&amp;Selections!$AC920</f>
        <v>713210:  Casinos (except Casino Hotels)</v>
      </c>
      <c r="AB920" s="111">
        <v>713210</v>
      </c>
      <c r="AC920" s="111" t="s">
        <v>1219</v>
      </c>
      <c r="AD920" s="111" t="str">
        <f>Selections!$AC920</f>
        <v>Casinos (except Casino Hotels)</v>
      </c>
      <c r="AE920" s="111"/>
    </row>
    <row r="921" spans="27:31" ht="14.25" customHeight="1" x14ac:dyDescent="0.35">
      <c r="AA921" s="111" t="str">
        <f>Selections!$AB921&amp;":  "&amp;Selections!$AC921</f>
        <v xml:space="preserve">713290:  Other Gambling Industries </v>
      </c>
      <c r="AB921" s="111">
        <v>713290</v>
      </c>
      <c r="AC921" s="111" t="s">
        <v>1220</v>
      </c>
      <c r="AD921" s="111" t="str">
        <f>Selections!$AC921</f>
        <v xml:space="preserve">Other Gambling Industries </v>
      </c>
      <c r="AE921" s="111"/>
    </row>
    <row r="922" spans="27:31" ht="14.25" customHeight="1" x14ac:dyDescent="0.35">
      <c r="AA922" s="111" t="str">
        <f>Selections!$AB922&amp;":  "&amp;Selections!$AC922</f>
        <v>713910:  Golf Courses and Country Clubs</v>
      </c>
      <c r="AB922" s="111">
        <v>713910</v>
      </c>
      <c r="AC922" s="111" t="s">
        <v>1221</v>
      </c>
      <c r="AD922" s="111" t="str">
        <f>Selections!$AC922</f>
        <v>Golf Courses and Country Clubs</v>
      </c>
      <c r="AE922" s="111"/>
    </row>
    <row r="923" spans="27:31" ht="14.25" customHeight="1" x14ac:dyDescent="0.35">
      <c r="AA923" s="111" t="str">
        <f>Selections!$AB923&amp;":  "&amp;Selections!$AC923</f>
        <v>713920:  Skiing Facilities</v>
      </c>
      <c r="AB923" s="111">
        <v>713920</v>
      </c>
      <c r="AC923" s="111" t="s">
        <v>1222</v>
      </c>
      <c r="AD923" s="111" t="str">
        <f>Selections!$AC923</f>
        <v>Skiing Facilities</v>
      </c>
      <c r="AE923" s="111"/>
    </row>
    <row r="924" spans="27:31" ht="14.25" customHeight="1" x14ac:dyDescent="0.35">
      <c r="AA924" s="111" t="str">
        <f>Selections!$AB924&amp;":  "&amp;Selections!$AC924</f>
        <v>713930:  Marinas</v>
      </c>
      <c r="AB924" s="111">
        <v>713930</v>
      </c>
      <c r="AC924" s="111" t="s">
        <v>1223</v>
      </c>
      <c r="AD924" s="111" t="str">
        <f>Selections!$AC924</f>
        <v>Marinas</v>
      </c>
      <c r="AE924" s="111"/>
    </row>
    <row r="925" spans="27:31" ht="14.25" customHeight="1" x14ac:dyDescent="0.35">
      <c r="AA925" s="111" t="str">
        <f>Selections!$AB925&amp;":  "&amp;Selections!$AC925</f>
        <v xml:space="preserve">713940:  Fitness and Recreational Sports Centers </v>
      </c>
      <c r="AB925" s="111">
        <v>713940</v>
      </c>
      <c r="AC925" s="111" t="s">
        <v>1224</v>
      </c>
      <c r="AD925" s="111" t="str">
        <f>Selections!$AC925</f>
        <v xml:space="preserve">Fitness and Recreational Sports Centers </v>
      </c>
      <c r="AE925" s="111"/>
    </row>
    <row r="926" spans="27:31" ht="14.25" customHeight="1" x14ac:dyDescent="0.35">
      <c r="AA926" s="111" t="str">
        <f>Selections!$AB926&amp;":  "&amp;Selections!$AC926</f>
        <v>713950:  Bowling Centers</v>
      </c>
      <c r="AB926" s="111">
        <v>713950</v>
      </c>
      <c r="AC926" s="111" t="s">
        <v>1225</v>
      </c>
      <c r="AD926" s="111" t="str">
        <f>Selections!$AC926</f>
        <v>Bowling Centers</v>
      </c>
      <c r="AE926" s="111"/>
    </row>
    <row r="927" spans="27:31" ht="14.25" customHeight="1" x14ac:dyDescent="0.35">
      <c r="AA927" s="111" t="str">
        <f>Selections!$AB927&amp;":  "&amp;Selections!$AC927</f>
        <v xml:space="preserve">713990:  All Other Amusement and Recreation Industries </v>
      </c>
      <c r="AB927" s="111">
        <v>713990</v>
      </c>
      <c r="AC927" s="111" t="s">
        <v>1226</v>
      </c>
      <c r="AD927" s="111" t="str">
        <f>Selections!$AC927</f>
        <v xml:space="preserve">All Other Amusement and Recreation Industries </v>
      </c>
      <c r="AE927" s="111"/>
    </row>
    <row r="928" spans="27:31" ht="14.25" customHeight="1" x14ac:dyDescent="0.35">
      <c r="AA928" s="111" t="str">
        <f>Selections!$AB928&amp;":  "&amp;Selections!$AC928</f>
        <v xml:space="preserve">721110:  Hotels (except Casino Hotels) and Motels </v>
      </c>
      <c r="AB928" s="111">
        <v>721110</v>
      </c>
      <c r="AC928" s="111" t="s">
        <v>1227</v>
      </c>
      <c r="AD928" s="111" t="str">
        <f>Selections!$AC928</f>
        <v xml:space="preserve">Hotels (except Casino Hotels) and Motels </v>
      </c>
      <c r="AE928" s="111"/>
    </row>
    <row r="929" spans="27:31" ht="14.25" customHeight="1" x14ac:dyDescent="0.35">
      <c r="AA929" s="111" t="str">
        <f>Selections!$AB929&amp;":  "&amp;Selections!$AC929</f>
        <v>721120:  Casino Hotels</v>
      </c>
      <c r="AB929" s="111">
        <v>721120</v>
      </c>
      <c r="AC929" s="111" t="s">
        <v>1228</v>
      </c>
      <c r="AD929" s="111" t="str">
        <f>Selections!$AC929</f>
        <v>Casino Hotels</v>
      </c>
      <c r="AE929" s="111"/>
    </row>
    <row r="930" spans="27:31" ht="14.25" customHeight="1" x14ac:dyDescent="0.35">
      <c r="AA930" s="111" t="str">
        <f>Selections!$AB930&amp;":  "&amp;Selections!$AC930</f>
        <v xml:space="preserve">721191:  Bed-and-Breakfast Inns </v>
      </c>
      <c r="AB930" s="111">
        <v>721191</v>
      </c>
      <c r="AC930" s="111" t="s">
        <v>1229</v>
      </c>
      <c r="AD930" s="111" t="str">
        <f>Selections!$AC930</f>
        <v xml:space="preserve">Bed-and-Breakfast Inns </v>
      </c>
      <c r="AE930" s="111"/>
    </row>
    <row r="931" spans="27:31" ht="14.25" customHeight="1" x14ac:dyDescent="0.35">
      <c r="AA931" s="111" t="str">
        <f>Selections!$AB931&amp;":  "&amp;Selections!$AC931</f>
        <v xml:space="preserve">721199:  All Other Traveler Accommodation </v>
      </c>
      <c r="AB931" s="111">
        <v>721199</v>
      </c>
      <c r="AC931" s="111" t="s">
        <v>1230</v>
      </c>
      <c r="AD931" s="111" t="str">
        <f>Selections!$AC931</f>
        <v xml:space="preserve">All Other Traveler Accommodation </v>
      </c>
      <c r="AE931" s="111"/>
    </row>
    <row r="932" spans="27:31" ht="14.25" customHeight="1" x14ac:dyDescent="0.35">
      <c r="AA932" s="111" t="str">
        <f>Selections!$AB932&amp;":  "&amp;Selections!$AC932</f>
        <v xml:space="preserve">721211:  RV (Recreational Vehicle) Parks and Campgrounds </v>
      </c>
      <c r="AB932" s="111">
        <v>721211</v>
      </c>
      <c r="AC932" s="111" t="s">
        <v>1231</v>
      </c>
      <c r="AD932" s="111" t="str">
        <f>Selections!$AC932</f>
        <v xml:space="preserve">RV (Recreational Vehicle) Parks and Campgrounds </v>
      </c>
      <c r="AE932" s="111"/>
    </row>
    <row r="933" spans="27:31" ht="14.25" customHeight="1" x14ac:dyDescent="0.35">
      <c r="AA933" s="111" t="str">
        <f>Selections!$AB933&amp;":  "&amp;Selections!$AC933</f>
        <v xml:space="preserve">721214:  Recreational and Vacation Camps (except Campgrounds) </v>
      </c>
      <c r="AB933" s="111">
        <v>721214</v>
      </c>
      <c r="AC933" s="111" t="s">
        <v>1232</v>
      </c>
      <c r="AD933" s="111" t="str">
        <f>Selections!$AC933</f>
        <v xml:space="preserve">Recreational and Vacation Camps (except Campgrounds) </v>
      </c>
      <c r="AE933" s="111"/>
    </row>
    <row r="934" spans="27:31" ht="14.25" customHeight="1" x14ac:dyDescent="0.35">
      <c r="AA934" s="111" t="str">
        <f>Selections!$AB934&amp;":  "&amp;Selections!$AC934</f>
        <v xml:space="preserve">721310:  Rooming and Boarding Houses, Dormitories, and Workers' Camps </v>
      </c>
      <c r="AB934" s="111">
        <v>721310</v>
      </c>
      <c r="AC934" s="111" t="s">
        <v>1233</v>
      </c>
      <c r="AD934" s="111" t="str">
        <f>Selections!$AC934</f>
        <v xml:space="preserve">Rooming and Boarding Houses, Dormitories, and Workers' Camps </v>
      </c>
      <c r="AE934" s="111"/>
    </row>
    <row r="935" spans="27:31" ht="14.25" customHeight="1" x14ac:dyDescent="0.35">
      <c r="AA935" s="111" t="str">
        <f>Selections!$AB935&amp;":  "&amp;Selections!$AC935</f>
        <v>722310:  Food Service Contractors</v>
      </c>
      <c r="AB935" s="111">
        <v>722310</v>
      </c>
      <c r="AC935" s="111" t="s">
        <v>1234</v>
      </c>
      <c r="AD935" s="111" t="str">
        <f>Selections!$AC935</f>
        <v>Food Service Contractors</v>
      </c>
      <c r="AE935" s="111"/>
    </row>
    <row r="936" spans="27:31" ht="14.25" customHeight="1" x14ac:dyDescent="0.35">
      <c r="AA936" s="111" t="str">
        <f>Selections!$AB936&amp;":  "&amp;Selections!$AC936</f>
        <v>722320:  Caterers</v>
      </c>
      <c r="AB936" s="111">
        <v>722320</v>
      </c>
      <c r="AC936" s="111" t="s">
        <v>1235</v>
      </c>
      <c r="AD936" s="111" t="str">
        <f>Selections!$AC936</f>
        <v>Caterers</v>
      </c>
      <c r="AE936" s="111"/>
    </row>
    <row r="937" spans="27:31" ht="14.25" customHeight="1" x14ac:dyDescent="0.35">
      <c r="AA937" s="111" t="str">
        <f>Selections!$AB937&amp;":  "&amp;Selections!$AC937</f>
        <v>722330:  Mobile Food Services</v>
      </c>
      <c r="AB937" s="111">
        <v>722330</v>
      </c>
      <c r="AC937" s="111" t="s">
        <v>1236</v>
      </c>
      <c r="AD937" s="111" t="str">
        <f>Selections!$AC937</f>
        <v>Mobile Food Services</v>
      </c>
      <c r="AE937" s="111"/>
    </row>
    <row r="938" spans="27:31" ht="14.25" customHeight="1" x14ac:dyDescent="0.35">
      <c r="AA938" s="111" t="str">
        <f>Selections!$AB938&amp;":  "&amp;Selections!$AC938</f>
        <v xml:space="preserve">722410:  Drinking Places (Alcoholic Beverages) </v>
      </c>
      <c r="AB938" s="111">
        <v>722410</v>
      </c>
      <c r="AC938" s="111" t="s">
        <v>1237</v>
      </c>
      <c r="AD938" s="111" t="str">
        <f>Selections!$AC938</f>
        <v xml:space="preserve">Drinking Places (Alcoholic Beverages) </v>
      </c>
      <c r="AE938" s="111"/>
    </row>
    <row r="939" spans="27:31" ht="14.25" customHeight="1" x14ac:dyDescent="0.35">
      <c r="AA939" s="111" t="str">
        <f>Selections!$AB939&amp;":  "&amp;Selections!$AC939</f>
        <v xml:space="preserve">722511:  Full-Service Restaurants </v>
      </c>
      <c r="AB939" s="111">
        <v>722511</v>
      </c>
      <c r="AC939" s="111" t="s">
        <v>1238</v>
      </c>
      <c r="AD939" s="111" t="str">
        <f>Selections!$AC939</f>
        <v xml:space="preserve">Full-Service Restaurants </v>
      </c>
      <c r="AE939" s="111"/>
    </row>
    <row r="940" spans="27:31" ht="14.25" customHeight="1" x14ac:dyDescent="0.35">
      <c r="AA940" s="111" t="str">
        <f>Selections!$AB940&amp;":  "&amp;Selections!$AC940</f>
        <v xml:space="preserve">722513:  Limited-Service Restaurants </v>
      </c>
      <c r="AB940" s="111">
        <v>722513</v>
      </c>
      <c r="AC940" s="111" t="s">
        <v>1239</v>
      </c>
      <c r="AD940" s="111" t="str">
        <f>Selections!$AC940</f>
        <v xml:space="preserve">Limited-Service Restaurants </v>
      </c>
      <c r="AE940" s="111"/>
    </row>
    <row r="941" spans="27:31" ht="14.25" customHeight="1" x14ac:dyDescent="0.35">
      <c r="AA941" s="111" t="str">
        <f>Selections!$AB941&amp;":  "&amp;Selections!$AC941</f>
        <v xml:space="preserve">722514:  Cafeterias, Grill Buffets, and Buffets </v>
      </c>
      <c r="AB941" s="111">
        <v>722514</v>
      </c>
      <c r="AC941" s="111" t="s">
        <v>1240</v>
      </c>
      <c r="AD941" s="111" t="str">
        <f>Selections!$AC941</f>
        <v xml:space="preserve">Cafeterias, Grill Buffets, and Buffets </v>
      </c>
      <c r="AE941" s="111"/>
    </row>
    <row r="942" spans="27:31" ht="14.25" customHeight="1" x14ac:dyDescent="0.35">
      <c r="AA942" s="111" t="str">
        <f>Selections!$AB942&amp;":  "&amp;Selections!$AC942</f>
        <v xml:space="preserve">722515:  Snack and Nonalcoholic Beverage Bars </v>
      </c>
      <c r="AB942" s="111">
        <v>722515</v>
      </c>
      <c r="AC942" s="111" t="s">
        <v>1241</v>
      </c>
      <c r="AD942" s="111" t="str">
        <f>Selections!$AC942</f>
        <v xml:space="preserve">Snack and Nonalcoholic Beverage Bars </v>
      </c>
      <c r="AE942" s="111"/>
    </row>
    <row r="943" spans="27:31" ht="14.25" customHeight="1" x14ac:dyDescent="0.35">
      <c r="AA943" s="111" t="str">
        <f>Selections!$AB943&amp;":  "&amp;Selections!$AC943</f>
        <v xml:space="preserve">811111:  General Automotive Repair </v>
      </c>
      <c r="AB943" s="111">
        <v>811111</v>
      </c>
      <c r="AC943" s="111" t="s">
        <v>1242</v>
      </c>
      <c r="AD943" s="111" t="str">
        <f>Selections!$AC943</f>
        <v xml:space="preserve">General Automotive Repair </v>
      </c>
      <c r="AE943" s="111"/>
    </row>
    <row r="944" spans="27:31" ht="14.25" customHeight="1" x14ac:dyDescent="0.35">
      <c r="AA944" s="111" t="str">
        <f>Selections!$AB944&amp;":  "&amp;Selections!$AC944</f>
        <v xml:space="preserve">811114:  Specialized Automotive Repair </v>
      </c>
      <c r="AB944" s="111">
        <v>811114</v>
      </c>
      <c r="AC944" s="111" t="s">
        <v>1243</v>
      </c>
      <c r="AD944" s="111" t="str">
        <f>Selections!$AC944</f>
        <v xml:space="preserve">Specialized Automotive Repair </v>
      </c>
      <c r="AE944" s="111"/>
    </row>
    <row r="945" spans="27:31" ht="14.25" customHeight="1" x14ac:dyDescent="0.35">
      <c r="AA945" s="111" t="str">
        <f>Selections!$AB945&amp;":  "&amp;Selections!$AC945</f>
        <v xml:space="preserve">811121:  Automotive Body, Paint, and Interior Repair and Maintenance </v>
      </c>
      <c r="AB945" s="111">
        <v>811121</v>
      </c>
      <c r="AC945" s="111" t="s">
        <v>1244</v>
      </c>
      <c r="AD945" s="111" t="str">
        <f>Selections!$AC945</f>
        <v xml:space="preserve">Automotive Body, Paint, and Interior Repair and Maintenance </v>
      </c>
      <c r="AE945" s="111"/>
    </row>
    <row r="946" spans="27:31" ht="14.25" customHeight="1" x14ac:dyDescent="0.35">
      <c r="AA946" s="111" t="str">
        <f>Selections!$AB946&amp;":  "&amp;Selections!$AC946</f>
        <v xml:space="preserve">811122:  Automotive Glass Replacement Shops </v>
      </c>
      <c r="AB946" s="111">
        <v>811122</v>
      </c>
      <c r="AC946" s="111" t="s">
        <v>1245</v>
      </c>
      <c r="AD946" s="111" t="str">
        <f>Selections!$AC946</f>
        <v xml:space="preserve">Automotive Glass Replacement Shops </v>
      </c>
      <c r="AE946" s="111"/>
    </row>
    <row r="947" spans="27:31" ht="14.25" customHeight="1" x14ac:dyDescent="0.35">
      <c r="AA947" s="111" t="str">
        <f>Selections!$AB947&amp;":  "&amp;Selections!$AC947</f>
        <v xml:space="preserve">811191:  Automotive Oil Change and Lubrication Shops </v>
      </c>
      <c r="AB947" s="111">
        <v>811191</v>
      </c>
      <c r="AC947" s="111" t="s">
        <v>1246</v>
      </c>
      <c r="AD947" s="111" t="str">
        <f>Selections!$AC947</f>
        <v xml:space="preserve">Automotive Oil Change and Lubrication Shops </v>
      </c>
      <c r="AE947" s="111"/>
    </row>
    <row r="948" spans="27:31" ht="14.25" customHeight="1" x14ac:dyDescent="0.35">
      <c r="AA948" s="111" t="str">
        <f>Selections!$AB948&amp;":  "&amp;Selections!$AC948</f>
        <v xml:space="preserve">811192:  Car Washes </v>
      </c>
      <c r="AB948" s="111">
        <v>811192</v>
      </c>
      <c r="AC948" s="111" t="s">
        <v>1247</v>
      </c>
      <c r="AD948" s="111" t="str">
        <f>Selections!$AC948</f>
        <v xml:space="preserve">Car Washes </v>
      </c>
      <c r="AE948" s="111"/>
    </row>
    <row r="949" spans="27:31" ht="14.25" customHeight="1" x14ac:dyDescent="0.35">
      <c r="AA949" s="111" t="str">
        <f>Selections!$AB949&amp;":  "&amp;Selections!$AC949</f>
        <v xml:space="preserve">811198:  All Other Automotive Repair and Maintenance </v>
      </c>
      <c r="AB949" s="111">
        <v>811198</v>
      </c>
      <c r="AC949" s="111" t="s">
        <v>1248</v>
      </c>
      <c r="AD949" s="111" t="str">
        <f>Selections!$AC949</f>
        <v xml:space="preserve">All Other Automotive Repair and Maintenance </v>
      </c>
      <c r="AE949" s="111"/>
    </row>
    <row r="950" spans="27:31" ht="14.25" customHeight="1" x14ac:dyDescent="0.35">
      <c r="AA950" s="111" t="str">
        <f>Selections!$AB950&amp;":  "&amp;Selections!$AC950</f>
        <v xml:space="preserve">811210:  Electronic and Precision Equipment Repair and Maintenance </v>
      </c>
      <c r="AB950" s="111">
        <v>811210</v>
      </c>
      <c r="AC950" s="111" t="s">
        <v>1249</v>
      </c>
      <c r="AD950" s="111" t="str">
        <f>Selections!$AC950</f>
        <v xml:space="preserve">Electronic and Precision Equipment Repair and Maintenance </v>
      </c>
      <c r="AE950" s="111"/>
    </row>
    <row r="951" spans="27:31" ht="14.25" customHeight="1" x14ac:dyDescent="0.35">
      <c r="AA951" s="111" t="str">
        <f>Selections!$AB951&amp;":  "&amp;Selections!$AC951</f>
        <v xml:space="preserve">811310:  Commercial and Industrial Machinery and Equipment (except Automotive and Electronic) Repair and Maintenance </v>
      </c>
      <c r="AB951" s="111">
        <v>811310</v>
      </c>
      <c r="AC951" s="111" t="s">
        <v>1250</v>
      </c>
      <c r="AD951" s="111" t="str">
        <f>Selections!$AC951</f>
        <v xml:space="preserve">Commercial and Industrial Machinery and Equipment (except Automotive and Electronic) Repair and Maintenance </v>
      </c>
      <c r="AE951" s="111"/>
    </row>
    <row r="952" spans="27:31" ht="14.25" customHeight="1" x14ac:dyDescent="0.35">
      <c r="AA952" s="111" t="str">
        <f>Selections!$AB952&amp;":  "&amp;Selections!$AC952</f>
        <v xml:space="preserve">811411:  Home and Garden Equipment Repair and Maintenance </v>
      </c>
      <c r="AB952" s="111">
        <v>811411</v>
      </c>
      <c r="AC952" s="111" t="s">
        <v>1251</v>
      </c>
      <c r="AD952" s="111" t="str">
        <f>Selections!$AC952</f>
        <v xml:space="preserve">Home and Garden Equipment Repair and Maintenance </v>
      </c>
      <c r="AE952" s="111"/>
    </row>
    <row r="953" spans="27:31" ht="14.25" customHeight="1" x14ac:dyDescent="0.35">
      <c r="AA953" s="111" t="str">
        <f>Selections!$AB953&amp;":  "&amp;Selections!$AC953</f>
        <v xml:space="preserve">811412:  Appliance Repair and Maintenance </v>
      </c>
      <c r="AB953" s="111">
        <v>811412</v>
      </c>
      <c r="AC953" s="111" t="s">
        <v>1252</v>
      </c>
      <c r="AD953" s="111" t="str">
        <f>Selections!$AC953</f>
        <v xml:space="preserve">Appliance Repair and Maintenance </v>
      </c>
      <c r="AE953" s="111"/>
    </row>
    <row r="954" spans="27:31" ht="14.25" customHeight="1" x14ac:dyDescent="0.35">
      <c r="AA954" s="111" t="str">
        <f>Selections!$AB954&amp;":  "&amp;Selections!$AC954</f>
        <v>811420:  Reupholstery and Furniture Repair</v>
      </c>
      <c r="AB954" s="111">
        <v>811420</v>
      </c>
      <c r="AC954" s="111" t="s">
        <v>1253</v>
      </c>
      <c r="AD954" s="111" t="str">
        <f>Selections!$AC954</f>
        <v>Reupholstery and Furniture Repair</v>
      </c>
      <c r="AE954" s="111"/>
    </row>
    <row r="955" spans="27:31" ht="14.25" customHeight="1" x14ac:dyDescent="0.35">
      <c r="AA955" s="111" t="str">
        <f>Selections!$AB955&amp;":  "&amp;Selections!$AC955</f>
        <v>811430:  Footwear and Leather Goods Repair</v>
      </c>
      <c r="AB955" s="111">
        <v>811430</v>
      </c>
      <c r="AC955" s="111" t="s">
        <v>1254</v>
      </c>
      <c r="AD955" s="111" t="str">
        <f>Selections!$AC955</f>
        <v>Footwear and Leather Goods Repair</v>
      </c>
      <c r="AE955" s="111"/>
    </row>
    <row r="956" spans="27:31" ht="14.25" customHeight="1" x14ac:dyDescent="0.35">
      <c r="AA956" s="111" t="str">
        <f>Selections!$AB956&amp;":  "&amp;Selections!$AC956</f>
        <v xml:space="preserve">811490:  Other Personal and Household Goods Repair and Maintenance </v>
      </c>
      <c r="AB956" s="111">
        <v>811490</v>
      </c>
      <c r="AC956" s="111" t="s">
        <v>1255</v>
      </c>
      <c r="AD956" s="111" t="str">
        <f>Selections!$AC956</f>
        <v xml:space="preserve">Other Personal and Household Goods Repair and Maintenance </v>
      </c>
      <c r="AE956" s="111"/>
    </row>
    <row r="957" spans="27:31" ht="14.25" customHeight="1" x14ac:dyDescent="0.35">
      <c r="AA957" s="111" t="str">
        <f>Selections!$AB957&amp;":  "&amp;Selections!$AC957</f>
        <v xml:space="preserve">812111:  Barber Shops </v>
      </c>
      <c r="AB957" s="111">
        <v>812111</v>
      </c>
      <c r="AC957" s="111" t="s">
        <v>1256</v>
      </c>
      <c r="AD957" s="111" t="str">
        <f>Selections!$AC957</f>
        <v xml:space="preserve">Barber Shops </v>
      </c>
      <c r="AE957" s="111"/>
    </row>
    <row r="958" spans="27:31" ht="14.25" customHeight="1" x14ac:dyDescent="0.35">
      <c r="AA958" s="111" t="str">
        <f>Selections!$AB958&amp;":  "&amp;Selections!$AC958</f>
        <v xml:space="preserve">812112:  Beauty Salons </v>
      </c>
      <c r="AB958" s="111">
        <v>812112</v>
      </c>
      <c r="AC958" s="111" t="s">
        <v>1257</v>
      </c>
      <c r="AD958" s="111" t="str">
        <f>Selections!$AC958</f>
        <v xml:space="preserve">Beauty Salons </v>
      </c>
      <c r="AE958" s="111"/>
    </row>
    <row r="959" spans="27:31" ht="14.25" customHeight="1" x14ac:dyDescent="0.35">
      <c r="AA959" s="111" t="str">
        <f>Selections!$AB959&amp;":  "&amp;Selections!$AC959</f>
        <v xml:space="preserve">812113:  Nail Salons </v>
      </c>
      <c r="AB959" s="111">
        <v>812113</v>
      </c>
      <c r="AC959" s="111" t="s">
        <v>1258</v>
      </c>
      <c r="AD959" s="111" t="str">
        <f>Selections!$AC959</f>
        <v xml:space="preserve">Nail Salons </v>
      </c>
      <c r="AE959" s="111"/>
    </row>
    <row r="960" spans="27:31" ht="14.25" customHeight="1" x14ac:dyDescent="0.35">
      <c r="AA960" s="111" t="str">
        <f>Selections!$AB960&amp;":  "&amp;Selections!$AC960</f>
        <v xml:space="preserve">812191:  Diet and Weight Reducing Centers </v>
      </c>
      <c r="AB960" s="111">
        <v>812191</v>
      </c>
      <c r="AC960" s="111" t="s">
        <v>1259</v>
      </c>
      <c r="AD960" s="111" t="str">
        <f>Selections!$AC960</f>
        <v xml:space="preserve">Diet and Weight Reducing Centers </v>
      </c>
      <c r="AE960" s="111"/>
    </row>
    <row r="961" spans="27:31" ht="14.25" customHeight="1" x14ac:dyDescent="0.35">
      <c r="AA961" s="111" t="str">
        <f>Selections!$AB961&amp;":  "&amp;Selections!$AC961</f>
        <v xml:space="preserve">812199:  Other Personal Care Services </v>
      </c>
      <c r="AB961" s="111">
        <v>812199</v>
      </c>
      <c r="AC961" s="111" t="s">
        <v>1260</v>
      </c>
      <c r="AD961" s="111" t="str">
        <f>Selections!$AC961</f>
        <v xml:space="preserve">Other Personal Care Services </v>
      </c>
      <c r="AE961" s="111"/>
    </row>
    <row r="962" spans="27:31" ht="14.25" customHeight="1" x14ac:dyDescent="0.35">
      <c r="AA962" s="111" t="str">
        <f>Selections!$AB962&amp;":  "&amp;Selections!$AC962</f>
        <v xml:space="preserve">812210:  Funeral Homes and Funeral Services </v>
      </c>
      <c r="AB962" s="111">
        <v>812210</v>
      </c>
      <c r="AC962" s="111" t="s">
        <v>1261</v>
      </c>
      <c r="AD962" s="111" t="str">
        <f>Selections!$AC962</f>
        <v xml:space="preserve">Funeral Homes and Funeral Services </v>
      </c>
      <c r="AE962" s="111"/>
    </row>
    <row r="963" spans="27:31" ht="14.25" customHeight="1" x14ac:dyDescent="0.35">
      <c r="AA963" s="111" t="str">
        <f>Selections!$AB963&amp;":  "&amp;Selections!$AC963</f>
        <v xml:space="preserve">812220:  Cemeteries and Crematories </v>
      </c>
      <c r="AB963" s="111">
        <v>812220</v>
      </c>
      <c r="AC963" s="111" t="s">
        <v>1262</v>
      </c>
      <c r="AD963" s="111" t="str">
        <f>Selections!$AC963</f>
        <v xml:space="preserve">Cemeteries and Crematories </v>
      </c>
      <c r="AE963" s="111"/>
    </row>
    <row r="964" spans="27:31" ht="14.25" customHeight="1" x14ac:dyDescent="0.35">
      <c r="AA964" s="111" t="str">
        <f>Selections!$AB964&amp;":  "&amp;Selections!$AC964</f>
        <v xml:space="preserve">812310:  Coin-Operated Laundries and Drycleaners </v>
      </c>
      <c r="AB964" s="111">
        <v>812310</v>
      </c>
      <c r="AC964" s="111" t="s">
        <v>1263</v>
      </c>
      <c r="AD964" s="111" t="str">
        <f>Selections!$AC964</f>
        <v xml:space="preserve">Coin-Operated Laundries and Drycleaners </v>
      </c>
      <c r="AE964" s="111"/>
    </row>
    <row r="965" spans="27:31" ht="14.25" customHeight="1" x14ac:dyDescent="0.35">
      <c r="AA965" s="111" t="str">
        <f>Selections!$AB965&amp;":  "&amp;Selections!$AC965</f>
        <v xml:space="preserve">812320:  Drycleaning and Laundry Services (except Coin-Operated) </v>
      </c>
      <c r="AB965" s="111">
        <v>812320</v>
      </c>
      <c r="AC965" s="111" t="s">
        <v>1264</v>
      </c>
      <c r="AD965" s="111" t="str">
        <f>Selections!$AC965</f>
        <v xml:space="preserve">Drycleaning and Laundry Services (except Coin-Operated) </v>
      </c>
      <c r="AE965" s="111"/>
    </row>
    <row r="966" spans="27:31" ht="14.25" customHeight="1" x14ac:dyDescent="0.35">
      <c r="AA966" s="111" t="str">
        <f>Selections!$AB966&amp;":  "&amp;Selections!$AC966</f>
        <v xml:space="preserve">812331:  Linen Supply </v>
      </c>
      <c r="AB966" s="111">
        <v>812331</v>
      </c>
      <c r="AC966" s="111" t="s">
        <v>1265</v>
      </c>
      <c r="AD966" s="111" t="str">
        <f>Selections!$AC966</f>
        <v xml:space="preserve">Linen Supply </v>
      </c>
      <c r="AE966" s="111"/>
    </row>
    <row r="967" spans="27:31" ht="14.25" customHeight="1" x14ac:dyDescent="0.35">
      <c r="AA967" s="111" t="str">
        <f>Selections!$AB967&amp;":  "&amp;Selections!$AC967</f>
        <v xml:space="preserve">812332:  Industrial Launderers </v>
      </c>
      <c r="AB967" s="111">
        <v>812332</v>
      </c>
      <c r="AC967" s="111" t="s">
        <v>1266</v>
      </c>
      <c r="AD967" s="111" t="str">
        <f>Selections!$AC967</f>
        <v xml:space="preserve">Industrial Launderers </v>
      </c>
      <c r="AE967" s="111"/>
    </row>
    <row r="968" spans="27:31" ht="14.25" customHeight="1" x14ac:dyDescent="0.35">
      <c r="AA968" s="111" t="str">
        <f>Selections!$AB968&amp;":  "&amp;Selections!$AC968</f>
        <v xml:space="preserve">812910:  Pet Care (except Veterinary) Services </v>
      </c>
      <c r="AB968" s="111">
        <v>812910</v>
      </c>
      <c r="AC968" s="111" t="s">
        <v>1267</v>
      </c>
      <c r="AD968" s="111" t="str">
        <f>Selections!$AC968</f>
        <v xml:space="preserve">Pet Care (except Veterinary) Services </v>
      </c>
      <c r="AE968" s="111"/>
    </row>
    <row r="969" spans="27:31" ht="14.25" customHeight="1" x14ac:dyDescent="0.35">
      <c r="AA969" s="111" t="str">
        <f>Selections!$AB969&amp;":  "&amp;Selections!$AC969</f>
        <v xml:space="preserve">812921:  Photofinishing Laboratories (except One-Hour) </v>
      </c>
      <c r="AB969" s="111">
        <v>812921</v>
      </c>
      <c r="AC969" s="111" t="s">
        <v>1268</v>
      </c>
      <c r="AD969" s="111" t="str">
        <f>Selections!$AC969</f>
        <v xml:space="preserve">Photofinishing Laboratories (except One-Hour) </v>
      </c>
      <c r="AE969" s="111"/>
    </row>
    <row r="970" spans="27:31" ht="14.25" customHeight="1" x14ac:dyDescent="0.35">
      <c r="AA970" s="111" t="str">
        <f>Selections!$AB970&amp;":  "&amp;Selections!$AC970</f>
        <v xml:space="preserve">812922:  One-Hour Photofinishing </v>
      </c>
      <c r="AB970" s="111">
        <v>812922</v>
      </c>
      <c r="AC970" s="111" t="s">
        <v>1269</v>
      </c>
      <c r="AD970" s="111" t="str">
        <f>Selections!$AC970</f>
        <v xml:space="preserve">One-Hour Photofinishing </v>
      </c>
      <c r="AE970" s="111"/>
    </row>
    <row r="971" spans="27:31" ht="14.25" customHeight="1" x14ac:dyDescent="0.35">
      <c r="AA971" s="111" t="str">
        <f>Selections!$AB971&amp;":  "&amp;Selections!$AC971</f>
        <v xml:space="preserve">812930:  Parking Lots and Garages </v>
      </c>
      <c r="AB971" s="111">
        <v>812930</v>
      </c>
      <c r="AC971" s="111" t="s">
        <v>1270</v>
      </c>
      <c r="AD971" s="111" t="str">
        <f>Selections!$AC971</f>
        <v xml:space="preserve">Parking Lots and Garages </v>
      </c>
      <c r="AE971" s="111"/>
    </row>
    <row r="972" spans="27:31" ht="14.25" customHeight="1" x14ac:dyDescent="0.35">
      <c r="AA972" s="111" t="str">
        <f>Selections!$AB972&amp;":  "&amp;Selections!$AC972</f>
        <v xml:space="preserve">812990:  All Other Personal Services </v>
      </c>
      <c r="AB972" s="111">
        <v>812990</v>
      </c>
      <c r="AC972" s="111" t="s">
        <v>1271</v>
      </c>
      <c r="AD972" s="111" t="str">
        <f>Selections!$AC972</f>
        <v xml:space="preserve">All Other Personal Services </v>
      </c>
      <c r="AE972" s="111"/>
    </row>
    <row r="973" spans="27:31" ht="14.25" customHeight="1" x14ac:dyDescent="0.35">
      <c r="AA973" s="111" t="str">
        <f>Selections!$AB973&amp;":  "&amp;Selections!$AC973</f>
        <v xml:space="preserve">813110:  Religious Organizations </v>
      </c>
      <c r="AB973" s="111">
        <v>813110</v>
      </c>
      <c r="AC973" s="111" t="s">
        <v>1272</v>
      </c>
      <c r="AD973" s="111" t="str">
        <f>Selections!$AC973</f>
        <v xml:space="preserve">Religious Organizations </v>
      </c>
      <c r="AE973" s="111"/>
    </row>
    <row r="974" spans="27:31" ht="14.25" customHeight="1" x14ac:dyDescent="0.35">
      <c r="AA974" s="111" t="str">
        <f>Selections!$AB974&amp;":  "&amp;Selections!$AC974</f>
        <v xml:space="preserve">813211:  Grantmaking Foundations </v>
      </c>
      <c r="AB974" s="111">
        <v>813211</v>
      </c>
      <c r="AC974" s="111" t="s">
        <v>1273</v>
      </c>
      <c r="AD974" s="111" t="str">
        <f>Selections!$AC974</f>
        <v xml:space="preserve">Grantmaking Foundations </v>
      </c>
      <c r="AE974" s="111"/>
    </row>
    <row r="975" spans="27:31" ht="14.25" customHeight="1" x14ac:dyDescent="0.35">
      <c r="AA975" s="111" t="str">
        <f>Selections!$AB975&amp;":  "&amp;Selections!$AC975</f>
        <v xml:space="preserve">813212:  Voluntary Health Organizations </v>
      </c>
      <c r="AB975" s="111">
        <v>813212</v>
      </c>
      <c r="AC975" s="111" t="s">
        <v>1274</v>
      </c>
      <c r="AD975" s="111" t="str">
        <f>Selections!$AC975</f>
        <v xml:space="preserve">Voluntary Health Organizations </v>
      </c>
      <c r="AE975" s="111"/>
    </row>
    <row r="976" spans="27:31" ht="14.25" customHeight="1" x14ac:dyDescent="0.35">
      <c r="AA976" s="111" t="str">
        <f>Selections!$AB976&amp;":  "&amp;Selections!$AC976</f>
        <v xml:space="preserve">813219:  Other Grantmaking and Giving Services </v>
      </c>
      <c r="AB976" s="111">
        <v>813219</v>
      </c>
      <c r="AC976" s="111" t="s">
        <v>1275</v>
      </c>
      <c r="AD976" s="111" t="str">
        <f>Selections!$AC976</f>
        <v xml:space="preserve">Other Grantmaking and Giving Services </v>
      </c>
      <c r="AE976" s="111"/>
    </row>
    <row r="977" spans="27:31" ht="14.25" customHeight="1" x14ac:dyDescent="0.35">
      <c r="AA977" s="111" t="str">
        <f>Selections!$AB977&amp;":  "&amp;Selections!$AC977</f>
        <v xml:space="preserve">813311:  Human Rights Organizations </v>
      </c>
      <c r="AB977" s="111">
        <v>813311</v>
      </c>
      <c r="AC977" s="111" t="s">
        <v>1276</v>
      </c>
      <c r="AD977" s="111" t="str">
        <f>Selections!$AC977</f>
        <v xml:space="preserve">Human Rights Organizations </v>
      </c>
      <c r="AE977" s="111"/>
    </row>
    <row r="978" spans="27:31" ht="14.25" customHeight="1" x14ac:dyDescent="0.35">
      <c r="AA978" s="111" t="str">
        <f>Selections!$AB978&amp;":  "&amp;Selections!$AC978</f>
        <v xml:space="preserve">813312:  Environment, Conservation and Wildlife Organizations </v>
      </c>
      <c r="AB978" s="111">
        <v>813312</v>
      </c>
      <c r="AC978" s="111" t="s">
        <v>1277</v>
      </c>
      <c r="AD978" s="111" t="str">
        <f>Selections!$AC978</f>
        <v xml:space="preserve">Environment, Conservation and Wildlife Organizations </v>
      </c>
      <c r="AE978" s="111"/>
    </row>
    <row r="979" spans="27:31" ht="14.25" customHeight="1" x14ac:dyDescent="0.35">
      <c r="AA979" s="111" t="str">
        <f>Selections!$AB979&amp;":  "&amp;Selections!$AC979</f>
        <v xml:space="preserve">813319:  Other Social Advocacy Organizations </v>
      </c>
      <c r="AB979" s="111">
        <v>813319</v>
      </c>
      <c r="AC979" s="111" t="s">
        <v>1278</v>
      </c>
      <c r="AD979" s="111" t="str">
        <f>Selections!$AC979</f>
        <v xml:space="preserve">Other Social Advocacy Organizations </v>
      </c>
      <c r="AE979" s="111"/>
    </row>
    <row r="980" spans="27:31" ht="14.25" customHeight="1" x14ac:dyDescent="0.35">
      <c r="AA980" s="111" t="str">
        <f>Selections!$AB980&amp;":  "&amp;Selections!$AC980</f>
        <v xml:space="preserve">813410:  Civic and Social Organizations </v>
      </c>
      <c r="AB980" s="111">
        <v>813410</v>
      </c>
      <c r="AC980" s="111" t="s">
        <v>1279</v>
      </c>
      <c r="AD980" s="111" t="str">
        <f>Selections!$AC980</f>
        <v xml:space="preserve">Civic and Social Organizations </v>
      </c>
      <c r="AE980" s="111"/>
    </row>
    <row r="981" spans="27:31" ht="14.25" customHeight="1" x14ac:dyDescent="0.35">
      <c r="AA981" s="111" t="str">
        <f>Selections!$AB981&amp;":  "&amp;Selections!$AC981</f>
        <v xml:space="preserve">813910:  Business Associations </v>
      </c>
      <c r="AB981" s="111">
        <v>813910</v>
      </c>
      <c r="AC981" s="111" t="s">
        <v>1280</v>
      </c>
      <c r="AD981" s="111" t="str">
        <f>Selections!$AC981</f>
        <v xml:space="preserve">Business Associations </v>
      </c>
      <c r="AE981" s="111"/>
    </row>
    <row r="982" spans="27:31" ht="14.25" customHeight="1" x14ac:dyDescent="0.35">
      <c r="AA982" s="111" t="str">
        <f>Selections!$AB982&amp;":  "&amp;Selections!$AC982</f>
        <v xml:space="preserve">813920:  Professional Organizations </v>
      </c>
      <c r="AB982" s="111">
        <v>813920</v>
      </c>
      <c r="AC982" s="111" t="s">
        <v>1281</v>
      </c>
      <c r="AD982" s="111" t="str">
        <f>Selections!$AC982</f>
        <v xml:space="preserve">Professional Organizations </v>
      </c>
      <c r="AE982" s="111"/>
    </row>
    <row r="983" spans="27:31" ht="14.25" customHeight="1" x14ac:dyDescent="0.35">
      <c r="AA983" s="111" t="str">
        <f>Selections!$AB983&amp;":  "&amp;Selections!$AC983</f>
        <v xml:space="preserve">813930:  Labor Unions and Similar Labor Organizations </v>
      </c>
      <c r="AB983" s="111">
        <v>813930</v>
      </c>
      <c r="AC983" s="111" t="s">
        <v>1282</v>
      </c>
      <c r="AD983" s="111" t="str">
        <f>Selections!$AC983</f>
        <v xml:space="preserve">Labor Unions and Similar Labor Organizations </v>
      </c>
      <c r="AE983" s="111"/>
    </row>
    <row r="984" spans="27:31" ht="14.25" customHeight="1" x14ac:dyDescent="0.35">
      <c r="AA984" s="111" t="str">
        <f>Selections!$AB984&amp;":  "&amp;Selections!$AC984</f>
        <v xml:space="preserve">813940:  Political Organizations </v>
      </c>
      <c r="AB984" s="111">
        <v>813940</v>
      </c>
      <c r="AC984" s="111" t="s">
        <v>1283</v>
      </c>
      <c r="AD984" s="111" t="str">
        <f>Selections!$AC984</f>
        <v xml:space="preserve">Political Organizations </v>
      </c>
      <c r="AE984" s="111"/>
    </row>
    <row r="985" spans="27:31" ht="14.25" customHeight="1" x14ac:dyDescent="0.35">
      <c r="AA985" s="111" t="str">
        <f>Selections!$AB985&amp;":  "&amp;Selections!$AC985</f>
        <v xml:space="preserve">813990:  Other Similar Organizations (except Business, Professional, Labor, and Political Organizations) </v>
      </c>
      <c r="AB985" s="111">
        <v>813990</v>
      </c>
      <c r="AC985" s="111" t="s">
        <v>1284</v>
      </c>
      <c r="AD985" s="111" t="str">
        <f>Selections!$AC985</f>
        <v xml:space="preserve">Other Similar Organizations (except Business, Professional, Labor, and Political Organizations) </v>
      </c>
      <c r="AE985" s="111"/>
    </row>
    <row r="986" spans="27:31" ht="14.25" customHeight="1" x14ac:dyDescent="0.35">
      <c r="AA986" s="111" t="str">
        <f>Selections!$AB986&amp;":  "&amp;Selections!$AC986</f>
        <v>814110:  Private Households</v>
      </c>
      <c r="AB986" s="111">
        <v>814110</v>
      </c>
      <c r="AC986" s="111" t="s">
        <v>386</v>
      </c>
      <c r="AD986" s="111" t="str">
        <f>Selections!$AC986</f>
        <v>Private Households</v>
      </c>
      <c r="AE986" s="111"/>
    </row>
    <row r="987" spans="27:31" ht="14.25" customHeight="1" x14ac:dyDescent="0.35">
      <c r="AA987" s="111" t="str">
        <f>Selections!$AB987&amp;":  "&amp;Selections!$AC987</f>
        <v xml:space="preserve">921110:  Executive Offices </v>
      </c>
      <c r="AB987" s="111">
        <v>921110</v>
      </c>
      <c r="AC987" s="111" t="s">
        <v>1285</v>
      </c>
      <c r="AD987" s="111" t="str">
        <f>Selections!$AC987</f>
        <v xml:space="preserve">Executive Offices </v>
      </c>
      <c r="AE987" s="111"/>
    </row>
    <row r="988" spans="27:31" ht="14.25" customHeight="1" x14ac:dyDescent="0.35">
      <c r="AA988" s="111" t="str">
        <f>Selections!$AB988&amp;":  "&amp;Selections!$AC988</f>
        <v xml:space="preserve">921120:  Legislative Bodies </v>
      </c>
      <c r="AB988" s="111">
        <v>921120</v>
      </c>
      <c r="AC988" s="111" t="s">
        <v>1286</v>
      </c>
      <c r="AD988" s="111" t="str">
        <f>Selections!$AC988</f>
        <v xml:space="preserve">Legislative Bodies </v>
      </c>
      <c r="AE988" s="111"/>
    </row>
    <row r="989" spans="27:31" ht="14.25" customHeight="1" x14ac:dyDescent="0.35">
      <c r="AA989" s="111" t="str">
        <f>Selections!$AB989&amp;":  "&amp;Selections!$AC989</f>
        <v xml:space="preserve">921130:  Public Finance Activities </v>
      </c>
      <c r="AB989" s="111">
        <v>921130</v>
      </c>
      <c r="AC989" s="111" t="s">
        <v>1287</v>
      </c>
      <c r="AD989" s="111" t="str">
        <f>Selections!$AC989</f>
        <v xml:space="preserve">Public Finance Activities </v>
      </c>
      <c r="AE989" s="111"/>
    </row>
    <row r="990" spans="27:31" ht="14.25" customHeight="1" x14ac:dyDescent="0.35">
      <c r="AA990" s="111" t="str">
        <f>Selections!$AB990&amp;":  "&amp;Selections!$AC990</f>
        <v xml:space="preserve">921140:  Executive and Legislative Offices, Combined </v>
      </c>
      <c r="AB990" s="111">
        <v>921140</v>
      </c>
      <c r="AC990" s="111" t="s">
        <v>1288</v>
      </c>
      <c r="AD990" s="111" t="str">
        <f>Selections!$AC990</f>
        <v xml:space="preserve">Executive and Legislative Offices, Combined </v>
      </c>
      <c r="AE990" s="111"/>
    </row>
    <row r="991" spans="27:31" ht="14.25" customHeight="1" x14ac:dyDescent="0.35">
      <c r="AA991" s="111" t="str">
        <f>Selections!$AB991&amp;":  "&amp;Selections!$AC991</f>
        <v xml:space="preserve">921150:  American Indian and Alaska Native Tribal Governments </v>
      </c>
      <c r="AB991" s="111">
        <v>921150</v>
      </c>
      <c r="AC991" s="111" t="s">
        <v>1289</v>
      </c>
      <c r="AD991" s="111" t="str">
        <f>Selections!$AC991</f>
        <v xml:space="preserve">American Indian and Alaska Native Tribal Governments </v>
      </c>
      <c r="AE991" s="111"/>
    </row>
    <row r="992" spans="27:31" ht="14.25" customHeight="1" x14ac:dyDescent="0.35">
      <c r="AA992" s="111" t="str">
        <f>Selections!$AB992&amp;":  "&amp;Selections!$AC992</f>
        <v xml:space="preserve">921190:  Other General Government Support </v>
      </c>
      <c r="AB992" s="111">
        <v>921190</v>
      </c>
      <c r="AC992" s="111" t="s">
        <v>1290</v>
      </c>
      <c r="AD992" s="111" t="str">
        <f>Selections!$AC992</f>
        <v xml:space="preserve">Other General Government Support </v>
      </c>
      <c r="AE992" s="111"/>
    </row>
    <row r="993" spans="27:31" ht="14.25" customHeight="1" x14ac:dyDescent="0.35">
      <c r="AA993" s="111" t="str">
        <f>Selections!$AB993&amp;":  "&amp;Selections!$AC993</f>
        <v xml:space="preserve">922110:  Courts </v>
      </c>
      <c r="AB993" s="111">
        <v>922110</v>
      </c>
      <c r="AC993" s="111" t="s">
        <v>1291</v>
      </c>
      <c r="AD993" s="111" t="str">
        <f>Selections!$AC993</f>
        <v xml:space="preserve">Courts </v>
      </c>
      <c r="AE993" s="111"/>
    </row>
    <row r="994" spans="27:31" ht="14.25" customHeight="1" x14ac:dyDescent="0.35">
      <c r="AA994" s="111" t="str">
        <f>Selections!$AB994&amp;":  "&amp;Selections!$AC994</f>
        <v xml:space="preserve">922120:  Police Protection </v>
      </c>
      <c r="AB994" s="111">
        <v>922120</v>
      </c>
      <c r="AC994" s="111" t="s">
        <v>1292</v>
      </c>
      <c r="AD994" s="111" t="str">
        <f>Selections!$AC994</f>
        <v xml:space="preserve">Police Protection </v>
      </c>
      <c r="AE994" s="111"/>
    </row>
    <row r="995" spans="27:31" ht="14.25" customHeight="1" x14ac:dyDescent="0.35">
      <c r="AA995" s="111" t="str">
        <f>Selections!$AB995&amp;":  "&amp;Selections!$AC995</f>
        <v xml:space="preserve">922130:  Legal Counsel and Prosecution </v>
      </c>
      <c r="AB995" s="111">
        <v>922130</v>
      </c>
      <c r="AC995" s="111" t="s">
        <v>1293</v>
      </c>
      <c r="AD995" s="111" t="str">
        <f>Selections!$AC995</f>
        <v xml:space="preserve">Legal Counsel and Prosecution </v>
      </c>
      <c r="AE995" s="111"/>
    </row>
    <row r="996" spans="27:31" ht="14.25" customHeight="1" x14ac:dyDescent="0.35">
      <c r="AA996" s="111" t="str">
        <f>Selections!$AB996&amp;":  "&amp;Selections!$AC996</f>
        <v xml:space="preserve">922140:  Correctional Institutions </v>
      </c>
      <c r="AB996" s="111">
        <v>922140</v>
      </c>
      <c r="AC996" s="111" t="s">
        <v>1294</v>
      </c>
      <c r="AD996" s="111" t="str">
        <f>Selections!$AC996</f>
        <v xml:space="preserve">Correctional Institutions </v>
      </c>
      <c r="AE996" s="111"/>
    </row>
    <row r="997" spans="27:31" ht="14.25" customHeight="1" x14ac:dyDescent="0.35">
      <c r="AA997" s="111" t="str">
        <f>Selections!$AB997&amp;":  "&amp;Selections!$AC997</f>
        <v xml:space="preserve">922150:  Parole Offices and Probation Offices </v>
      </c>
      <c r="AB997" s="111">
        <v>922150</v>
      </c>
      <c r="AC997" s="111" t="s">
        <v>1295</v>
      </c>
      <c r="AD997" s="111" t="str">
        <f>Selections!$AC997</f>
        <v xml:space="preserve">Parole Offices and Probation Offices </v>
      </c>
      <c r="AE997" s="111"/>
    </row>
    <row r="998" spans="27:31" ht="14.25" customHeight="1" x14ac:dyDescent="0.35">
      <c r="AA998" s="111" t="str">
        <f>Selections!$AB998&amp;":  "&amp;Selections!$AC998</f>
        <v xml:space="preserve">922160:  Fire Protection </v>
      </c>
      <c r="AB998" s="111">
        <v>922160</v>
      </c>
      <c r="AC998" s="111" t="s">
        <v>1296</v>
      </c>
      <c r="AD998" s="111" t="str">
        <f>Selections!$AC998</f>
        <v xml:space="preserve">Fire Protection </v>
      </c>
      <c r="AE998" s="111"/>
    </row>
    <row r="999" spans="27:31" ht="14.25" customHeight="1" x14ac:dyDescent="0.35">
      <c r="AA999" s="111" t="str">
        <f>Selections!$AB999&amp;":  "&amp;Selections!$AC999</f>
        <v xml:space="preserve">922190:  Other Justice, Public Order, and Safety Activities </v>
      </c>
      <c r="AB999" s="111">
        <v>922190</v>
      </c>
      <c r="AC999" s="111" t="s">
        <v>1297</v>
      </c>
      <c r="AD999" s="111" t="str">
        <f>Selections!$AC999</f>
        <v xml:space="preserve">Other Justice, Public Order, and Safety Activities </v>
      </c>
      <c r="AE999" s="111"/>
    </row>
    <row r="1000" spans="27:31" ht="14.25" customHeight="1" x14ac:dyDescent="0.35">
      <c r="AA1000" s="111" t="str">
        <f>Selections!$AB1000&amp;":  "&amp;Selections!$AC1000</f>
        <v xml:space="preserve">923110:  Administration of Education Programs </v>
      </c>
      <c r="AB1000" s="111">
        <v>923110</v>
      </c>
      <c r="AC1000" s="111" t="s">
        <v>1298</v>
      </c>
      <c r="AD1000" s="111" t="str">
        <f>Selections!$AC1000</f>
        <v xml:space="preserve">Administration of Education Programs </v>
      </c>
      <c r="AE1000" s="111"/>
    </row>
    <row r="1001" spans="27:31" ht="14.25" customHeight="1" x14ac:dyDescent="0.35">
      <c r="AA1001" s="111" t="str">
        <f>Selections!$AB1001&amp;":  "&amp;Selections!$AC1001</f>
        <v xml:space="preserve">923120:  Administration of Public Health Programs </v>
      </c>
      <c r="AB1001" s="111">
        <v>923120</v>
      </c>
      <c r="AC1001" s="111" t="s">
        <v>1299</v>
      </c>
      <c r="AD1001" s="111" t="str">
        <f>Selections!$AC1001</f>
        <v xml:space="preserve">Administration of Public Health Programs </v>
      </c>
      <c r="AE1001" s="111"/>
    </row>
    <row r="1002" spans="27:31" ht="14.25" customHeight="1" x14ac:dyDescent="0.35">
      <c r="AA1002" s="111" t="str">
        <f>Selections!$AB1002&amp;":  "&amp;Selections!$AC1002</f>
        <v xml:space="preserve">923130:  Administration of Human Resource Programs (except Education, Public Health, and Veterans' Affairs Programs) </v>
      </c>
      <c r="AB1002" s="111">
        <v>923130</v>
      </c>
      <c r="AC1002" s="111" t="s">
        <v>1300</v>
      </c>
      <c r="AD1002" s="111" t="str">
        <f>Selections!$AC1002</f>
        <v xml:space="preserve">Administration of Human Resource Programs (except Education, Public Health, and Veterans' Affairs Programs) </v>
      </c>
      <c r="AE1002" s="111"/>
    </row>
    <row r="1003" spans="27:31" ht="14.25" customHeight="1" x14ac:dyDescent="0.35">
      <c r="AA1003" s="111" t="str">
        <f>Selections!$AB1003&amp;":  "&amp;Selections!$AC1003</f>
        <v xml:space="preserve">923140:  Administration of Veterans' Affairs </v>
      </c>
      <c r="AB1003" s="111">
        <v>923140</v>
      </c>
      <c r="AC1003" s="111" t="s">
        <v>1301</v>
      </c>
      <c r="AD1003" s="111" t="str">
        <f>Selections!$AC1003</f>
        <v xml:space="preserve">Administration of Veterans' Affairs </v>
      </c>
      <c r="AE1003" s="111"/>
    </row>
    <row r="1004" spans="27:31" ht="14.25" customHeight="1" x14ac:dyDescent="0.35">
      <c r="AA1004" s="111" t="str">
        <f>Selections!$AB1004&amp;":  "&amp;Selections!$AC1004</f>
        <v xml:space="preserve">924110:  Administration of Air and Water Resource and Solid Waste Management Programs </v>
      </c>
      <c r="AB1004" s="111">
        <v>924110</v>
      </c>
      <c r="AC1004" s="111" t="s">
        <v>1302</v>
      </c>
      <c r="AD1004" s="111" t="str">
        <f>Selections!$AC1004</f>
        <v xml:space="preserve">Administration of Air and Water Resource and Solid Waste Management Programs </v>
      </c>
      <c r="AE1004" s="111"/>
    </row>
    <row r="1005" spans="27:31" ht="14.25" customHeight="1" x14ac:dyDescent="0.35">
      <c r="AA1005" s="111" t="str">
        <f>Selections!$AB1005&amp;":  "&amp;Selections!$AC1005</f>
        <v xml:space="preserve">924120:  Administration of Conservation Programs </v>
      </c>
      <c r="AB1005" s="111">
        <v>924120</v>
      </c>
      <c r="AC1005" s="111" t="s">
        <v>1303</v>
      </c>
      <c r="AD1005" s="111" t="str">
        <f>Selections!$AC1005</f>
        <v xml:space="preserve">Administration of Conservation Programs </v>
      </c>
      <c r="AE1005" s="111"/>
    </row>
    <row r="1006" spans="27:31" ht="14.25" customHeight="1" x14ac:dyDescent="0.35">
      <c r="AA1006" s="111" t="str">
        <f>Selections!$AB1006&amp;":  "&amp;Selections!$AC1006</f>
        <v xml:space="preserve">925110:  Administration of Housing Programs </v>
      </c>
      <c r="AB1006" s="111">
        <v>925110</v>
      </c>
      <c r="AC1006" s="111" t="s">
        <v>1304</v>
      </c>
      <c r="AD1006" s="111" t="str">
        <f>Selections!$AC1006</f>
        <v xml:space="preserve">Administration of Housing Programs </v>
      </c>
      <c r="AE1006" s="111"/>
    </row>
    <row r="1007" spans="27:31" ht="14.25" customHeight="1" x14ac:dyDescent="0.35">
      <c r="AA1007" s="111" t="str">
        <f>Selections!$AB1007&amp;":  "&amp;Selections!$AC1007</f>
        <v xml:space="preserve">925120:  Administration of Urban Planning and Community and Rural Development </v>
      </c>
      <c r="AB1007" s="111">
        <v>925120</v>
      </c>
      <c r="AC1007" s="111" t="s">
        <v>1305</v>
      </c>
      <c r="AD1007" s="111" t="str">
        <f>Selections!$AC1007</f>
        <v xml:space="preserve">Administration of Urban Planning and Community and Rural Development </v>
      </c>
      <c r="AE1007" s="111"/>
    </row>
    <row r="1008" spans="27:31" ht="14.25" customHeight="1" x14ac:dyDescent="0.35">
      <c r="AA1008" s="111" t="str">
        <f>Selections!$AB1008&amp;":  "&amp;Selections!$AC1008</f>
        <v xml:space="preserve">926110:  Administration of General Economic Programs </v>
      </c>
      <c r="AB1008" s="111">
        <v>926110</v>
      </c>
      <c r="AC1008" s="111" t="s">
        <v>1306</v>
      </c>
      <c r="AD1008" s="111" t="str">
        <f>Selections!$AC1008</f>
        <v xml:space="preserve">Administration of General Economic Programs </v>
      </c>
      <c r="AE1008" s="111"/>
    </row>
    <row r="1009" spans="27:31" ht="14.25" customHeight="1" x14ac:dyDescent="0.35">
      <c r="AA1009" s="111" t="str">
        <f>Selections!$AB1009&amp;":  "&amp;Selections!$AC1009</f>
        <v xml:space="preserve">926120:  Regulation and Administration of Transportation Programs </v>
      </c>
      <c r="AB1009" s="111">
        <v>926120</v>
      </c>
      <c r="AC1009" s="111" t="s">
        <v>1307</v>
      </c>
      <c r="AD1009" s="111" t="str">
        <f>Selections!$AC1009</f>
        <v xml:space="preserve">Regulation and Administration of Transportation Programs </v>
      </c>
      <c r="AE1009" s="111"/>
    </row>
    <row r="1010" spans="27:31" ht="14.25" customHeight="1" x14ac:dyDescent="0.35">
      <c r="AA1010" s="111" t="str">
        <f>Selections!$AB1010&amp;":  "&amp;Selections!$AC1010</f>
        <v xml:space="preserve">926130:  Regulation and Administration of Communications, Electric, Gas, and Other Utilities </v>
      </c>
      <c r="AB1010" s="111">
        <v>926130</v>
      </c>
      <c r="AC1010" s="111" t="s">
        <v>1308</v>
      </c>
      <c r="AD1010" s="111" t="str">
        <f>Selections!$AC1010</f>
        <v xml:space="preserve">Regulation and Administration of Communications, Electric, Gas, and Other Utilities </v>
      </c>
      <c r="AE1010" s="111"/>
    </row>
    <row r="1011" spans="27:31" ht="14.25" customHeight="1" x14ac:dyDescent="0.35">
      <c r="AA1011" s="111" t="str">
        <f>Selections!$AB1011&amp;":  "&amp;Selections!$AC1011</f>
        <v xml:space="preserve">926140:  Regulation of Agricultural Marketing and Commodities </v>
      </c>
      <c r="AB1011" s="111">
        <v>926140</v>
      </c>
      <c r="AC1011" s="111" t="s">
        <v>1309</v>
      </c>
      <c r="AD1011" s="111" t="str">
        <f>Selections!$AC1011</f>
        <v xml:space="preserve">Regulation of Agricultural Marketing and Commodities </v>
      </c>
      <c r="AE1011" s="111"/>
    </row>
    <row r="1012" spans="27:31" ht="14.25" customHeight="1" x14ac:dyDescent="0.35">
      <c r="AA1012" s="111" t="str">
        <f>Selections!$AB1012&amp;":  "&amp;Selections!$AC1012</f>
        <v xml:space="preserve">926150:  Regulation, Licensing, and Inspection of Miscellaneous Commercial Sectors </v>
      </c>
      <c r="AB1012" s="111">
        <v>926150</v>
      </c>
      <c r="AC1012" s="111" t="s">
        <v>1310</v>
      </c>
      <c r="AD1012" s="111" t="str">
        <f>Selections!$AC1012</f>
        <v xml:space="preserve">Regulation, Licensing, and Inspection of Miscellaneous Commercial Sectors </v>
      </c>
      <c r="AE1012" s="111"/>
    </row>
    <row r="1013" spans="27:31" ht="14.25" customHeight="1" x14ac:dyDescent="0.35">
      <c r="AA1013" s="111" t="str">
        <f>Selections!$AB1013&amp;":  "&amp;Selections!$AC1013</f>
        <v xml:space="preserve">927110:  Space Research and Technology </v>
      </c>
      <c r="AB1013" s="111">
        <v>927110</v>
      </c>
      <c r="AC1013" s="111" t="s">
        <v>400</v>
      </c>
      <c r="AD1013" s="111" t="str">
        <f>Selections!$AC1013</f>
        <v xml:space="preserve">Space Research and Technology </v>
      </c>
      <c r="AE1013" s="111"/>
    </row>
    <row r="1014" spans="27:31" ht="14.25" customHeight="1" x14ac:dyDescent="0.35">
      <c r="AA1014" s="111" t="str">
        <f>Selections!$AB1014&amp;":  "&amp;Selections!$AC1014</f>
        <v xml:space="preserve">928110:  National Security </v>
      </c>
      <c r="AB1014" s="111">
        <v>928110</v>
      </c>
      <c r="AC1014" s="111" t="s">
        <v>1311</v>
      </c>
      <c r="AD1014" s="111" t="str">
        <f>Selections!$AC1014</f>
        <v xml:space="preserve">National Security </v>
      </c>
      <c r="AE1014" s="111"/>
    </row>
    <row r="1015" spans="27:31" ht="14.25" customHeight="1" x14ac:dyDescent="0.35">
      <c r="AA1015" s="111" t="str">
        <f>Selections!$AB1015&amp;":  "&amp;Selections!$AC1015</f>
        <v xml:space="preserve">928120:  International Affairs </v>
      </c>
      <c r="AB1015" s="111">
        <v>928120</v>
      </c>
      <c r="AC1015" s="111" t="s">
        <v>1312</v>
      </c>
      <c r="AD1015" s="111" t="str">
        <f>Selections!$AC1015</f>
        <v xml:space="preserve">International Affairs </v>
      </c>
      <c r="AE1015" s="111"/>
    </row>
  </sheetData>
  <sortState xmlns:xlrd2="http://schemas.microsoft.com/office/spreadsheetml/2017/richdata2" ref="H3:H23">
    <sortCondition ref="H3:H23"/>
  </sortState>
  <pageMargins left="0.7" right="0.7" top="0.75" bottom="0.75" header="0" footer="0"/>
  <pageSetup orientation="portrait" r:id="rId1"/>
  <drawing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1018"/>
  <sheetViews>
    <sheetView tabSelected="1" zoomScaleNormal="100" workbookViewId="0">
      <selection activeCell="C1" sqref="C1"/>
    </sheetView>
  </sheetViews>
  <sheetFormatPr defaultColWidth="0" defaultRowHeight="15" customHeight="1" zeroHeight="1" outlineLevelCol="1" x14ac:dyDescent="0.35"/>
  <cols>
    <col min="1" max="1" width="45.81640625" customWidth="1"/>
    <col min="2" max="2" width="15" customWidth="1"/>
    <col min="3" max="3" width="51.81640625" customWidth="1"/>
    <col min="4" max="4" width="21.54296875" customWidth="1"/>
    <col min="5" max="5" width="20" customWidth="1" outlineLevel="1"/>
    <col min="6" max="6" width="13" customWidth="1" outlineLevel="1"/>
    <col min="7" max="7" width="10" customWidth="1" outlineLevel="1"/>
    <col min="8" max="8" width="12.453125" customWidth="1" outlineLevel="1"/>
    <col min="9" max="9" width="6.453125" customWidth="1"/>
    <col min="10" max="10" width="12.26953125" customWidth="1" outlineLevel="1"/>
    <col min="11" max="11" width="11.7265625" customWidth="1" outlineLevel="1"/>
    <col min="12" max="12" width="28.81640625" customWidth="1"/>
    <col min="13" max="13" width="24" customWidth="1" outlineLevel="1"/>
    <col min="14" max="14" width="12.26953125" customWidth="1" outlineLevel="1"/>
    <col min="15" max="17" width="11.7265625" customWidth="1" outlineLevel="1"/>
    <col min="18" max="18" width="21.453125" customWidth="1"/>
    <col min="19" max="19" width="9.453125" customWidth="1"/>
    <col min="20" max="23" width="7.26953125" customWidth="1" outlineLevel="1"/>
    <col min="24" max="24" width="15.1796875" customWidth="1" outlineLevel="1"/>
    <col min="25" max="25" width="9.81640625" customWidth="1" outlineLevel="1"/>
    <col min="26" max="26" width="8" customWidth="1" outlineLevel="1"/>
    <col min="27" max="28" width="8.1796875" customWidth="1" outlineLevel="1"/>
    <col min="29" max="29" width="6.1796875" customWidth="1" outlineLevel="1"/>
    <col min="30" max="30" width="14.453125" customWidth="1" outlineLevel="1"/>
    <col min="31" max="31" width="9.81640625" customWidth="1" outlineLevel="1"/>
    <col min="32" max="32" width="13.81640625" customWidth="1" outlineLevel="1"/>
    <col min="33" max="33" width="8.54296875" customWidth="1"/>
    <col min="34" max="35" width="7.453125" customWidth="1" outlineLevel="1"/>
    <col min="36" max="36" width="11.1796875" customWidth="1" outlineLevel="1"/>
    <col min="37" max="38" width="7.453125" customWidth="1" outlineLevel="1"/>
    <col min="39" max="39" width="8" customWidth="1" outlineLevel="1"/>
    <col min="40" max="40" width="9.453125" customWidth="1" outlineLevel="1"/>
    <col min="41" max="41" width="8" customWidth="1" outlineLevel="1"/>
    <col min="42" max="42" width="10.81640625" customWidth="1" outlineLevel="1"/>
    <col min="43" max="43" width="7.81640625" customWidth="1" outlineLevel="1"/>
    <col min="44" max="44" width="9.54296875" customWidth="1" outlineLevel="1"/>
    <col min="45" max="45" width="7.81640625" customWidth="1" outlineLevel="1"/>
    <col min="46" max="46" width="7.81640625" customWidth="1"/>
    <col min="47" max="47" width="11" customWidth="1" outlineLevel="1"/>
    <col min="48" max="48" width="12.26953125" customWidth="1" outlineLevel="1"/>
    <col min="49" max="49" width="10.54296875" customWidth="1" outlineLevel="1"/>
    <col min="50" max="50" width="11.26953125" customWidth="1" outlineLevel="1"/>
    <col min="51" max="51" width="7.453125" customWidth="1" outlineLevel="1"/>
    <col min="52" max="52" width="10.26953125" customWidth="1" outlineLevel="1"/>
    <col min="53" max="53" width="7.26953125" customWidth="1" outlineLevel="1"/>
    <col min="54" max="54" width="11" customWidth="1" outlineLevel="1" collapsed="1"/>
    <col min="55" max="55" width="6.81640625" customWidth="1" outlineLevel="1"/>
    <col min="56" max="56" width="9.7265625" customWidth="1" outlineLevel="1"/>
    <col min="57" max="57" width="10.7265625" customWidth="1" outlineLevel="1"/>
    <col min="58" max="58" width="8.7265625" customWidth="1" outlineLevel="1"/>
    <col min="59" max="59" width="8.7265625" customWidth="1"/>
    <col min="60" max="60" width="8.7265625" hidden="1" customWidth="1"/>
    <col min="61" max="61" width="36.54296875" hidden="1" customWidth="1"/>
    <col min="62" max="62" width="8.81640625" hidden="1" customWidth="1"/>
    <col min="63" max="63" width="10.26953125" hidden="1" customWidth="1"/>
    <col min="64" max="65" width="8.81640625" hidden="1" customWidth="1"/>
    <col min="66" max="66" width="14.453125" hidden="1" customWidth="1" collapsed="1"/>
    <col min="67" max="67" width="8.81640625" hidden="1" customWidth="1"/>
    <col min="68" max="68" width="14.453125" hidden="1" customWidth="1"/>
    <col min="69" max="69" width="8.81640625" hidden="1" customWidth="1"/>
    <col min="70" max="70" width="14.453125" hidden="1" customWidth="1"/>
    <col min="71" max="72" width="8.81640625" hidden="1" customWidth="1"/>
    <col min="73" max="16384" width="14.453125" hidden="1"/>
  </cols>
  <sheetData>
    <row r="1" spans="1:65" ht="122.25" customHeight="1" x14ac:dyDescent="0.35">
      <c r="A1" s="18" t="s">
        <v>1313</v>
      </c>
      <c r="B1" s="19"/>
      <c r="C1" s="19"/>
      <c r="D1" s="20"/>
      <c r="E1" s="20"/>
      <c r="F1" s="20"/>
      <c r="G1" s="20"/>
      <c r="H1" s="20"/>
      <c r="I1" s="20"/>
      <c r="J1" s="20"/>
      <c r="K1" s="20"/>
      <c r="L1" s="21"/>
      <c r="M1" s="22"/>
      <c r="N1" s="19"/>
      <c r="O1" s="19"/>
      <c r="P1" s="19"/>
      <c r="Q1" s="19"/>
      <c r="R1" s="19"/>
      <c r="S1" s="19"/>
      <c r="T1" s="19"/>
      <c r="U1" s="19"/>
      <c r="V1" s="19"/>
      <c r="W1" s="19"/>
      <c r="X1" s="19"/>
      <c r="Y1" s="19"/>
      <c r="Z1" s="19"/>
      <c r="AA1" s="22"/>
      <c r="AB1" s="23"/>
      <c r="AC1" s="19"/>
      <c r="AD1" s="19"/>
      <c r="AE1" s="19"/>
      <c r="AF1" s="19"/>
      <c r="AG1" s="19"/>
      <c r="AH1" s="19"/>
      <c r="AI1" s="22"/>
      <c r="AJ1" s="23"/>
      <c r="AK1" s="19"/>
      <c r="AL1" s="19"/>
      <c r="AM1" s="19"/>
      <c r="AN1" s="19"/>
      <c r="AO1" s="19"/>
      <c r="AP1" s="19"/>
      <c r="AQ1" s="19"/>
      <c r="AR1" s="19"/>
      <c r="AS1" s="19"/>
      <c r="AT1" s="19"/>
      <c r="AU1" s="19"/>
      <c r="AV1" s="19"/>
      <c r="AW1" s="19"/>
      <c r="AX1" s="22"/>
      <c r="AY1" s="19"/>
      <c r="AZ1" s="19"/>
      <c r="BA1" s="19"/>
      <c r="BB1" s="19"/>
      <c r="BC1" s="19"/>
      <c r="BD1" s="19"/>
      <c r="BE1" s="19"/>
      <c r="BF1" s="19"/>
      <c r="BG1" s="19"/>
      <c r="BH1" s="19"/>
      <c r="BI1" s="19"/>
      <c r="BJ1" s="19"/>
      <c r="BK1" s="19"/>
      <c r="BL1" s="19"/>
      <c r="BM1" s="19"/>
    </row>
    <row r="2" spans="1:65" ht="12.75" customHeight="1" x14ac:dyDescent="0.35">
      <c r="A2" s="24" t="s">
        <v>1314</v>
      </c>
      <c r="B2" s="134">
        <v>45658</v>
      </c>
      <c r="C2" s="25"/>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26">
        <f>EOMONTH(B2,2)</f>
        <v>45747</v>
      </c>
      <c r="BL2" s="19"/>
      <c r="BM2" s="19" t="str">
        <f>TEXT(licenseno,"00000000")</f>
        <v>03030257</v>
      </c>
    </row>
    <row r="3" spans="1:65" ht="11.25" customHeight="1" x14ac:dyDescent="0.35">
      <c r="A3" s="19"/>
      <c r="B3" s="19"/>
      <c r="C3" s="25"/>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t="str">
        <f>LEFT(BM2,2)&amp;"/"&amp;MID(BM2,3,2)&amp;"-"&amp;RIGHT(BM2,4)</f>
        <v>03/03-0257</v>
      </c>
    </row>
    <row r="4" spans="1:65" ht="11.25" customHeight="1" x14ac:dyDescent="0.35">
      <c r="A4" s="27" t="s">
        <v>1315</v>
      </c>
      <c r="B4" s="28" t="s">
        <v>1316</v>
      </c>
      <c r="C4" s="29"/>
      <c r="D4" s="29"/>
      <c r="E4" s="30"/>
      <c r="F4" s="30"/>
      <c r="G4" s="30"/>
      <c r="H4" s="30"/>
      <c r="I4" s="30"/>
      <c r="J4" s="30"/>
      <c r="K4" s="30"/>
      <c r="L4" s="30"/>
      <c r="M4" s="30"/>
      <c r="N4" s="30"/>
      <c r="O4" s="30"/>
      <c r="P4" s="30"/>
      <c r="Q4" s="30"/>
      <c r="R4" s="30"/>
      <c r="S4" s="30"/>
      <c r="T4" s="30"/>
      <c r="U4" s="30"/>
      <c r="V4" s="31"/>
      <c r="W4" s="30"/>
      <c r="X4" s="30"/>
      <c r="Y4" s="30"/>
      <c r="Z4" s="30"/>
      <c r="AA4" s="30"/>
      <c r="AB4" s="30"/>
      <c r="AC4" s="30"/>
      <c r="AD4" s="30"/>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19"/>
      <c r="BF4" s="19"/>
      <c r="BG4" s="19"/>
      <c r="BH4" s="19"/>
      <c r="BI4" s="19"/>
      <c r="BJ4" s="19"/>
      <c r="BK4" s="19"/>
      <c r="BL4" s="19"/>
      <c r="BM4" s="19"/>
    </row>
    <row r="5" spans="1:65" ht="13.5" customHeight="1" x14ac:dyDescent="0.35">
      <c r="A5" s="136" t="s">
        <v>1317</v>
      </c>
      <c r="B5" s="135">
        <v>3030257</v>
      </c>
      <c r="C5" s="33"/>
      <c r="D5" s="33"/>
      <c r="E5" s="33"/>
      <c r="F5" s="33"/>
      <c r="G5" s="33"/>
      <c r="H5" s="33"/>
      <c r="I5" s="33"/>
      <c r="J5" s="33"/>
      <c r="K5" s="33"/>
      <c r="L5" s="33"/>
      <c r="M5" s="33"/>
      <c r="N5" s="33"/>
      <c r="O5" s="33"/>
      <c r="P5" s="33"/>
      <c r="Q5" s="33"/>
      <c r="R5" s="34"/>
      <c r="S5" s="34" t="s">
        <v>1318</v>
      </c>
      <c r="T5" s="33"/>
      <c r="U5" s="33"/>
      <c r="V5" s="35"/>
      <c r="W5" s="33"/>
      <c r="X5" s="33"/>
      <c r="Y5" s="33"/>
      <c r="Z5" s="34"/>
      <c r="AA5" s="33"/>
      <c r="AB5" s="33"/>
      <c r="AC5" s="33"/>
      <c r="AD5" s="33"/>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19"/>
      <c r="BF5" s="19"/>
      <c r="BG5" s="19"/>
      <c r="BH5" s="19"/>
      <c r="BI5" s="19"/>
      <c r="BJ5" s="19"/>
      <c r="BK5" s="19" t="str">
        <f>"Licensee Name:  "&amp;sbicname</f>
        <v>Licensee Name:  ABC SBIC, L.P.</v>
      </c>
      <c r="BL5" s="19"/>
      <c r="BM5" s="19"/>
    </row>
    <row r="6" spans="1:65" ht="11.25" customHeight="1" x14ac:dyDescent="0.35">
      <c r="A6" s="36" t="s">
        <v>1319</v>
      </c>
      <c r="B6" s="19"/>
      <c r="C6" s="19"/>
      <c r="D6" s="19"/>
      <c r="E6" s="19"/>
      <c r="F6" s="19"/>
      <c r="G6" s="19"/>
      <c r="H6" s="19"/>
      <c r="I6" s="19"/>
      <c r="J6" s="19"/>
      <c r="K6" s="19"/>
      <c r="L6" s="19"/>
      <c r="M6" s="19"/>
      <c r="N6" s="19"/>
      <c r="O6" s="19"/>
      <c r="P6" s="19"/>
      <c r="Q6" s="19"/>
      <c r="R6" s="19"/>
      <c r="S6" s="37"/>
      <c r="T6" s="37"/>
      <c r="U6" s="37"/>
      <c r="V6" s="19"/>
      <c r="W6" s="19"/>
      <c r="X6" s="19"/>
      <c r="Y6" s="19"/>
      <c r="Z6" s="19"/>
      <c r="AA6" s="23"/>
      <c r="AB6" s="19"/>
      <c r="AC6" s="19"/>
      <c r="AD6" s="19"/>
      <c r="AE6" s="19"/>
      <c r="AF6" s="19"/>
      <c r="AG6" s="37"/>
      <c r="AH6" s="37"/>
      <c r="AI6" s="19"/>
      <c r="AJ6" s="19"/>
      <c r="AK6" s="19"/>
      <c r="AL6" s="19"/>
      <c r="AM6" s="23"/>
      <c r="AN6" s="19"/>
      <c r="AO6" s="19"/>
      <c r="AP6" s="19"/>
      <c r="AQ6" s="19"/>
      <c r="AR6" s="19"/>
      <c r="AS6" s="19"/>
      <c r="AT6" s="19"/>
      <c r="AU6" s="19"/>
      <c r="AV6" s="19"/>
      <c r="AW6" s="37"/>
      <c r="AX6" s="37"/>
      <c r="AY6" s="37"/>
      <c r="AZ6" s="37"/>
      <c r="BA6" s="19"/>
      <c r="BB6" s="19"/>
      <c r="BC6" s="19"/>
      <c r="BD6" s="19"/>
      <c r="BE6" s="19"/>
      <c r="BF6" s="19"/>
      <c r="BG6" s="19"/>
      <c r="BH6" s="19"/>
      <c r="BI6" s="19"/>
      <c r="BJ6" s="19"/>
      <c r="BK6" s="19" t="str">
        <f>"License Number:  "&amp;BM3</f>
        <v>License Number:  03/03-0257</v>
      </c>
      <c r="BL6" s="19"/>
      <c r="BM6" s="19"/>
    </row>
    <row r="7" spans="1:65" ht="52.5" customHeight="1" x14ac:dyDescent="0.35">
      <c r="A7" s="38"/>
      <c r="B7" s="38"/>
      <c r="C7" s="39" t="s">
        <v>1320</v>
      </c>
      <c r="D7" s="38"/>
      <c r="E7" s="38"/>
      <c r="F7" s="38"/>
      <c r="G7" s="38"/>
      <c r="H7" s="38"/>
      <c r="I7" s="38"/>
      <c r="J7" s="38"/>
      <c r="K7" s="38"/>
      <c r="L7" s="38"/>
      <c r="M7" s="38"/>
      <c r="N7" s="38"/>
      <c r="O7" s="38"/>
      <c r="P7" s="38"/>
      <c r="Q7" s="38"/>
      <c r="R7" s="38"/>
      <c r="S7" s="152" t="s">
        <v>2487</v>
      </c>
      <c r="T7" s="152"/>
      <c r="U7" s="152"/>
      <c r="V7" s="152"/>
      <c r="W7" s="152"/>
      <c r="X7" s="152"/>
      <c r="Y7" s="152"/>
      <c r="Z7" s="152"/>
      <c r="AA7" s="152"/>
      <c r="AB7" s="152"/>
      <c r="AC7" s="152"/>
      <c r="AD7" s="152"/>
      <c r="AE7" s="152"/>
      <c r="AF7" s="153"/>
      <c r="AG7" s="154" t="s">
        <v>2486</v>
      </c>
      <c r="AH7" s="154"/>
      <c r="AI7" s="154"/>
      <c r="AJ7" s="154"/>
      <c r="AK7" s="154"/>
      <c r="AL7" s="154"/>
      <c r="AM7" s="154"/>
      <c r="AN7" s="154"/>
      <c r="AO7" s="154"/>
      <c r="AP7" s="154"/>
      <c r="AQ7" s="154"/>
      <c r="AR7" s="154"/>
      <c r="AS7" s="154"/>
      <c r="AT7" s="155" t="s">
        <v>2485</v>
      </c>
      <c r="AU7" s="155"/>
      <c r="AV7" s="155"/>
      <c r="AW7" s="155"/>
      <c r="AX7" s="155"/>
      <c r="AY7" s="155"/>
      <c r="AZ7" s="155"/>
      <c r="BA7" s="155"/>
      <c r="BB7" s="155"/>
      <c r="BC7" s="155"/>
      <c r="BD7" s="155"/>
      <c r="BE7" s="155"/>
      <c r="BF7" s="155"/>
      <c r="BG7" s="38"/>
      <c r="BH7" s="38"/>
      <c r="BI7" s="38"/>
      <c r="BJ7" s="38"/>
      <c r="BK7" s="38" t="str">
        <f>BK5&amp;"
"&amp;BK6</f>
        <v>Licensee Name:  ABC SBIC, L.P.
License Number:  03/03-0257</v>
      </c>
      <c r="BL7" s="38"/>
      <c r="BM7" s="38"/>
    </row>
    <row r="8" spans="1:65" ht="15" customHeight="1" x14ac:dyDescent="0.35">
      <c r="A8" s="40" t="str">
        <f>"For the period "&amp;TEXT(begdate,"mm/dd/yyyy")&amp;" through "&amp;TEXT(enddate,"mm/dd/yyyy")</f>
        <v>For the period 01/01/2025 through 03/31/2025</v>
      </c>
      <c r="B8" s="41"/>
      <c r="C8" s="126" t="s">
        <v>1321</v>
      </c>
      <c r="D8" s="42"/>
      <c r="E8" s="156" t="s">
        <v>1322</v>
      </c>
      <c r="F8" s="157"/>
      <c r="G8" s="157"/>
      <c r="H8" s="157"/>
      <c r="I8" s="158"/>
      <c r="J8" s="156" t="s">
        <v>1323</v>
      </c>
      <c r="K8" s="157"/>
      <c r="L8" s="158"/>
      <c r="M8" s="156" t="s">
        <v>1324</v>
      </c>
      <c r="N8" s="157"/>
      <c r="O8" s="157"/>
      <c r="P8" s="157"/>
      <c r="Q8" s="157"/>
      <c r="R8" s="157"/>
      <c r="S8" s="43" t="s">
        <v>1325</v>
      </c>
      <c r="T8" s="151" t="s">
        <v>2510</v>
      </c>
      <c r="U8" s="151"/>
      <c r="V8" s="151" t="s">
        <v>1326</v>
      </c>
      <c r="W8" s="151"/>
      <c r="X8" s="151"/>
      <c r="Y8" s="151" t="s">
        <v>1327</v>
      </c>
      <c r="Z8" s="151"/>
      <c r="AA8" s="151"/>
      <c r="AB8" s="151"/>
      <c r="AC8" s="151"/>
      <c r="AD8" s="151"/>
      <c r="AE8" s="159" t="s">
        <v>1325</v>
      </c>
      <c r="AF8" s="160"/>
      <c r="AG8" s="151" t="s">
        <v>2510</v>
      </c>
      <c r="AH8" s="151"/>
      <c r="AI8" s="151" t="s">
        <v>1326</v>
      </c>
      <c r="AJ8" s="151"/>
      <c r="AK8" s="151"/>
      <c r="AL8" s="151" t="s">
        <v>1327</v>
      </c>
      <c r="AM8" s="151"/>
      <c r="AN8" s="151"/>
      <c r="AO8" s="151"/>
      <c r="AP8" s="151"/>
      <c r="AQ8" s="151"/>
      <c r="AR8" s="159" t="s">
        <v>1325</v>
      </c>
      <c r="AS8" s="160"/>
      <c r="AT8" s="151" t="s">
        <v>2510</v>
      </c>
      <c r="AU8" s="151"/>
      <c r="AV8" s="151" t="s">
        <v>1326</v>
      </c>
      <c r="AW8" s="151"/>
      <c r="AX8" s="151"/>
      <c r="AY8" s="151" t="s">
        <v>1327</v>
      </c>
      <c r="AZ8" s="151"/>
      <c r="BA8" s="151"/>
      <c r="BB8" s="151"/>
      <c r="BC8" s="151"/>
      <c r="BD8" s="151"/>
      <c r="BE8" s="159" t="s">
        <v>1325</v>
      </c>
      <c r="BF8" s="160"/>
      <c r="BG8" s="19"/>
      <c r="BH8" s="19"/>
      <c r="BI8" s="19"/>
      <c r="BJ8" s="19"/>
      <c r="BK8" s="19"/>
      <c r="BL8" s="19"/>
      <c r="BM8" s="19"/>
    </row>
    <row r="9" spans="1:65" ht="66.75" customHeight="1" x14ac:dyDescent="0.35">
      <c r="A9" s="122" t="s">
        <v>1328</v>
      </c>
      <c r="B9" s="122" t="s">
        <v>1329</v>
      </c>
      <c r="C9" s="123" t="s">
        <v>1330</v>
      </c>
      <c r="D9" s="123" t="s">
        <v>1331</v>
      </c>
      <c r="E9" s="122" t="s">
        <v>2488</v>
      </c>
      <c r="F9" s="122" t="s">
        <v>1333</v>
      </c>
      <c r="G9" s="122" t="s">
        <v>1334</v>
      </c>
      <c r="H9" s="122" t="s">
        <v>1335</v>
      </c>
      <c r="I9" s="122" t="s">
        <v>5</v>
      </c>
      <c r="J9" s="122" t="s">
        <v>1336</v>
      </c>
      <c r="K9" s="122" t="s">
        <v>1337</v>
      </c>
      <c r="L9" s="122" t="s">
        <v>1338</v>
      </c>
      <c r="M9" s="122" t="s">
        <v>1339</v>
      </c>
      <c r="N9" s="122" t="s">
        <v>1340</v>
      </c>
      <c r="O9" s="122" t="s">
        <v>1341</v>
      </c>
      <c r="P9" s="124" t="s">
        <v>1342</v>
      </c>
      <c r="Q9" s="124" t="s">
        <v>1343</v>
      </c>
      <c r="R9" s="125" t="s">
        <v>1344</v>
      </c>
      <c r="S9" s="44" t="s">
        <v>1345</v>
      </c>
      <c r="T9" s="45" t="s">
        <v>73</v>
      </c>
      <c r="U9" s="45" t="s">
        <v>81</v>
      </c>
      <c r="V9" s="45" t="s">
        <v>1347</v>
      </c>
      <c r="W9" s="45" t="s">
        <v>1348</v>
      </c>
      <c r="X9" s="45" t="s">
        <v>1346</v>
      </c>
      <c r="Y9" s="45" t="s">
        <v>1349</v>
      </c>
      <c r="Z9" s="45" t="s">
        <v>1350</v>
      </c>
      <c r="AA9" s="45" t="s">
        <v>42</v>
      </c>
      <c r="AB9" s="45" t="s">
        <v>1351</v>
      </c>
      <c r="AC9" s="45" t="s">
        <v>3</v>
      </c>
      <c r="AD9" s="46" t="s">
        <v>1346</v>
      </c>
      <c r="AE9" s="45" t="s">
        <v>1352</v>
      </c>
      <c r="AF9" s="47" t="s">
        <v>1353</v>
      </c>
      <c r="AG9" s="45" t="s">
        <v>73</v>
      </c>
      <c r="AH9" s="45" t="s">
        <v>81</v>
      </c>
      <c r="AI9" s="45" t="s">
        <v>1347</v>
      </c>
      <c r="AJ9" s="45" t="s">
        <v>1348</v>
      </c>
      <c r="AK9" s="45" t="s">
        <v>1346</v>
      </c>
      <c r="AL9" s="45" t="s">
        <v>1349</v>
      </c>
      <c r="AM9" s="45" t="s">
        <v>1350</v>
      </c>
      <c r="AN9" s="45" t="s">
        <v>42</v>
      </c>
      <c r="AO9" s="45" t="s">
        <v>1351</v>
      </c>
      <c r="AP9" s="45" t="s">
        <v>3</v>
      </c>
      <c r="AQ9" s="46" t="s">
        <v>1346</v>
      </c>
      <c r="AR9" s="45" t="s">
        <v>1352</v>
      </c>
      <c r="AS9" s="47" t="s">
        <v>1353</v>
      </c>
      <c r="AT9" s="45" t="s">
        <v>73</v>
      </c>
      <c r="AU9" s="45" t="s">
        <v>81</v>
      </c>
      <c r="AV9" s="45" t="s">
        <v>1347</v>
      </c>
      <c r="AW9" s="45" t="s">
        <v>1348</v>
      </c>
      <c r="AX9" s="45" t="s">
        <v>1346</v>
      </c>
      <c r="AY9" s="45" t="s">
        <v>1349</v>
      </c>
      <c r="AZ9" s="45" t="s">
        <v>1350</v>
      </c>
      <c r="BA9" s="45" t="s">
        <v>42</v>
      </c>
      <c r="BB9" s="45" t="s">
        <v>1351</v>
      </c>
      <c r="BC9" s="45" t="s">
        <v>3</v>
      </c>
      <c r="BD9" s="46" t="s">
        <v>1346</v>
      </c>
      <c r="BE9" s="45" t="s">
        <v>1352</v>
      </c>
      <c r="BF9" s="47" t="s">
        <v>1353</v>
      </c>
      <c r="BG9" s="19"/>
      <c r="BH9" s="19"/>
      <c r="BI9" s="19"/>
      <c r="BJ9" s="19"/>
      <c r="BK9" s="19"/>
      <c r="BL9" s="19"/>
      <c r="BM9" s="19"/>
    </row>
    <row r="10" spans="1:65" ht="40" hidden="1" customHeight="1" x14ac:dyDescent="0.35">
      <c r="A10" s="48" t="s">
        <v>1354</v>
      </c>
      <c r="B10" s="49" t="s">
        <v>1329</v>
      </c>
      <c r="C10" s="50" t="s">
        <v>1330</v>
      </c>
      <c r="D10" s="50" t="s">
        <v>1355</v>
      </c>
      <c r="E10" s="49" t="s">
        <v>1332</v>
      </c>
      <c r="F10" s="49" t="s">
        <v>1333</v>
      </c>
      <c r="G10" s="49" t="s">
        <v>1334</v>
      </c>
      <c r="H10" s="49" t="s">
        <v>1335</v>
      </c>
      <c r="I10" s="49" t="s">
        <v>5</v>
      </c>
      <c r="J10" s="49" t="s">
        <v>1356</v>
      </c>
      <c r="K10" s="49" t="s">
        <v>1337</v>
      </c>
      <c r="L10" s="49" t="s">
        <v>1338</v>
      </c>
      <c r="M10" s="49" t="s">
        <v>1339</v>
      </c>
      <c r="N10" s="49" t="s">
        <v>1340</v>
      </c>
      <c r="O10" s="51" t="s">
        <v>1357</v>
      </c>
      <c r="P10" s="52" t="s">
        <v>1342</v>
      </c>
      <c r="Q10" s="52" t="s">
        <v>1343</v>
      </c>
      <c r="R10" s="53" t="s">
        <v>1358</v>
      </c>
      <c r="S10" s="54" t="s">
        <v>1359</v>
      </c>
      <c r="T10" s="55" t="s">
        <v>1360</v>
      </c>
      <c r="U10" s="56" t="s">
        <v>1361</v>
      </c>
      <c r="V10" s="56" t="s">
        <v>1362</v>
      </c>
      <c r="W10" s="56" t="s">
        <v>1363</v>
      </c>
      <c r="X10" s="57" t="s">
        <v>1364</v>
      </c>
      <c r="Y10" s="57" t="s">
        <v>1365</v>
      </c>
      <c r="Z10" s="58" t="s">
        <v>1366</v>
      </c>
      <c r="AA10" s="56" t="s">
        <v>1367</v>
      </c>
      <c r="AB10" s="56" t="s">
        <v>1368</v>
      </c>
      <c r="AC10" s="59" t="s">
        <v>1369</v>
      </c>
      <c r="AD10" s="60" t="s">
        <v>1370</v>
      </c>
      <c r="AE10" s="59" t="s">
        <v>1371</v>
      </c>
      <c r="AF10" s="61" t="s">
        <v>1372</v>
      </c>
      <c r="AG10" s="55" t="s">
        <v>1373</v>
      </c>
      <c r="AH10" s="56" t="s">
        <v>1374</v>
      </c>
      <c r="AI10" s="56" t="s">
        <v>1375</v>
      </c>
      <c r="AJ10" s="56" t="s">
        <v>1376</v>
      </c>
      <c r="AK10" s="57" t="s">
        <v>1377</v>
      </c>
      <c r="AL10" s="57" t="s">
        <v>1378</v>
      </c>
      <c r="AM10" s="58" t="s">
        <v>1379</v>
      </c>
      <c r="AN10" s="56" t="s">
        <v>1380</v>
      </c>
      <c r="AO10" s="56" t="s">
        <v>1381</v>
      </c>
      <c r="AP10" s="59" t="s">
        <v>1382</v>
      </c>
      <c r="AQ10" s="60" t="s">
        <v>1383</v>
      </c>
      <c r="AR10" s="59" t="s">
        <v>1384</v>
      </c>
      <c r="AS10" s="61" t="s">
        <v>1385</v>
      </c>
      <c r="AT10" s="55" t="s">
        <v>1386</v>
      </c>
      <c r="AU10" s="56" t="s">
        <v>1387</v>
      </c>
      <c r="AV10" s="56" t="s">
        <v>1388</v>
      </c>
      <c r="AW10" s="56" t="s">
        <v>1389</v>
      </c>
      <c r="AX10" s="57" t="s">
        <v>1390</v>
      </c>
      <c r="AY10" s="57" t="s">
        <v>1391</v>
      </c>
      <c r="AZ10" s="58" t="s">
        <v>1392</v>
      </c>
      <c r="BA10" s="56" t="s">
        <v>1393</v>
      </c>
      <c r="BB10" s="56" t="s">
        <v>1394</v>
      </c>
      <c r="BC10" s="59" t="s">
        <v>1395</v>
      </c>
      <c r="BD10" s="60" t="s">
        <v>1396</v>
      </c>
      <c r="BE10" s="59"/>
      <c r="BF10" s="61"/>
      <c r="BG10" s="19"/>
      <c r="BH10" s="19"/>
      <c r="BI10" s="19"/>
      <c r="BJ10" s="19"/>
      <c r="BK10" s="19"/>
      <c r="BL10" s="19"/>
      <c r="BM10" s="19"/>
    </row>
    <row r="11" spans="1:65" ht="11.25" customHeight="1" x14ac:dyDescent="0.35">
      <c r="A11" s="136"/>
      <c r="B11" s="137"/>
      <c r="C11" s="136"/>
      <c r="D11" s="136"/>
      <c r="E11" s="136"/>
      <c r="F11" s="136"/>
      <c r="G11" s="136"/>
      <c r="H11" s="150"/>
      <c r="I11" s="136"/>
      <c r="J11" s="136"/>
      <c r="K11" s="136"/>
      <c r="L11" s="138"/>
      <c r="M11" s="136"/>
      <c r="N11" s="139"/>
      <c r="O11" s="120"/>
      <c r="P11" s="136"/>
      <c r="Q11" s="136"/>
      <c r="R11" s="140"/>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9"/>
      <c r="BH11" s="19"/>
      <c r="BI11" s="19"/>
      <c r="BJ11" s="19"/>
      <c r="BK11" s="19"/>
      <c r="BL11" s="19"/>
      <c r="BM11" s="19"/>
    </row>
    <row r="12" spans="1:65" ht="11.25" customHeight="1" x14ac:dyDescent="0.35">
      <c r="A12" s="136"/>
      <c r="B12" s="137"/>
      <c r="C12" s="136"/>
      <c r="D12" s="136"/>
      <c r="E12" s="136"/>
      <c r="F12" s="136"/>
      <c r="G12" s="136"/>
      <c r="H12" s="150"/>
      <c r="I12" s="136"/>
      <c r="J12" s="136"/>
      <c r="K12" s="136"/>
      <c r="L12" s="138"/>
      <c r="M12" s="136"/>
      <c r="N12" s="139"/>
      <c r="O12" s="120"/>
      <c r="P12" s="136"/>
      <c r="Q12" s="136"/>
      <c r="R12" s="140"/>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9"/>
      <c r="BH12" s="19"/>
      <c r="BI12" s="19"/>
      <c r="BJ12" s="19"/>
      <c r="BK12" s="19"/>
      <c r="BL12" s="19"/>
      <c r="BM12" s="19"/>
    </row>
    <row r="13" spans="1:65" ht="11.25" customHeight="1" x14ac:dyDescent="0.35">
      <c r="A13" s="136"/>
      <c r="B13" s="137"/>
      <c r="C13" s="136"/>
      <c r="D13" s="136"/>
      <c r="E13" s="136"/>
      <c r="F13" s="136"/>
      <c r="G13" s="136"/>
      <c r="H13" s="150"/>
      <c r="I13" s="136"/>
      <c r="J13" s="136"/>
      <c r="K13" s="136"/>
      <c r="L13" s="138"/>
      <c r="M13" s="136"/>
      <c r="N13" s="139"/>
      <c r="O13" s="120"/>
      <c r="P13" s="136"/>
      <c r="Q13" s="136"/>
      <c r="R13" s="140"/>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9"/>
      <c r="BH13" s="19"/>
      <c r="BI13" s="19"/>
      <c r="BJ13" s="19"/>
      <c r="BK13" s="19"/>
      <c r="BL13" s="19"/>
      <c r="BM13" s="19"/>
    </row>
    <row r="14" spans="1:65" ht="11.25" customHeight="1" x14ac:dyDescent="0.35">
      <c r="A14" s="136"/>
      <c r="B14" s="137"/>
      <c r="C14" s="136"/>
      <c r="D14" s="136"/>
      <c r="E14" s="136"/>
      <c r="F14" s="136"/>
      <c r="G14" s="136"/>
      <c r="H14" s="150"/>
      <c r="I14" s="136"/>
      <c r="J14" s="136"/>
      <c r="K14" s="136"/>
      <c r="L14" s="138"/>
      <c r="M14" s="136"/>
      <c r="N14" s="139"/>
      <c r="O14" s="120"/>
      <c r="P14" s="136"/>
      <c r="Q14" s="136"/>
      <c r="R14" s="140"/>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9"/>
      <c r="BH14" s="19"/>
      <c r="BI14" s="19"/>
      <c r="BJ14" s="19"/>
      <c r="BK14" s="19"/>
      <c r="BL14" s="19"/>
      <c r="BM14" s="19"/>
    </row>
    <row r="15" spans="1:65" ht="11.25" customHeight="1" x14ac:dyDescent="0.35">
      <c r="A15" s="136"/>
      <c r="B15" s="137"/>
      <c r="C15" s="136"/>
      <c r="D15" s="136"/>
      <c r="E15" s="136"/>
      <c r="F15" s="136"/>
      <c r="G15" s="136"/>
      <c r="H15" s="150"/>
      <c r="I15" s="136"/>
      <c r="J15" s="136"/>
      <c r="K15" s="136"/>
      <c r="L15" s="138"/>
      <c r="M15" s="136"/>
      <c r="N15" s="139"/>
      <c r="O15" s="120"/>
      <c r="P15" s="136"/>
      <c r="Q15" s="136"/>
      <c r="R15" s="140"/>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9"/>
      <c r="BH15" s="19"/>
      <c r="BI15" s="19"/>
      <c r="BJ15" s="19"/>
      <c r="BK15" s="19"/>
      <c r="BL15" s="19"/>
      <c r="BM15" s="19"/>
    </row>
    <row r="16" spans="1:65" ht="11.25" customHeight="1" x14ac:dyDescent="0.35">
      <c r="A16" s="136"/>
      <c r="B16" s="137"/>
      <c r="C16" s="136"/>
      <c r="D16" s="136"/>
      <c r="E16" s="136"/>
      <c r="F16" s="136"/>
      <c r="G16" s="136"/>
      <c r="H16" s="150"/>
      <c r="I16" s="136"/>
      <c r="J16" s="136"/>
      <c r="K16" s="136"/>
      <c r="L16" s="138"/>
      <c r="M16" s="136"/>
      <c r="N16" s="139"/>
      <c r="O16" s="120"/>
      <c r="P16" s="136"/>
      <c r="Q16" s="136"/>
      <c r="R16" s="140"/>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9"/>
      <c r="BH16" s="19"/>
      <c r="BI16" s="19"/>
      <c r="BJ16" s="19"/>
      <c r="BK16" s="19"/>
      <c r="BL16" s="19"/>
      <c r="BM16" s="19"/>
    </row>
    <row r="17" spans="1:65" ht="11.25" customHeight="1" x14ac:dyDescent="0.35">
      <c r="A17" s="136"/>
      <c r="B17" s="137"/>
      <c r="C17" s="136"/>
      <c r="D17" s="136"/>
      <c r="E17" s="136"/>
      <c r="F17" s="136"/>
      <c r="G17" s="136"/>
      <c r="H17" s="150"/>
      <c r="I17" s="136"/>
      <c r="J17" s="136"/>
      <c r="K17" s="136"/>
      <c r="L17" s="138"/>
      <c r="M17" s="136"/>
      <c r="N17" s="139"/>
      <c r="O17" s="120"/>
      <c r="P17" s="136"/>
      <c r="Q17" s="136"/>
      <c r="R17" s="140"/>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9"/>
      <c r="BH17" s="19"/>
      <c r="BI17" s="19"/>
      <c r="BJ17" s="19"/>
      <c r="BK17" s="19"/>
      <c r="BL17" s="19"/>
      <c r="BM17" s="19"/>
    </row>
    <row r="18" spans="1:65" ht="11.25" customHeight="1" x14ac:dyDescent="0.35">
      <c r="A18" s="136"/>
      <c r="B18" s="137"/>
      <c r="C18" s="136"/>
      <c r="D18" s="136"/>
      <c r="E18" s="136"/>
      <c r="F18" s="136"/>
      <c r="G18" s="136"/>
      <c r="H18" s="150"/>
      <c r="I18" s="136"/>
      <c r="J18" s="136"/>
      <c r="K18" s="136"/>
      <c r="L18" s="138"/>
      <c r="M18" s="136"/>
      <c r="N18" s="139"/>
      <c r="O18" s="120"/>
      <c r="P18" s="136"/>
      <c r="Q18" s="136"/>
      <c r="R18" s="140"/>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9"/>
      <c r="BH18" s="19"/>
      <c r="BI18" s="19"/>
      <c r="BJ18" s="19"/>
      <c r="BK18" s="19"/>
      <c r="BL18" s="19"/>
      <c r="BM18" s="19"/>
    </row>
    <row r="19" spans="1:65" ht="11.25" customHeight="1" x14ac:dyDescent="0.35">
      <c r="A19" s="136"/>
      <c r="B19" s="137"/>
      <c r="C19" s="136"/>
      <c r="D19" s="136"/>
      <c r="E19" s="136"/>
      <c r="F19" s="136"/>
      <c r="G19" s="136"/>
      <c r="H19" s="150"/>
      <c r="I19" s="136"/>
      <c r="J19" s="136"/>
      <c r="K19" s="136"/>
      <c r="L19" s="138"/>
      <c r="M19" s="136"/>
      <c r="N19" s="139"/>
      <c r="O19" s="120"/>
      <c r="P19" s="136"/>
      <c r="Q19" s="136"/>
      <c r="R19" s="140"/>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9"/>
      <c r="BH19" s="19"/>
      <c r="BI19" s="19"/>
      <c r="BJ19" s="19"/>
      <c r="BK19" s="19"/>
      <c r="BL19" s="19"/>
      <c r="BM19" s="19"/>
    </row>
    <row r="20" spans="1:65" ht="11.25" customHeight="1" x14ac:dyDescent="0.35">
      <c r="A20" s="136"/>
      <c r="B20" s="137"/>
      <c r="C20" s="136"/>
      <c r="D20" s="136"/>
      <c r="E20" s="136"/>
      <c r="F20" s="136"/>
      <c r="G20" s="136"/>
      <c r="H20" s="150"/>
      <c r="I20" s="136"/>
      <c r="J20" s="136"/>
      <c r="K20" s="136"/>
      <c r="L20" s="138"/>
      <c r="M20" s="136"/>
      <c r="N20" s="139"/>
      <c r="O20" s="120"/>
      <c r="P20" s="136"/>
      <c r="Q20" s="136"/>
      <c r="R20" s="140"/>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9"/>
      <c r="BH20" s="19"/>
      <c r="BI20" s="19"/>
      <c r="BJ20" s="19"/>
      <c r="BK20" s="19"/>
      <c r="BL20" s="19"/>
      <c r="BM20" s="19"/>
    </row>
    <row r="21" spans="1:65" ht="11.25" customHeight="1" x14ac:dyDescent="0.35">
      <c r="A21" s="136"/>
      <c r="B21" s="137"/>
      <c r="C21" s="136"/>
      <c r="D21" s="136"/>
      <c r="E21" s="136"/>
      <c r="F21" s="136"/>
      <c r="G21" s="136"/>
      <c r="H21" s="150"/>
      <c r="I21" s="136"/>
      <c r="J21" s="136"/>
      <c r="K21" s="136"/>
      <c r="L21" s="138"/>
      <c r="M21" s="136"/>
      <c r="N21" s="139"/>
      <c r="O21" s="120"/>
      <c r="P21" s="136"/>
      <c r="Q21" s="136"/>
      <c r="R21" s="140"/>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9"/>
      <c r="BH21" s="19"/>
      <c r="BI21" s="19"/>
      <c r="BJ21" s="19"/>
      <c r="BK21" s="19"/>
      <c r="BL21" s="19"/>
      <c r="BM21" s="19"/>
    </row>
    <row r="22" spans="1:65" ht="11.25" customHeight="1" x14ac:dyDescent="0.35">
      <c r="A22" s="136"/>
      <c r="B22" s="137"/>
      <c r="C22" s="136"/>
      <c r="D22" s="136"/>
      <c r="E22" s="136"/>
      <c r="F22" s="136"/>
      <c r="G22" s="136"/>
      <c r="H22" s="150"/>
      <c r="I22" s="136"/>
      <c r="J22" s="136"/>
      <c r="K22" s="136"/>
      <c r="L22" s="138"/>
      <c r="M22" s="136"/>
      <c r="N22" s="139"/>
      <c r="O22" s="120"/>
      <c r="P22" s="136"/>
      <c r="Q22" s="136"/>
      <c r="R22" s="140"/>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9"/>
      <c r="BH22" s="19"/>
      <c r="BI22" s="19"/>
      <c r="BJ22" s="19"/>
      <c r="BK22" s="19"/>
      <c r="BL22" s="19"/>
      <c r="BM22" s="19"/>
    </row>
    <row r="23" spans="1:65" ht="11.25" customHeight="1" x14ac:dyDescent="0.35">
      <c r="A23" s="136"/>
      <c r="B23" s="137"/>
      <c r="C23" s="136"/>
      <c r="D23" s="136"/>
      <c r="E23" s="136"/>
      <c r="F23" s="136"/>
      <c r="G23" s="136"/>
      <c r="H23" s="150"/>
      <c r="I23" s="136"/>
      <c r="J23" s="136"/>
      <c r="K23" s="136"/>
      <c r="L23" s="138"/>
      <c r="M23" s="136"/>
      <c r="N23" s="139"/>
      <c r="O23" s="120"/>
      <c r="P23" s="136"/>
      <c r="Q23" s="136"/>
      <c r="R23" s="140"/>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9"/>
      <c r="BH23" s="19"/>
      <c r="BI23" s="19"/>
      <c r="BJ23" s="19"/>
      <c r="BK23" s="19"/>
      <c r="BL23" s="19"/>
      <c r="BM23" s="19"/>
    </row>
    <row r="24" spans="1:65" ht="11.25" customHeight="1" x14ac:dyDescent="0.35">
      <c r="A24" s="136"/>
      <c r="B24" s="137"/>
      <c r="C24" s="136"/>
      <c r="D24" s="136"/>
      <c r="E24" s="136"/>
      <c r="F24" s="136"/>
      <c r="G24" s="136"/>
      <c r="H24" s="150"/>
      <c r="I24" s="136"/>
      <c r="J24" s="136"/>
      <c r="K24" s="136"/>
      <c r="L24" s="138"/>
      <c r="M24" s="136"/>
      <c r="N24" s="139"/>
      <c r="O24" s="120"/>
      <c r="P24" s="136"/>
      <c r="Q24" s="136"/>
      <c r="R24" s="140"/>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9"/>
      <c r="BH24" s="19"/>
      <c r="BI24" s="19"/>
      <c r="BJ24" s="19"/>
      <c r="BK24" s="19"/>
      <c r="BL24" s="19"/>
      <c r="BM24" s="19"/>
    </row>
    <row r="25" spans="1:65" ht="11.25" customHeight="1" x14ac:dyDescent="0.35">
      <c r="A25" s="136"/>
      <c r="B25" s="137"/>
      <c r="C25" s="136"/>
      <c r="D25" s="136"/>
      <c r="E25" s="136"/>
      <c r="F25" s="136"/>
      <c r="G25" s="136"/>
      <c r="H25" s="150"/>
      <c r="I25" s="136"/>
      <c r="J25" s="136"/>
      <c r="K25" s="136"/>
      <c r="L25" s="138"/>
      <c r="M25" s="136"/>
      <c r="N25" s="139"/>
      <c r="O25" s="120"/>
      <c r="P25" s="136"/>
      <c r="Q25" s="136"/>
      <c r="R25" s="140"/>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9"/>
      <c r="BH25" s="19"/>
      <c r="BI25" s="19"/>
      <c r="BJ25" s="19"/>
      <c r="BK25" s="19"/>
      <c r="BL25" s="19"/>
      <c r="BM25" s="19"/>
    </row>
    <row r="26" spans="1:65" ht="11.25" customHeight="1" x14ac:dyDescent="0.35">
      <c r="A26" s="136"/>
      <c r="B26" s="137"/>
      <c r="C26" s="136"/>
      <c r="D26" s="136"/>
      <c r="E26" s="136"/>
      <c r="F26" s="136"/>
      <c r="G26" s="136"/>
      <c r="H26" s="150"/>
      <c r="I26" s="136"/>
      <c r="J26" s="136"/>
      <c r="K26" s="136"/>
      <c r="L26" s="138"/>
      <c r="M26" s="136"/>
      <c r="N26" s="139"/>
      <c r="O26" s="120"/>
      <c r="P26" s="136"/>
      <c r="Q26" s="136"/>
      <c r="R26" s="140"/>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9"/>
      <c r="BH26" s="19"/>
      <c r="BI26" s="19"/>
      <c r="BJ26" s="19"/>
      <c r="BK26" s="19"/>
      <c r="BL26" s="19"/>
      <c r="BM26" s="19"/>
    </row>
    <row r="27" spans="1:65" ht="11.25" customHeight="1" x14ac:dyDescent="0.35">
      <c r="A27" s="136"/>
      <c r="B27" s="137"/>
      <c r="C27" s="136"/>
      <c r="D27" s="136"/>
      <c r="E27" s="136"/>
      <c r="F27" s="136"/>
      <c r="G27" s="136"/>
      <c r="H27" s="150"/>
      <c r="I27" s="136"/>
      <c r="J27" s="136"/>
      <c r="K27" s="136"/>
      <c r="L27" s="138"/>
      <c r="M27" s="136"/>
      <c r="N27" s="139"/>
      <c r="O27" s="120"/>
      <c r="P27" s="136"/>
      <c r="Q27" s="136"/>
      <c r="R27" s="140"/>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9"/>
      <c r="BH27" s="19"/>
      <c r="BI27" s="19"/>
      <c r="BJ27" s="19"/>
      <c r="BK27" s="19"/>
      <c r="BL27" s="19"/>
      <c r="BM27" s="19"/>
    </row>
    <row r="28" spans="1:65" ht="11.25" customHeight="1" x14ac:dyDescent="0.35">
      <c r="A28" s="136"/>
      <c r="B28" s="137"/>
      <c r="C28" s="136"/>
      <c r="D28" s="136"/>
      <c r="E28" s="136"/>
      <c r="F28" s="136"/>
      <c r="G28" s="136"/>
      <c r="H28" s="150"/>
      <c r="I28" s="136"/>
      <c r="J28" s="136"/>
      <c r="K28" s="136"/>
      <c r="L28" s="138"/>
      <c r="M28" s="136"/>
      <c r="N28" s="139"/>
      <c r="O28" s="120"/>
      <c r="P28" s="136"/>
      <c r="Q28" s="136"/>
      <c r="R28" s="140"/>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9"/>
      <c r="BH28" s="19"/>
      <c r="BI28" s="19"/>
      <c r="BJ28" s="19"/>
      <c r="BK28" s="19"/>
      <c r="BL28" s="19"/>
      <c r="BM28" s="19"/>
    </row>
    <row r="29" spans="1:65" ht="11.25" customHeight="1" x14ac:dyDescent="0.35">
      <c r="A29" s="136"/>
      <c r="B29" s="137"/>
      <c r="C29" s="136"/>
      <c r="D29" s="136"/>
      <c r="E29" s="136"/>
      <c r="F29" s="136"/>
      <c r="G29" s="136"/>
      <c r="H29" s="150"/>
      <c r="I29" s="136"/>
      <c r="J29" s="136"/>
      <c r="K29" s="136"/>
      <c r="L29" s="138"/>
      <c r="M29" s="136"/>
      <c r="N29" s="139"/>
      <c r="O29" s="120"/>
      <c r="P29" s="136"/>
      <c r="Q29" s="136"/>
      <c r="R29" s="140"/>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9"/>
      <c r="BH29" s="19"/>
      <c r="BI29" s="19"/>
      <c r="BJ29" s="19"/>
      <c r="BK29" s="19"/>
      <c r="BL29" s="19"/>
      <c r="BM29" s="19"/>
    </row>
    <row r="30" spans="1:65" ht="11.25" customHeight="1" x14ac:dyDescent="0.35">
      <c r="A30" s="136"/>
      <c r="B30" s="137"/>
      <c r="C30" s="136"/>
      <c r="D30" s="136"/>
      <c r="E30" s="136"/>
      <c r="F30" s="136"/>
      <c r="G30" s="136"/>
      <c r="H30" s="150"/>
      <c r="I30" s="136"/>
      <c r="J30" s="136"/>
      <c r="K30" s="136"/>
      <c r="L30" s="138"/>
      <c r="M30" s="136"/>
      <c r="N30" s="139"/>
      <c r="O30" s="120"/>
      <c r="P30" s="136"/>
      <c r="Q30" s="136"/>
      <c r="R30" s="140"/>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9"/>
      <c r="BH30" s="19"/>
      <c r="BI30" s="19"/>
      <c r="BJ30" s="19"/>
      <c r="BK30" s="19"/>
      <c r="BL30" s="19"/>
      <c r="BM30" s="19"/>
    </row>
    <row r="31" spans="1:65" ht="11.25" customHeight="1" x14ac:dyDescent="0.35">
      <c r="A31" s="136"/>
      <c r="B31" s="137"/>
      <c r="C31" s="136"/>
      <c r="D31" s="136"/>
      <c r="E31" s="136"/>
      <c r="F31" s="136"/>
      <c r="G31" s="136"/>
      <c r="H31" s="150"/>
      <c r="I31" s="136"/>
      <c r="J31" s="136"/>
      <c r="K31" s="136"/>
      <c r="L31" s="138"/>
      <c r="M31" s="136"/>
      <c r="N31" s="139"/>
      <c r="O31" s="120"/>
      <c r="P31" s="136"/>
      <c r="Q31" s="136"/>
      <c r="R31" s="140"/>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9"/>
      <c r="BH31" s="19"/>
      <c r="BI31" s="19"/>
      <c r="BJ31" s="19"/>
      <c r="BK31" s="19"/>
      <c r="BL31" s="19"/>
      <c r="BM31" s="19"/>
    </row>
    <row r="32" spans="1:65" ht="11.25" customHeight="1" x14ac:dyDescent="0.35">
      <c r="A32" s="136"/>
      <c r="B32" s="137"/>
      <c r="C32" s="136"/>
      <c r="D32" s="136"/>
      <c r="E32" s="136"/>
      <c r="F32" s="136"/>
      <c r="G32" s="136"/>
      <c r="H32" s="150"/>
      <c r="I32" s="136"/>
      <c r="J32" s="136"/>
      <c r="K32" s="136"/>
      <c r="L32" s="138"/>
      <c r="M32" s="136"/>
      <c r="N32" s="139"/>
      <c r="O32" s="120"/>
      <c r="P32" s="136"/>
      <c r="Q32" s="136"/>
      <c r="R32" s="140"/>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9"/>
      <c r="BH32" s="19"/>
      <c r="BI32" s="19"/>
      <c r="BJ32" s="19"/>
      <c r="BK32" s="19"/>
      <c r="BL32" s="19"/>
      <c r="BM32" s="19"/>
    </row>
    <row r="33" spans="1:65" ht="11.25" customHeight="1" x14ac:dyDescent="0.35">
      <c r="A33" s="136"/>
      <c r="B33" s="137"/>
      <c r="C33" s="136"/>
      <c r="D33" s="136"/>
      <c r="E33" s="136"/>
      <c r="F33" s="136"/>
      <c r="G33" s="136"/>
      <c r="H33" s="150"/>
      <c r="I33" s="136"/>
      <c r="J33" s="136"/>
      <c r="K33" s="136"/>
      <c r="L33" s="138"/>
      <c r="M33" s="136"/>
      <c r="N33" s="139"/>
      <c r="O33" s="120"/>
      <c r="P33" s="136"/>
      <c r="Q33" s="136"/>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9"/>
      <c r="BH33" s="19"/>
      <c r="BI33" s="19"/>
      <c r="BJ33" s="19"/>
      <c r="BK33" s="19"/>
      <c r="BL33" s="19"/>
      <c r="BM33" s="19"/>
    </row>
    <row r="34" spans="1:65" ht="11.25" customHeight="1" x14ac:dyDescent="0.35">
      <c r="A34" s="136"/>
      <c r="B34" s="137"/>
      <c r="C34" s="136"/>
      <c r="D34" s="136"/>
      <c r="E34" s="136"/>
      <c r="F34" s="136"/>
      <c r="G34" s="136"/>
      <c r="H34" s="150"/>
      <c r="I34" s="136"/>
      <c r="J34" s="136"/>
      <c r="K34" s="136"/>
      <c r="L34" s="138"/>
      <c r="M34" s="136"/>
      <c r="N34" s="139"/>
      <c r="O34" s="120"/>
      <c r="P34" s="136"/>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9"/>
      <c r="BH34" s="19"/>
      <c r="BI34" s="19"/>
      <c r="BJ34" s="19"/>
      <c r="BK34" s="19"/>
      <c r="BL34" s="19"/>
      <c r="BM34" s="19"/>
    </row>
    <row r="35" spans="1:65" ht="11.25" customHeight="1" x14ac:dyDescent="0.35">
      <c r="A35" s="136"/>
      <c r="B35" s="137"/>
      <c r="C35" s="136"/>
      <c r="D35" s="136"/>
      <c r="E35" s="136"/>
      <c r="F35" s="136"/>
      <c r="G35" s="136"/>
      <c r="H35" s="150"/>
      <c r="I35" s="136"/>
      <c r="J35" s="136"/>
      <c r="K35" s="136"/>
      <c r="L35" s="138"/>
      <c r="M35" s="136"/>
      <c r="N35" s="139"/>
      <c r="O35" s="120"/>
      <c r="P35" s="136"/>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9"/>
      <c r="BH35" s="19"/>
      <c r="BI35" s="19"/>
      <c r="BJ35" s="19"/>
      <c r="BK35" s="19"/>
      <c r="BL35" s="19"/>
      <c r="BM35" s="19"/>
    </row>
    <row r="36" spans="1:65" ht="11.25" customHeight="1" x14ac:dyDescent="0.35">
      <c r="A36" s="136"/>
      <c r="B36" s="137"/>
      <c r="C36" s="136"/>
      <c r="D36" s="136"/>
      <c r="E36" s="136"/>
      <c r="F36" s="136"/>
      <c r="G36" s="136"/>
      <c r="H36" s="150"/>
      <c r="I36" s="136"/>
      <c r="J36" s="136"/>
      <c r="K36" s="136"/>
      <c r="L36" s="138"/>
      <c r="M36" s="136"/>
      <c r="N36" s="139"/>
      <c r="O36" s="120"/>
      <c r="P36" s="136"/>
      <c r="Q36" s="136"/>
      <c r="R36" s="140"/>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9"/>
      <c r="BH36" s="19"/>
      <c r="BI36" s="19"/>
      <c r="BJ36" s="19"/>
      <c r="BK36" s="19"/>
      <c r="BL36" s="19"/>
      <c r="BM36" s="19"/>
    </row>
    <row r="37" spans="1:65" ht="11.25" customHeight="1" x14ac:dyDescent="0.35">
      <c r="A37" s="136"/>
      <c r="B37" s="137"/>
      <c r="C37" s="136"/>
      <c r="D37" s="136"/>
      <c r="E37" s="136"/>
      <c r="F37" s="136"/>
      <c r="G37" s="136"/>
      <c r="H37" s="150"/>
      <c r="I37" s="136"/>
      <c r="J37" s="136"/>
      <c r="K37" s="136"/>
      <c r="L37" s="138"/>
      <c r="M37" s="136"/>
      <c r="N37" s="139"/>
      <c r="O37" s="120"/>
      <c r="P37" s="136"/>
      <c r="Q37" s="136"/>
      <c r="R37" s="140"/>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9"/>
      <c r="BH37" s="19"/>
      <c r="BI37" s="19"/>
      <c r="BJ37" s="19"/>
      <c r="BK37" s="19"/>
      <c r="BL37" s="19"/>
      <c r="BM37" s="19"/>
    </row>
    <row r="38" spans="1:65" ht="11.25" customHeight="1" x14ac:dyDescent="0.35">
      <c r="A38" s="136"/>
      <c r="B38" s="137"/>
      <c r="C38" s="136"/>
      <c r="D38" s="136"/>
      <c r="E38" s="136"/>
      <c r="F38" s="136"/>
      <c r="G38" s="136"/>
      <c r="H38" s="150"/>
      <c r="I38" s="136"/>
      <c r="J38" s="136"/>
      <c r="K38" s="136"/>
      <c r="L38" s="138"/>
      <c r="M38" s="136"/>
      <c r="N38" s="139"/>
      <c r="O38" s="120"/>
      <c r="P38" s="136"/>
      <c r="Q38" s="136"/>
      <c r="R38" s="140"/>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9"/>
      <c r="BH38" s="19"/>
      <c r="BI38" s="19"/>
      <c r="BJ38" s="19"/>
      <c r="BK38" s="19"/>
      <c r="BL38" s="19"/>
      <c r="BM38" s="19"/>
    </row>
    <row r="39" spans="1:65" ht="11.25" customHeight="1" x14ac:dyDescent="0.35">
      <c r="A39" s="136"/>
      <c r="B39" s="137"/>
      <c r="C39" s="136"/>
      <c r="D39" s="136"/>
      <c r="E39" s="136"/>
      <c r="F39" s="136"/>
      <c r="G39" s="136"/>
      <c r="H39" s="150"/>
      <c r="I39" s="136"/>
      <c r="J39" s="136"/>
      <c r="K39" s="136"/>
      <c r="L39" s="138"/>
      <c r="M39" s="136"/>
      <c r="N39" s="139"/>
      <c r="O39" s="120"/>
      <c r="P39" s="136"/>
      <c r="Q39" s="136"/>
      <c r="R39" s="140"/>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9"/>
      <c r="BH39" s="19"/>
      <c r="BI39" s="19"/>
      <c r="BJ39" s="19"/>
      <c r="BK39" s="19"/>
      <c r="BL39" s="19"/>
      <c r="BM39" s="19"/>
    </row>
    <row r="40" spans="1:65" ht="11.25" customHeight="1" x14ac:dyDescent="0.35">
      <c r="A40" s="136"/>
      <c r="B40" s="137"/>
      <c r="C40" s="136"/>
      <c r="D40" s="136"/>
      <c r="E40" s="136"/>
      <c r="F40" s="136"/>
      <c r="G40" s="136"/>
      <c r="H40" s="150"/>
      <c r="I40" s="136"/>
      <c r="J40" s="136"/>
      <c r="K40" s="136"/>
      <c r="L40" s="138"/>
      <c r="M40" s="136"/>
      <c r="N40" s="139"/>
      <c r="O40" s="120"/>
      <c r="P40" s="136"/>
      <c r="Q40" s="136"/>
      <c r="R40" s="140"/>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9"/>
      <c r="BH40" s="19"/>
      <c r="BI40" s="19"/>
      <c r="BJ40" s="19"/>
      <c r="BK40" s="19"/>
      <c r="BL40" s="19"/>
      <c r="BM40" s="19"/>
    </row>
    <row r="41" spans="1:65" ht="11.25" customHeight="1" x14ac:dyDescent="0.35">
      <c r="A41" s="136"/>
      <c r="B41" s="137"/>
      <c r="C41" s="136"/>
      <c r="D41" s="136"/>
      <c r="E41" s="136"/>
      <c r="F41" s="136"/>
      <c r="G41" s="136"/>
      <c r="H41" s="150"/>
      <c r="I41" s="136"/>
      <c r="J41" s="136"/>
      <c r="K41" s="136"/>
      <c r="L41" s="138"/>
      <c r="M41" s="136"/>
      <c r="N41" s="139"/>
      <c r="O41" s="120"/>
      <c r="P41" s="136"/>
      <c r="Q41" s="136"/>
      <c r="R41" s="140"/>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9"/>
      <c r="BH41" s="19"/>
      <c r="BI41" s="19"/>
      <c r="BJ41" s="19"/>
      <c r="BK41" s="19"/>
      <c r="BL41" s="19"/>
      <c r="BM41" s="19"/>
    </row>
    <row r="42" spans="1:65" ht="11.25" customHeight="1" x14ac:dyDescent="0.35">
      <c r="A42" s="136"/>
      <c r="B42" s="137"/>
      <c r="C42" s="136"/>
      <c r="D42" s="136"/>
      <c r="E42" s="136"/>
      <c r="F42" s="136"/>
      <c r="G42" s="136"/>
      <c r="H42" s="150"/>
      <c r="I42" s="136"/>
      <c r="J42" s="136"/>
      <c r="K42" s="136"/>
      <c r="L42" s="138"/>
      <c r="M42" s="136"/>
      <c r="N42" s="139"/>
      <c r="O42" s="120"/>
      <c r="P42" s="136"/>
      <c r="Q42" s="136"/>
      <c r="R42" s="140"/>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9"/>
      <c r="BH42" s="19"/>
      <c r="BI42" s="19"/>
      <c r="BJ42" s="19"/>
      <c r="BK42" s="19"/>
      <c r="BL42" s="19"/>
      <c r="BM42" s="19"/>
    </row>
    <row r="43" spans="1:65" ht="11.25" customHeight="1" x14ac:dyDescent="0.35">
      <c r="A43" s="136"/>
      <c r="B43" s="137"/>
      <c r="C43" s="136"/>
      <c r="D43" s="136"/>
      <c r="E43" s="136"/>
      <c r="F43" s="136"/>
      <c r="G43" s="136"/>
      <c r="H43" s="150"/>
      <c r="I43" s="136"/>
      <c r="J43" s="136"/>
      <c r="K43" s="136"/>
      <c r="L43" s="138"/>
      <c r="M43" s="136"/>
      <c r="N43" s="139"/>
      <c r="O43" s="120"/>
      <c r="P43" s="136"/>
      <c r="Q43" s="136"/>
      <c r="R43" s="140"/>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9"/>
      <c r="BH43" s="19"/>
      <c r="BI43" s="19"/>
      <c r="BJ43" s="19"/>
      <c r="BK43" s="19"/>
      <c r="BL43" s="19"/>
      <c r="BM43" s="19"/>
    </row>
    <row r="44" spans="1:65" ht="11.25" customHeight="1" x14ac:dyDescent="0.35">
      <c r="A44" s="136"/>
      <c r="B44" s="137"/>
      <c r="C44" s="136"/>
      <c r="D44" s="136"/>
      <c r="E44" s="136"/>
      <c r="F44" s="136"/>
      <c r="G44" s="136"/>
      <c r="H44" s="150"/>
      <c r="I44" s="136"/>
      <c r="J44" s="136"/>
      <c r="K44" s="136"/>
      <c r="L44" s="138"/>
      <c r="M44" s="136"/>
      <c r="N44" s="139"/>
      <c r="O44" s="120"/>
      <c r="P44" s="136"/>
      <c r="Q44" s="136"/>
      <c r="R44" s="140"/>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9"/>
      <c r="BH44" s="19"/>
      <c r="BI44" s="19"/>
      <c r="BJ44" s="19"/>
      <c r="BK44" s="19"/>
      <c r="BL44" s="19"/>
      <c r="BM44" s="19"/>
    </row>
    <row r="45" spans="1:65" ht="11.25" customHeight="1" x14ac:dyDescent="0.35">
      <c r="A45" s="136"/>
      <c r="B45" s="137"/>
      <c r="C45" s="136"/>
      <c r="D45" s="136"/>
      <c r="E45" s="136"/>
      <c r="F45" s="136"/>
      <c r="G45" s="136"/>
      <c r="H45" s="150"/>
      <c r="I45" s="136"/>
      <c r="J45" s="136"/>
      <c r="K45" s="136"/>
      <c r="L45" s="138"/>
      <c r="M45" s="136"/>
      <c r="N45" s="139"/>
      <c r="O45" s="120"/>
      <c r="P45" s="136"/>
      <c r="Q45" s="136"/>
      <c r="R45" s="140"/>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9"/>
      <c r="BH45" s="19"/>
      <c r="BI45" s="19"/>
      <c r="BJ45" s="19"/>
      <c r="BK45" s="19"/>
      <c r="BL45" s="19"/>
      <c r="BM45" s="19"/>
    </row>
    <row r="46" spans="1:65" ht="11.25" customHeight="1" x14ac:dyDescent="0.35">
      <c r="A46" s="136"/>
      <c r="B46" s="137"/>
      <c r="C46" s="136"/>
      <c r="D46" s="136"/>
      <c r="E46" s="136"/>
      <c r="F46" s="136"/>
      <c r="G46" s="136"/>
      <c r="H46" s="150"/>
      <c r="I46" s="136"/>
      <c r="J46" s="136"/>
      <c r="K46" s="136"/>
      <c r="L46" s="138"/>
      <c r="M46" s="136"/>
      <c r="N46" s="139"/>
      <c r="O46" s="120"/>
      <c r="P46" s="136"/>
      <c r="Q46" s="136"/>
      <c r="R46" s="140"/>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9"/>
      <c r="BH46" s="19"/>
      <c r="BI46" s="19"/>
      <c r="BJ46" s="19"/>
      <c r="BK46" s="19"/>
      <c r="BL46" s="19"/>
      <c r="BM46" s="19"/>
    </row>
    <row r="47" spans="1:65" ht="11.25" customHeight="1" x14ac:dyDescent="0.35">
      <c r="A47" s="136"/>
      <c r="B47" s="137"/>
      <c r="C47" s="136"/>
      <c r="D47" s="136"/>
      <c r="E47" s="136"/>
      <c r="F47" s="136"/>
      <c r="G47" s="136"/>
      <c r="H47" s="150"/>
      <c r="I47" s="136"/>
      <c r="J47" s="136"/>
      <c r="K47" s="136"/>
      <c r="L47" s="138"/>
      <c r="M47" s="136"/>
      <c r="N47" s="139"/>
      <c r="O47" s="120"/>
      <c r="P47" s="136"/>
      <c r="Q47" s="136"/>
      <c r="R47" s="140"/>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9"/>
      <c r="BH47" s="19"/>
      <c r="BI47" s="19"/>
      <c r="BJ47" s="19"/>
      <c r="BK47" s="19"/>
      <c r="BL47" s="19"/>
      <c r="BM47" s="19"/>
    </row>
    <row r="48" spans="1:65" ht="11.25" customHeight="1" x14ac:dyDescent="0.35">
      <c r="A48" s="136"/>
      <c r="B48" s="137"/>
      <c r="C48" s="136"/>
      <c r="D48" s="136"/>
      <c r="E48" s="136"/>
      <c r="F48" s="136"/>
      <c r="G48" s="136"/>
      <c r="H48" s="150"/>
      <c r="I48" s="136"/>
      <c r="J48" s="136"/>
      <c r="K48" s="136"/>
      <c r="L48" s="138"/>
      <c r="M48" s="136"/>
      <c r="N48" s="139"/>
      <c r="O48" s="120"/>
      <c r="P48" s="136"/>
      <c r="Q48" s="136"/>
      <c r="R48" s="140"/>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9"/>
      <c r="BH48" s="19"/>
      <c r="BI48" s="19"/>
      <c r="BJ48" s="19"/>
      <c r="BK48" s="19"/>
      <c r="BL48" s="19"/>
      <c r="BM48" s="19"/>
    </row>
    <row r="49" spans="1:65" ht="11.25" customHeight="1" x14ac:dyDescent="0.35">
      <c r="A49" s="136"/>
      <c r="B49" s="137"/>
      <c r="C49" s="136"/>
      <c r="D49" s="136"/>
      <c r="E49" s="136"/>
      <c r="F49" s="136"/>
      <c r="G49" s="136"/>
      <c r="H49" s="150"/>
      <c r="I49" s="136"/>
      <c r="J49" s="136"/>
      <c r="K49" s="136"/>
      <c r="L49" s="138"/>
      <c r="M49" s="136"/>
      <c r="N49" s="139"/>
      <c r="O49" s="120"/>
      <c r="P49" s="136"/>
      <c r="Q49" s="136"/>
      <c r="R49" s="140"/>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9"/>
      <c r="BH49" s="19"/>
      <c r="BI49" s="19"/>
      <c r="BJ49" s="19"/>
      <c r="BK49" s="19"/>
      <c r="BL49" s="19"/>
      <c r="BM49" s="19"/>
    </row>
    <row r="50" spans="1:65" ht="11.25" customHeight="1" x14ac:dyDescent="0.35">
      <c r="A50" s="136"/>
      <c r="B50" s="137"/>
      <c r="C50" s="136"/>
      <c r="D50" s="136"/>
      <c r="E50" s="136"/>
      <c r="F50" s="136"/>
      <c r="G50" s="136"/>
      <c r="H50" s="150"/>
      <c r="I50" s="136"/>
      <c r="J50" s="136"/>
      <c r="K50" s="136"/>
      <c r="L50" s="138"/>
      <c r="M50" s="136"/>
      <c r="N50" s="139"/>
      <c r="O50" s="120"/>
      <c r="P50" s="136"/>
      <c r="Q50" s="136"/>
      <c r="R50" s="140"/>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9"/>
      <c r="BH50" s="19"/>
      <c r="BI50" s="19"/>
      <c r="BJ50" s="19"/>
      <c r="BK50" s="19"/>
      <c r="BL50" s="19"/>
      <c r="BM50" s="19"/>
    </row>
    <row r="51" spans="1:65" ht="11.25" hidden="1" customHeight="1" x14ac:dyDescent="0.35">
      <c r="A51" s="32"/>
      <c r="B51" s="63"/>
      <c r="C51" s="32"/>
      <c r="D51" s="32"/>
      <c r="E51" s="32"/>
      <c r="F51" s="32"/>
      <c r="G51" s="32"/>
      <c r="H51" s="66"/>
      <c r="I51" s="32"/>
      <c r="J51" s="32"/>
      <c r="K51" s="32"/>
      <c r="L51" s="32"/>
      <c r="M51" s="64"/>
      <c r="N51" s="62"/>
      <c r="O51" s="32"/>
      <c r="P51" s="32"/>
      <c r="Q51" s="32"/>
      <c r="R51" s="32"/>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19"/>
      <c r="BF51" s="19"/>
      <c r="BG51" s="19"/>
      <c r="BH51" s="19"/>
      <c r="BI51" s="19"/>
      <c r="BJ51" s="19"/>
      <c r="BK51" s="19"/>
      <c r="BL51" s="19"/>
      <c r="BM51" s="19"/>
    </row>
    <row r="52" spans="1:65" ht="11.25" hidden="1" customHeight="1" x14ac:dyDescent="0.35">
      <c r="A52" s="32"/>
      <c r="B52" s="63"/>
      <c r="C52" s="32"/>
      <c r="D52" s="32"/>
      <c r="E52" s="32"/>
      <c r="F52" s="32"/>
      <c r="G52" s="32"/>
      <c r="H52" s="66"/>
      <c r="I52" s="32"/>
      <c r="J52" s="32"/>
      <c r="K52" s="32"/>
      <c r="L52" s="32"/>
      <c r="M52" s="64"/>
      <c r="N52" s="62"/>
      <c r="O52" s="32"/>
      <c r="P52" s="32"/>
      <c r="Q52" s="32"/>
      <c r="R52" s="32"/>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19"/>
      <c r="BF52" s="19"/>
      <c r="BG52" s="19"/>
      <c r="BH52" s="19"/>
      <c r="BI52" s="19"/>
      <c r="BJ52" s="19"/>
      <c r="BK52" s="19"/>
      <c r="BL52" s="19"/>
      <c r="BM52" s="19"/>
    </row>
    <row r="53" spans="1:65" ht="11.25" hidden="1" customHeight="1" x14ac:dyDescent="0.35">
      <c r="A53" s="32"/>
      <c r="B53" s="63"/>
      <c r="C53" s="32"/>
      <c r="D53" s="32"/>
      <c r="E53" s="32"/>
      <c r="F53" s="32"/>
      <c r="G53" s="32"/>
      <c r="H53" s="66"/>
      <c r="I53" s="32"/>
      <c r="J53" s="32"/>
      <c r="K53" s="32"/>
      <c r="L53" s="32"/>
      <c r="M53" s="64"/>
      <c r="N53" s="62"/>
      <c r="O53" s="32"/>
      <c r="P53" s="32"/>
      <c r="Q53" s="32"/>
      <c r="R53" s="32"/>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19"/>
      <c r="BF53" s="19"/>
      <c r="BG53" s="19"/>
      <c r="BH53" s="19"/>
      <c r="BI53" s="19"/>
      <c r="BJ53" s="19"/>
      <c r="BK53" s="19"/>
      <c r="BL53" s="19"/>
      <c r="BM53" s="19"/>
    </row>
    <row r="54" spans="1:65" ht="11.25" hidden="1" customHeight="1" x14ac:dyDescent="0.35">
      <c r="A54" s="32"/>
      <c r="B54" s="63"/>
      <c r="C54" s="32"/>
      <c r="D54" s="32"/>
      <c r="E54" s="32"/>
      <c r="F54" s="32"/>
      <c r="G54" s="32"/>
      <c r="H54" s="66"/>
      <c r="I54" s="32"/>
      <c r="J54" s="32"/>
      <c r="K54" s="32"/>
      <c r="L54" s="32"/>
      <c r="M54" s="64"/>
      <c r="N54" s="62"/>
      <c r="O54" s="32"/>
      <c r="P54" s="32"/>
      <c r="Q54" s="32"/>
      <c r="R54" s="32"/>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19"/>
      <c r="BF54" s="19"/>
      <c r="BG54" s="19"/>
      <c r="BH54" s="19"/>
      <c r="BI54" s="19"/>
      <c r="BJ54" s="19"/>
      <c r="BK54" s="19"/>
      <c r="BL54" s="19"/>
      <c r="BM54" s="19"/>
    </row>
    <row r="55" spans="1:65" ht="11.25" hidden="1" customHeight="1" x14ac:dyDescent="0.35">
      <c r="A55" s="32"/>
      <c r="B55" s="63"/>
      <c r="C55" s="32"/>
      <c r="D55" s="32"/>
      <c r="E55" s="32"/>
      <c r="F55" s="32"/>
      <c r="G55" s="32"/>
      <c r="H55" s="66"/>
      <c r="I55" s="32"/>
      <c r="J55" s="32"/>
      <c r="K55" s="32"/>
      <c r="L55" s="32"/>
      <c r="M55" s="64"/>
      <c r="N55" s="62"/>
      <c r="O55" s="32"/>
      <c r="P55" s="32"/>
      <c r="Q55" s="32"/>
      <c r="R55" s="32"/>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19"/>
      <c r="BF55" s="19"/>
      <c r="BG55" s="19"/>
      <c r="BH55" s="19"/>
      <c r="BI55" s="19"/>
      <c r="BJ55" s="19"/>
      <c r="BK55" s="19"/>
      <c r="BL55" s="19"/>
      <c r="BM55" s="19"/>
    </row>
    <row r="56" spans="1:65" ht="11.25" hidden="1" customHeight="1" x14ac:dyDescent="0.35">
      <c r="A56" s="32"/>
      <c r="B56" s="63"/>
      <c r="C56" s="32"/>
      <c r="D56" s="32"/>
      <c r="E56" s="32"/>
      <c r="F56" s="32"/>
      <c r="G56" s="32"/>
      <c r="H56" s="66"/>
      <c r="I56" s="32"/>
      <c r="J56" s="32"/>
      <c r="K56" s="32"/>
      <c r="L56" s="32"/>
      <c r="M56" s="64"/>
      <c r="N56" s="62"/>
      <c r="O56" s="32"/>
      <c r="P56" s="32"/>
      <c r="Q56" s="32"/>
      <c r="R56" s="32"/>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19"/>
      <c r="BF56" s="19"/>
      <c r="BG56" s="19"/>
      <c r="BH56" s="19"/>
      <c r="BI56" s="19"/>
      <c r="BJ56" s="19"/>
      <c r="BK56" s="19"/>
      <c r="BL56" s="19"/>
      <c r="BM56" s="19"/>
    </row>
    <row r="57" spans="1:65" ht="11.25" hidden="1" customHeight="1" x14ac:dyDescent="0.35">
      <c r="A57" s="32"/>
      <c r="B57" s="63"/>
      <c r="C57" s="32"/>
      <c r="D57" s="32"/>
      <c r="E57" s="32"/>
      <c r="F57" s="32"/>
      <c r="G57" s="32"/>
      <c r="H57" s="66"/>
      <c r="I57" s="32"/>
      <c r="J57" s="32"/>
      <c r="K57" s="32"/>
      <c r="L57" s="32"/>
      <c r="M57" s="64"/>
      <c r="N57" s="62"/>
      <c r="O57" s="32"/>
      <c r="P57" s="32"/>
      <c r="Q57" s="32"/>
      <c r="R57" s="32"/>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19"/>
      <c r="BF57" s="19"/>
      <c r="BG57" s="19"/>
      <c r="BH57" s="19"/>
      <c r="BI57" s="19"/>
      <c r="BJ57" s="19"/>
      <c r="BK57" s="19"/>
      <c r="BL57" s="19"/>
      <c r="BM57" s="19"/>
    </row>
    <row r="58" spans="1:65" ht="11.25" hidden="1" customHeight="1" x14ac:dyDescent="0.35">
      <c r="A58" s="32"/>
      <c r="B58" s="63"/>
      <c r="C58" s="32"/>
      <c r="D58" s="32"/>
      <c r="E58" s="32"/>
      <c r="F58" s="32"/>
      <c r="G58" s="32"/>
      <c r="H58" s="66"/>
      <c r="I58" s="32"/>
      <c r="J58" s="32"/>
      <c r="K58" s="32"/>
      <c r="L58" s="32"/>
      <c r="M58" s="64"/>
      <c r="N58" s="62"/>
      <c r="O58" s="32"/>
      <c r="P58" s="32"/>
      <c r="Q58" s="32"/>
      <c r="R58" s="32"/>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19"/>
      <c r="BF58" s="19"/>
      <c r="BG58" s="19"/>
      <c r="BH58" s="19"/>
      <c r="BI58" s="19"/>
      <c r="BJ58" s="19"/>
      <c r="BK58" s="19"/>
      <c r="BL58" s="19"/>
      <c r="BM58" s="19"/>
    </row>
    <row r="59" spans="1:65" ht="11.25" hidden="1" customHeight="1" x14ac:dyDescent="0.35">
      <c r="A59" s="32"/>
      <c r="B59" s="63"/>
      <c r="C59" s="32"/>
      <c r="D59" s="32"/>
      <c r="E59" s="32"/>
      <c r="F59" s="32"/>
      <c r="G59" s="32"/>
      <c r="H59" s="66"/>
      <c r="I59" s="32"/>
      <c r="J59" s="32"/>
      <c r="K59" s="32"/>
      <c r="L59" s="32"/>
      <c r="M59" s="64"/>
      <c r="N59" s="62"/>
      <c r="O59" s="32"/>
      <c r="P59" s="32"/>
      <c r="Q59" s="32"/>
      <c r="R59" s="32"/>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19"/>
      <c r="BF59" s="19"/>
      <c r="BG59" s="19"/>
      <c r="BH59" s="19"/>
      <c r="BI59" s="19"/>
      <c r="BJ59" s="19"/>
      <c r="BK59" s="19"/>
      <c r="BL59" s="19"/>
      <c r="BM59" s="19"/>
    </row>
    <row r="60" spans="1:65" ht="11.25" hidden="1" customHeight="1" x14ac:dyDescent="0.35">
      <c r="A60" s="32"/>
      <c r="B60" s="63"/>
      <c r="C60" s="32"/>
      <c r="D60" s="32"/>
      <c r="E60" s="32"/>
      <c r="F60" s="32"/>
      <c r="G60" s="32"/>
      <c r="H60" s="66"/>
      <c r="I60" s="32"/>
      <c r="J60" s="32"/>
      <c r="K60" s="32"/>
      <c r="L60" s="32"/>
      <c r="M60" s="64"/>
      <c r="N60" s="62"/>
      <c r="O60" s="32"/>
      <c r="P60" s="32"/>
      <c r="Q60" s="32"/>
      <c r="R60" s="32"/>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19"/>
      <c r="BF60" s="19"/>
      <c r="BG60" s="19"/>
      <c r="BH60" s="19"/>
      <c r="BI60" s="19"/>
      <c r="BJ60" s="19"/>
      <c r="BK60" s="19"/>
      <c r="BL60" s="19"/>
      <c r="BM60" s="19"/>
    </row>
    <row r="61" spans="1:65" ht="11.25" hidden="1" customHeight="1" x14ac:dyDescent="0.35">
      <c r="A61" s="32"/>
      <c r="B61" s="63"/>
      <c r="C61" s="32"/>
      <c r="D61" s="32"/>
      <c r="E61" s="32"/>
      <c r="F61" s="32"/>
      <c r="G61" s="32"/>
      <c r="H61" s="66"/>
      <c r="I61" s="32"/>
      <c r="J61" s="32"/>
      <c r="K61" s="32"/>
      <c r="L61" s="32"/>
      <c r="M61" s="64"/>
      <c r="N61" s="62"/>
      <c r="O61" s="32"/>
      <c r="P61" s="32"/>
      <c r="Q61" s="32"/>
      <c r="R61" s="32"/>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19"/>
      <c r="BF61" s="19"/>
      <c r="BG61" s="19"/>
      <c r="BH61" s="19"/>
      <c r="BI61" s="19"/>
      <c r="BJ61" s="19"/>
      <c r="BK61" s="19"/>
      <c r="BL61" s="19"/>
      <c r="BM61" s="19"/>
    </row>
    <row r="62" spans="1:65" ht="11.25" hidden="1" customHeight="1" x14ac:dyDescent="0.35">
      <c r="A62" s="32"/>
      <c r="B62" s="63"/>
      <c r="C62" s="32"/>
      <c r="D62" s="32"/>
      <c r="E62" s="32"/>
      <c r="F62" s="32"/>
      <c r="G62" s="32"/>
      <c r="H62" s="66"/>
      <c r="I62" s="32"/>
      <c r="J62" s="32"/>
      <c r="K62" s="32"/>
      <c r="L62" s="32"/>
      <c r="M62" s="64"/>
      <c r="N62" s="62"/>
      <c r="O62" s="32"/>
      <c r="P62" s="32"/>
      <c r="Q62" s="32"/>
      <c r="R62" s="32"/>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19"/>
      <c r="BF62" s="19"/>
      <c r="BG62" s="19"/>
      <c r="BH62" s="19"/>
      <c r="BI62" s="19"/>
      <c r="BJ62" s="19"/>
      <c r="BK62" s="19"/>
      <c r="BL62" s="19"/>
      <c r="BM62" s="19"/>
    </row>
    <row r="63" spans="1:65" ht="11.25" hidden="1" customHeight="1" x14ac:dyDescent="0.35">
      <c r="A63" s="32"/>
      <c r="B63" s="63"/>
      <c r="C63" s="32"/>
      <c r="D63" s="32"/>
      <c r="E63" s="32"/>
      <c r="F63" s="32"/>
      <c r="G63" s="32"/>
      <c r="H63" s="66"/>
      <c r="I63" s="32"/>
      <c r="J63" s="32"/>
      <c r="K63" s="32"/>
      <c r="L63" s="32"/>
      <c r="M63" s="64"/>
      <c r="N63" s="62"/>
      <c r="O63" s="32"/>
      <c r="P63" s="32"/>
      <c r="Q63" s="32"/>
      <c r="R63" s="32"/>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19"/>
      <c r="BF63" s="19"/>
      <c r="BG63" s="19"/>
      <c r="BH63" s="19"/>
      <c r="BI63" s="19"/>
      <c r="BJ63" s="19"/>
      <c r="BK63" s="19"/>
      <c r="BL63" s="19"/>
      <c r="BM63" s="19"/>
    </row>
    <row r="64" spans="1:65" ht="11.25" hidden="1" customHeight="1" x14ac:dyDescent="0.35">
      <c r="A64" s="32"/>
      <c r="B64" s="63"/>
      <c r="C64" s="32"/>
      <c r="D64" s="32"/>
      <c r="E64" s="32"/>
      <c r="F64" s="32"/>
      <c r="G64" s="32"/>
      <c r="H64" s="66"/>
      <c r="I64" s="32"/>
      <c r="J64" s="32"/>
      <c r="K64" s="32"/>
      <c r="L64" s="32"/>
      <c r="M64" s="64"/>
      <c r="N64" s="62"/>
      <c r="O64" s="32"/>
      <c r="P64" s="32"/>
      <c r="Q64" s="32"/>
      <c r="R64" s="32"/>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19"/>
      <c r="BF64" s="19"/>
      <c r="BG64" s="19"/>
      <c r="BH64" s="19"/>
      <c r="BI64" s="19"/>
      <c r="BJ64" s="19"/>
      <c r="BK64" s="19"/>
      <c r="BL64" s="19"/>
      <c r="BM64" s="19"/>
    </row>
    <row r="65" spans="1:65" ht="11.25" hidden="1" customHeight="1" x14ac:dyDescent="0.35">
      <c r="A65" s="32"/>
      <c r="B65" s="63"/>
      <c r="C65" s="32"/>
      <c r="D65" s="32"/>
      <c r="E65" s="32"/>
      <c r="F65" s="32"/>
      <c r="G65" s="32"/>
      <c r="H65" s="66"/>
      <c r="I65" s="32"/>
      <c r="J65" s="32"/>
      <c r="K65" s="32"/>
      <c r="L65" s="32"/>
      <c r="M65" s="64"/>
      <c r="N65" s="62"/>
      <c r="O65" s="32"/>
      <c r="P65" s="32"/>
      <c r="Q65" s="32"/>
      <c r="R65" s="32"/>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19"/>
      <c r="BF65" s="19"/>
      <c r="BG65" s="19"/>
      <c r="BH65" s="19"/>
      <c r="BI65" s="19"/>
      <c r="BJ65" s="19"/>
      <c r="BK65" s="19"/>
      <c r="BL65" s="19"/>
      <c r="BM65" s="19"/>
    </row>
    <row r="66" spans="1:65" ht="11.25" hidden="1" customHeight="1" x14ac:dyDescent="0.35">
      <c r="A66" s="32"/>
      <c r="B66" s="63"/>
      <c r="C66" s="32"/>
      <c r="D66" s="32"/>
      <c r="E66" s="32"/>
      <c r="F66" s="32"/>
      <c r="G66" s="32"/>
      <c r="H66" s="66"/>
      <c r="I66" s="32"/>
      <c r="J66" s="32"/>
      <c r="K66" s="32"/>
      <c r="L66" s="32"/>
      <c r="M66" s="64"/>
      <c r="N66" s="62"/>
      <c r="O66" s="32"/>
      <c r="P66" s="32"/>
      <c r="Q66" s="32"/>
      <c r="R66" s="32"/>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19"/>
      <c r="BF66" s="19"/>
      <c r="BG66" s="19"/>
      <c r="BH66" s="19"/>
      <c r="BI66" s="19"/>
      <c r="BJ66" s="19"/>
      <c r="BK66" s="19"/>
      <c r="BL66" s="19"/>
      <c r="BM66" s="19"/>
    </row>
    <row r="67" spans="1:65" ht="11.25" hidden="1" customHeight="1" x14ac:dyDescent="0.35">
      <c r="A67" s="32"/>
      <c r="B67" s="63"/>
      <c r="C67" s="32"/>
      <c r="D67" s="32"/>
      <c r="E67" s="32"/>
      <c r="F67" s="32"/>
      <c r="G67" s="32"/>
      <c r="H67" s="66"/>
      <c r="I67" s="32"/>
      <c r="J67" s="32"/>
      <c r="K67" s="32"/>
      <c r="L67" s="32"/>
      <c r="M67" s="64"/>
      <c r="N67" s="62"/>
      <c r="O67" s="32"/>
      <c r="P67" s="32"/>
      <c r="Q67" s="32"/>
      <c r="R67" s="32"/>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19"/>
      <c r="BF67" s="19"/>
      <c r="BG67" s="19"/>
      <c r="BH67" s="19"/>
      <c r="BI67" s="19"/>
      <c r="BJ67" s="19"/>
      <c r="BK67" s="19"/>
      <c r="BL67" s="19"/>
      <c r="BM67" s="19"/>
    </row>
    <row r="68" spans="1:65" ht="11.25" hidden="1" customHeight="1" x14ac:dyDescent="0.35">
      <c r="A68" s="32"/>
      <c r="B68" s="63"/>
      <c r="C68" s="32"/>
      <c r="D68" s="32"/>
      <c r="E68" s="32"/>
      <c r="F68" s="32"/>
      <c r="G68" s="32"/>
      <c r="H68" s="66"/>
      <c r="I68" s="32"/>
      <c r="J68" s="32"/>
      <c r="K68" s="32"/>
      <c r="L68" s="32"/>
      <c r="M68" s="64"/>
      <c r="N68" s="62"/>
      <c r="O68" s="32"/>
      <c r="P68" s="32"/>
      <c r="Q68" s="32"/>
      <c r="R68" s="32"/>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19"/>
      <c r="BF68" s="19"/>
      <c r="BG68" s="19"/>
      <c r="BH68" s="19"/>
      <c r="BI68" s="19"/>
      <c r="BJ68" s="19"/>
      <c r="BK68" s="19"/>
      <c r="BL68" s="19"/>
      <c r="BM68" s="19"/>
    </row>
    <row r="69" spans="1:65" ht="11.25" hidden="1" customHeight="1" x14ac:dyDescent="0.35">
      <c r="A69" s="32"/>
      <c r="B69" s="63"/>
      <c r="C69" s="32"/>
      <c r="D69" s="32"/>
      <c r="E69" s="32"/>
      <c r="F69" s="32"/>
      <c r="G69" s="32"/>
      <c r="H69" s="66"/>
      <c r="I69" s="32"/>
      <c r="J69" s="32"/>
      <c r="K69" s="32"/>
      <c r="L69" s="32"/>
      <c r="M69" s="64"/>
      <c r="N69" s="62"/>
      <c r="O69" s="32"/>
      <c r="P69" s="32"/>
      <c r="Q69" s="32"/>
      <c r="R69" s="32"/>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19"/>
      <c r="BF69" s="19"/>
      <c r="BG69" s="19"/>
      <c r="BH69" s="19"/>
      <c r="BI69" s="19"/>
      <c r="BJ69" s="19"/>
      <c r="BK69" s="19"/>
      <c r="BL69" s="19"/>
      <c r="BM69" s="19"/>
    </row>
    <row r="70" spans="1:65" ht="11.25" hidden="1"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row>
    <row r="71" spans="1:65" ht="11.25" hidden="1"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row>
    <row r="72" spans="1:65" ht="11.25" hidden="1"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row>
    <row r="73" spans="1:65" ht="11.25" hidden="1"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row>
    <row r="74" spans="1:65" ht="11.25" hidden="1"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row>
    <row r="75" spans="1:65" ht="11.25" hidden="1"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row>
    <row r="76" spans="1:65" ht="11.25" hidden="1"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row>
    <row r="77" spans="1:65" ht="11.25" hidden="1"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row>
    <row r="78" spans="1:65" ht="11.25" hidden="1"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row>
    <row r="79" spans="1:65" ht="11.25" hidden="1"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row>
    <row r="80" spans="1:65" ht="11.25" hidden="1"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row>
    <row r="81" spans="1:65" ht="11.25" hidden="1"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row>
    <row r="82" spans="1:65" ht="11.25" hidden="1"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row>
    <row r="83" spans="1:65" ht="11.25" hidden="1"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row>
    <row r="84" spans="1:65" ht="11.25" hidden="1"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row>
    <row r="85" spans="1:65" ht="11.25" hidden="1"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row>
    <row r="86" spans="1:65" ht="11.25" hidden="1"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row>
    <row r="87" spans="1:65" ht="11.25" hidden="1"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row>
    <row r="88" spans="1:65" ht="11.25" hidden="1"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row>
    <row r="89" spans="1:65" ht="11.25" hidden="1"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row>
    <row r="90" spans="1:65" ht="11.25" hidden="1"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row>
    <row r="91" spans="1:65" ht="11.25" hidden="1"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row>
    <row r="92" spans="1:65" ht="11.25" hidden="1"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row>
    <row r="93" spans="1:65" ht="11.25" hidden="1"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row>
    <row r="94" spans="1:65" ht="11.25" hidden="1"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row>
    <row r="95" spans="1:65" ht="11.25" hidden="1"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row>
    <row r="96" spans="1:65" ht="11.25" hidden="1"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row>
    <row r="97" spans="1:65" ht="11.25" hidden="1"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row>
    <row r="98" spans="1:65" ht="11.25" hidden="1"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row>
    <row r="99" spans="1:65" ht="11.25" hidden="1"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row>
    <row r="100" spans="1:65" ht="11.25" hidden="1"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row>
    <row r="101" spans="1:65" ht="11.25" hidden="1"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row>
    <row r="102" spans="1:65" ht="11.25" hidden="1"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row>
    <row r="103" spans="1:65" ht="11.25" hidden="1"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row>
    <row r="104" spans="1:65" ht="11.25" hidden="1"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row>
    <row r="105" spans="1:65" ht="11.25" hidden="1"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row>
    <row r="106" spans="1:65" ht="11.25" hidden="1"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row>
    <row r="107" spans="1:65" ht="11.25" hidden="1"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row>
    <row r="108" spans="1:65" ht="11.25" hidden="1"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row>
    <row r="109" spans="1:65" ht="11.25" hidden="1"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row>
    <row r="110" spans="1:65" ht="11.25" hidden="1"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row>
    <row r="111" spans="1:65" ht="11.25" hidden="1"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row>
    <row r="112" spans="1:65" ht="11.25" hidden="1"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row>
    <row r="113" spans="1:65" ht="11.25" hidden="1"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row>
    <row r="114" spans="1:65" ht="11.25" hidden="1"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row>
    <row r="115" spans="1:65" ht="11.25" hidden="1"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row>
    <row r="116" spans="1:65" ht="11.25" hidden="1"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row>
    <row r="117" spans="1:65" ht="11.25" hidden="1"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row>
    <row r="118" spans="1:65" ht="11.25" hidden="1"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row>
    <row r="119" spans="1:65" ht="11.25" hidden="1"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row>
    <row r="120" spans="1:65" ht="11.25" hidden="1"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row>
    <row r="121" spans="1:65" ht="11.25" hidden="1"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row>
    <row r="122" spans="1:65" ht="11.25" hidden="1"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row>
    <row r="123" spans="1:65" ht="11.25" hidden="1"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row>
    <row r="124" spans="1:65" ht="11.25" hidden="1"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row>
    <row r="125" spans="1:65" ht="11.25" hidden="1"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row>
    <row r="126" spans="1:65" ht="11.25" hidden="1"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row>
    <row r="127" spans="1:65" ht="11.25" hidden="1"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row>
    <row r="128" spans="1:65" ht="11.25" hidden="1"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row>
    <row r="129" spans="1:65" ht="11.25" hidden="1"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row>
    <row r="130" spans="1:65" ht="11.25" hidden="1"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row>
    <row r="131" spans="1:65" ht="11.25" hidden="1"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row>
    <row r="132" spans="1:65" ht="11.25" hidden="1"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row>
    <row r="133" spans="1:65" ht="11.25" hidden="1"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row>
    <row r="134" spans="1:65" ht="11.25" hidden="1"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row>
    <row r="135" spans="1:65" ht="11.25" hidden="1"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1.25" hidden="1"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1.25" hidden="1"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1.25" hidden="1"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row>
    <row r="139" spans="1:65" ht="11.25" hidden="1"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row>
    <row r="140" spans="1:65" ht="11.25" hidden="1"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row>
    <row r="141" spans="1:65" ht="11.25" hidden="1"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row>
    <row r="142" spans="1:65" ht="11.25" hidden="1"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row>
    <row r="143" spans="1:65" ht="11.25" hidden="1"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row>
    <row r="144" spans="1:65" ht="11.25" hidden="1"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row>
    <row r="145" spans="1:65" ht="11.25" hidden="1"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row>
    <row r="146" spans="1:65" ht="11.25" hidden="1"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row>
    <row r="147" spans="1:65" ht="11.25" hidden="1"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row>
    <row r="148" spans="1:65" ht="11.25" hidden="1"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row>
    <row r="149" spans="1:65" ht="11.25" hidden="1"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row>
    <row r="150" spans="1:65" ht="11.25" hidden="1"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row>
    <row r="151" spans="1:65" ht="11.25" hidden="1"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row>
    <row r="152" spans="1:65" ht="11.25" hidden="1"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row>
    <row r="153" spans="1:65" ht="11.25" hidden="1"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row>
    <row r="154" spans="1:65" ht="11.25" hidden="1"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row>
    <row r="155" spans="1:65" ht="11.25" hidden="1"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row>
    <row r="156" spans="1:65" ht="11.25" hidden="1"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row>
    <row r="157" spans="1:65" ht="11.25" hidden="1"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row>
    <row r="158" spans="1:65" ht="11.25" hidden="1"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row>
    <row r="159" spans="1:65" ht="11.25" hidden="1"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row>
    <row r="160" spans="1:65" ht="11.25" hidden="1"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row>
    <row r="161" spans="1:65" ht="11.25" hidden="1"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row>
    <row r="162" spans="1:65" ht="11.25" hidden="1"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row>
    <row r="163" spans="1:65" ht="11.25" hidden="1"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row>
    <row r="164" spans="1:65" ht="11.25" hidden="1"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row>
    <row r="165" spans="1:65" ht="11.25" hidden="1"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row>
    <row r="166" spans="1:65" ht="11.25" hidden="1"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row>
    <row r="167" spans="1:65" ht="11.25" hidden="1"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row>
    <row r="168" spans="1:65" ht="11.25" hidden="1"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row>
    <row r="169" spans="1:65" ht="11.25" hidden="1"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row>
    <row r="170" spans="1:65" ht="11.25" hidden="1"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1.25" hidden="1"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1.25" hidden="1"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1.25" hidden="1"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row>
    <row r="174" spans="1:65" ht="11.25" hidden="1"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1.25" hidden="1"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1.25" hidden="1"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1.25" hidden="1"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1.25" hidden="1"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1.25" hidden="1"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1.25" hidden="1"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1.25" hidden="1"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1.25" hidden="1"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1.25" hidden="1"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1.25" hidden="1"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1.25" hidden="1"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1.25" hidden="1"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1.25" hidden="1"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1.25" hidden="1"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1.25" hidden="1"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1.25" hidden="1"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1.25" hidden="1"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1.25" hidden="1"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1.25" hidden="1"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1.25" hidden="1"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1.25" hidden="1"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row>
    <row r="196" spans="1:65" ht="11.25" hidden="1"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row>
    <row r="197" spans="1:65" ht="11.25" hidden="1"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row>
    <row r="198" spans="1:65" ht="11.25" hidden="1"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row>
    <row r="199" spans="1:65" ht="11.25" hidden="1"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row>
    <row r="200" spans="1:65" ht="11.25" hidden="1"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row>
    <row r="201" spans="1:65" ht="11.25" hidden="1"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row>
    <row r="202" spans="1:65" ht="11.25" hidden="1"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row>
    <row r="203" spans="1:65" ht="11.25" hidden="1"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row>
    <row r="204" spans="1:65" ht="11.25" hidden="1"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row>
    <row r="205" spans="1:65" ht="11.25" hidden="1"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row>
    <row r="206" spans="1:65" ht="11.25" hidden="1"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row>
    <row r="207" spans="1:65" ht="11.25" hidden="1"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row>
    <row r="208" spans="1:65" ht="11.25" hidden="1"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row>
    <row r="209" spans="1:65" ht="11.25" hidden="1"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row>
    <row r="210" spans="1:65" ht="11.25" hidden="1"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row>
    <row r="211" spans="1:65" ht="11.25" hidden="1"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row>
    <row r="212" spans="1:65" ht="11.25" hidden="1"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row>
    <row r="213" spans="1:65" ht="11.25" hidden="1"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row>
    <row r="214" spans="1:65" ht="11.25" hidden="1"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row>
    <row r="215" spans="1:65" ht="11.25" hidden="1"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row>
    <row r="216" spans="1:65" ht="11.25" hidden="1"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row>
    <row r="217" spans="1:65" ht="11.25" hidden="1"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row>
    <row r="218" spans="1:65" ht="11.25" hidden="1"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row>
    <row r="219" spans="1:65" ht="11.25" hidden="1"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row>
    <row r="220" spans="1:65" ht="11.25" hidden="1"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row>
    <row r="221" spans="1:65" ht="11.25" hidden="1"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row>
    <row r="222" spans="1:65" ht="11.25" hidden="1"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row>
    <row r="223" spans="1:65" ht="11.25" hidden="1"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row>
    <row r="224" spans="1:65" ht="11.25" hidden="1"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row>
    <row r="225" spans="1:65" ht="11.25" hidden="1"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row>
    <row r="226" spans="1:65" ht="11.25" hidden="1"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row>
    <row r="227" spans="1:65" ht="11.25" hidden="1"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row>
    <row r="228" spans="1:65" ht="11.25" hidden="1"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row>
    <row r="229" spans="1:65" ht="11.25" hidden="1"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row>
    <row r="230" spans="1:65" ht="11.25" hidden="1"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row>
    <row r="231" spans="1:65" ht="11.25" hidden="1"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row>
    <row r="232" spans="1:65" ht="11.25" hidden="1"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row>
    <row r="233" spans="1:65" ht="11.25" hidden="1"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row>
    <row r="234" spans="1:65" ht="11.25" hidden="1"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row>
    <row r="235" spans="1:65" ht="11.25" hidden="1"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row>
    <row r="236" spans="1:65" ht="11.25" hidden="1"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row>
    <row r="237" spans="1:65" ht="11.25" hidden="1"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row>
    <row r="238" spans="1:65" ht="11.25" hidden="1"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row>
    <row r="239" spans="1:65" ht="11.25" hidden="1"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row>
    <row r="240" spans="1:65" ht="11.25" hidden="1"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row>
    <row r="241" spans="1:65" ht="11.25" hidden="1"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row>
    <row r="242" spans="1:65" ht="11.25" hidden="1"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row>
    <row r="243" spans="1:65" ht="11.25" hidden="1"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row>
    <row r="244" spans="1:65" ht="11.25" hidden="1"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row>
    <row r="245" spans="1:65" ht="11.25" hidden="1"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row>
    <row r="246" spans="1:65" ht="11.25" hidden="1"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row>
    <row r="247" spans="1:65" ht="11.25" hidden="1"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row>
    <row r="248" spans="1:65" ht="11.25" hidden="1"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row>
    <row r="249" spans="1:65" ht="11.25" hidden="1"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row>
    <row r="250" spans="1:65" ht="11.25" hidden="1"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row>
    <row r="251" spans="1:65" ht="11.25" hidden="1"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row>
    <row r="252" spans="1:65" ht="11.25" hidden="1"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row>
    <row r="253" spans="1:65" ht="11.25" hidden="1"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row>
    <row r="254" spans="1:65" ht="11.25" hidden="1"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row>
    <row r="255" spans="1:65" ht="11.25" hidden="1"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row>
    <row r="256" spans="1:65" ht="11.25" hidden="1"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row>
    <row r="257" spans="1:65" ht="11.25" hidden="1"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row>
    <row r="258" spans="1:65" ht="11.25" hidden="1"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row>
    <row r="259" spans="1:65" ht="11.25" hidden="1"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row>
    <row r="260" spans="1:65" ht="11.25" hidden="1"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row>
    <row r="261" spans="1:65" ht="11.25" hidden="1"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row>
    <row r="262" spans="1:65" ht="11.25" hidden="1"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row>
    <row r="263" spans="1:65" ht="11.25" hidden="1"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row>
    <row r="264" spans="1:65" ht="11.25" hidden="1"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row>
    <row r="265" spans="1:65" ht="11.25" hidden="1"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row>
    <row r="266" spans="1:65" ht="11.25" hidden="1"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row>
    <row r="267" spans="1:65" ht="11.25" hidden="1"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row>
    <row r="268" spans="1:65" ht="11.25" hidden="1"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row>
    <row r="269" spans="1:65" ht="11.25" hidden="1"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row>
    <row r="270" spans="1:65" ht="11.25" hidden="1"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row>
    <row r="271" spans="1:65" ht="11.25" hidden="1"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row>
    <row r="272" spans="1:65" ht="11.25" hidden="1"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row>
    <row r="273" spans="1:65" ht="11.25" hidden="1"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row>
    <row r="274" spans="1:65" ht="11.25" hidden="1"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row>
    <row r="275" spans="1:65" ht="11.25" hidden="1"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row>
    <row r="276" spans="1:65" ht="11.25" hidden="1"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row>
    <row r="277" spans="1:65" ht="11.25" hidden="1"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row>
    <row r="278" spans="1:65" ht="11.25" hidden="1"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row>
    <row r="279" spans="1:65" ht="11.25" hidden="1"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row>
    <row r="280" spans="1:65" ht="11.25" hidden="1"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row>
    <row r="281" spans="1:65" ht="11.25" hidden="1"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row>
    <row r="282" spans="1:65" ht="11.25" hidden="1"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row>
    <row r="283" spans="1:65" ht="11.25" hidden="1"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row>
    <row r="284" spans="1:65" ht="11.25" hidden="1"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row>
    <row r="285" spans="1:65" ht="11.25" hidden="1"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row>
    <row r="286" spans="1:65" ht="11.25" hidden="1"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row>
    <row r="287" spans="1:65" ht="11.25" hidden="1"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row>
    <row r="288" spans="1:65" ht="11.25" hidden="1"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row>
    <row r="289" spans="1:65" ht="11.25" hidden="1"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row>
    <row r="290" spans="1:65" ht="11.25" hidden="1"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row>
    <row r="291" spans="1:65" ht="11.25" hidden="1"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row>
    <row r="292" spans="1:65" ht="11.25" hidden="1"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row>
    <row r="293" spans="1:65" ht="11.25" hidden="1"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row>
    <row r="294" spans="1:65" ht="11.25" hidden="1"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row>
    <row r="295" spans="1:65" ht="11.25" hidden="1"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row>
    <row r="296" spans="1:65" ht="11.25" hidden="1"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row>
    <row r="297" spans="1:65" ht="11.25" hidden="1"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row>
    <row r="298" spans="1:65" ht="11.25" hidden="1"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row>
    <row r="299" spans="1:65" ht="11.25" hidden="1"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row>
    <row r="300" spans="1:65" ht="11.25" hidden="1"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row>
    <row r="301" spans="1:65" ht="11.25" hidden="1"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row>
    <row r="302" spans="1:65" ht="11.25" hidden="1"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row>
    <row r="303" spans="1:65" ht="11.25" hidden="1"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row>
    <row r="304" spans="1:65" ht="11.25" hidden="1"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row>
    <row r="305" spans="1:65" ht="11.25" hidden="1"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row>
    <row r="306" spans="1:65" ht="11.25" hidden="1"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row>
    <row r="307" spans="1:65" ht="11.25" hidden="1"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row>
    <row r="308" spans="1:65" ht="11.25" hidden="1"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row>
    <row r="309" spans="1:65" ht="11.25" hidden="1"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row>
    <row r="310" spans="1:65" ht="11.25" hidden="1"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row>
    <row r="311" spans="1:65" ht="11.25" hidden="1"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row>
    <row r="312" spans="1:65" ht="11.25" hidden="1"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row>
    <row r="313" spans="1:65" ht="11.25" hidden="1"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row>
    <row r="314" spans="1:65" ht="11.25" hidden="1"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row>
    <row r="315" spans="1:65" ht="11.25" hidden="1"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row>
    <row r="316" spans="1:65" ht="11.25" hidden="1"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row>
    <row r="317" spans="1:65" ht="11.25" hidden="1"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row>
    <row r="318" spans="1:65" ht="11.25" hidden="1"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row>
    <row r="319" spans="1:65" ht="11.25" hidden="1"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row>
    <row r="320" spans="1:65" ht="11.25" hidden="1"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row>
    <row r="321" spans="1:65" ht="11.25" hidden="1"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row>
    <row r="322" spans="1:65" ht="11.25" hidden="1"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row>
    <row r="323" spans="1:65" ht="11.25" hidden="1"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row>
    <row r="324" spans="1:65" ht="11.25" hidden="1"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row>
    <row r="325" spans="1:65" ht="11.25" hidden="1"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row>
    <row r="326" spans="1:65" ht="11.25" hidden="1"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row>
    <row r="327" spans="1:65" ht="11.25" hidden="1"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row>
    <row r="328" spans="1:65" ht="11.25" hidden="1"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row>
    <row r="329" spans="1:65" ht="11.25" hidden="1"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row>
    <row r="330" spans="1:65" ht="11.25" hidden="1"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row>
    <row r="331" spans="1:65" ht="11.25" hidden="1"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row>
    <row r="332" spans="1:65" ht="11.25" hidden="1"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row>
    <row r="333" spans="1:65" ht="11.25" hidden="1"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row>
    <row r="334" spans="1:65" ht="11.25" hidden="1"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row>
    <row r="335" spans="1:65" ht="11.25" hidden="1"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row>
    <row r="336" spans="1:65" ht="11.25" hidden="1"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row>
    <row r="337" spans="1:65" ht="11.25" hidden="1"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row>
    <row r="338" spans="1:65" ht="11.25" hidden="1"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row>
    <row r="339" spans="1:65" ht="11.25" hidden="1"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row>
    <row r="340" spans="1:65" ht="11.25" hidden="1"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row>
    <row r="341" spans="1:65" ht="11.25" hidden="1"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row>
    <row r="342" spans="1:65" ht="11.25" hidden="1"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row>
    <row r="343" spans="1:65" ht="11.25" hidden="1"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row>
    <row r="344" spans="1:65" ht="11.25" hidden="1"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row>
    <row r="345" spans="1:65" ht="11.25" hidden="1"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row>
    <row r="346" spans="1:65" ht="11.25" hidden="1"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row>
    <row r="347" spans="1:65" ht="11.25" hidden="1"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row>
    <row r="348" spans="1:65" ht="11.25" hidden="1"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row>
    <row r="349" spans="1:65" ht="11.25" hidden="1"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row>
    <row r="350" spans="1:65" ht="11.25" hidden="1"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row>
    <row r="351" spans="1:65" ht="11.25" hidden="1"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row>
    <row r="352" spans="1:65" ht="11.25" hidden="1"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row>
    <row r="353" spans="1:65" ht="11.25" hidden="1"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row>
    <row r="354" spans="1:65" ht="11.25" hidden="1"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row>
    <row r="355" spans="1:65" ht="11.25" hidden="1"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row>
    <row r="356" spans="1:65" ht="11.25" hidden="1"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row>
    <row r="357" spans="1:65" ht="11.25" hidden="1"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row>
    <row r="358" spans="1:65" ht="11.25" hidden="1"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row>
    <row r="359" spans="1:65" ht="11.25" hidden="1"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row>
    <row r="360" spans="1:65" ht="11.25" hidden="1"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row>
    <row r="361" spans="1:65" ht="11.25" hidden="1"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row>
    <row r="362" spans="1:65" ht="11.25" hidden="1"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row>
    <row r="363" spans="1:65" ht="11.25" hidden="1"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row>
    <row r="364" spans="1:65" ht="11.25" hidden="1"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row>
    <row r="365" spans="1:65" ht="11.25" hidden="1"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row>
    <row r="366" spans="1:65" ht="11.25" hidden="1"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row>
    <row r="367" spans="1:65" ht="11.25" hidden="1"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row>
    <row r="368" spans="1:65" ht="11.25" hidden="1"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row>
    <row r="369" spans="1:65" ht="11.25" hidden="1"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row>
    <row r="370" spans="1:65" ht="11.25" hidden="1"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row>
    <row r="371" spans="1:65" ht="11.25" hidden="1"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row>
    <row r="372" spans="1:65" ht="11.25" hidden="1"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row>
    <row r="373" spans="1:65" ht="11.25" hidden="1"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row>
    <row r="374" spans="1:65" ht="11.25" hidden="1"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row>
    <row r="375" spans="1:65" ht="11.25" hidden="1"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row>
    <row r="376" spans="1:65" ht="11.25" hidden="1"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row>
    <row r="377" spans="1:65" ht="11.25" hidden="1"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row>
    <row r="378" spans="1:65" ht="11.25" hidden="1"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row>
    <row r="379" spans="1:65" ht="11.25" hidden="1"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row>
    <row r="380" spans="1:65" ht="11.25" hidden="1"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row>
    <row r="381" spans="1:65" ht="11.25" hidden="1"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row>
    <row r="382" spans="1:65" ht="11.25" hidden="1"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row>
    <row r="383" spans="1:65" ht="11.25" hidden="1"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row>
    <row r="384" spans="1:65" ht="11.25" hidden="1"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row>
    <row r="385" spans="1:65" ht="11.25" hidden="1"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row>
    <row r="386" spans="1:65" ht="11.25" hidden="1"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row>
    <row r="387" spans="1:65" ht="11.25" hidden="1"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row>
    <row r="388" spans="1:65" ht="11.25" hidden="1"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row>
    <row r="389" spans="1:65" ht="11.25" hidden="1"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row>
    <row r="390" spans="1:65" ht="11.25" hidden="1"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row>
    <row r="391" spans="1:65" ht="11.25" hidden="1"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row>
    <row r="392" spans="1:65" ht="11.25" hidden="1"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row>
    <row r="393" spans="1:65" ht="11.25" hidden="1"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row>
    <row r="394" spans="1:65" ht="11.25" hidden="1"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row>
    <row r="395" spans="1:65" ht="11.25" hidden="1"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row>
    <row r="396" spans="1:65" ht="11.25" hidden="1"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row>
    <row r="397" spans="1:65" ht="11.25" hidden="1"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row>
    <row r="398" spans="1:65" ht="11.25" hidden="1"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row>
    <row r="399" spans="1:65" ht="11.25" hidden="1"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row>
    <row r="400" spans="1:65" ht="11.25" hidden="1"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row>
    <row r="401" spans="1:65" ht="11.25" hidden="1"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row>
    <row r="402" spans="1:65" ht="11.25" hidden="1"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row>
    <row r="403" spans="1:65" ht="11.25" hidden="1"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row>
    <row r="404" spans="1:65" ht="11.25" hidden="1"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row>
    <row r="405" spans="1:65" ht="11.25" hidden="1"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row>
    <row r="406" spans="1:65" ht="11.25" hidden="1"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row>
    <row r="407" spans="1:65" ht="11.25" hidden="1"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row>
    <row r="408" spans="1:65" ht="11.25" hidden="1"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row>
    <row r="409" spans="1:65" ht="11.25" hidden="1"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row>
    <row r="410" spans="1:65" ht="11.25" hidden="1"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row>
    <row r="411" spans="1:65" ht="11.25" hidden="1"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row>
    <row r="412" spans="1:65" ht="11.25" hidden="1"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row>
    <row r="413" spans="1:65" ht="11.25" hidden="1"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row>
    <row r="414" spans="1:65" ht="11.25" hidden="1"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row>
    <row r="415" spans="1:65" ht="11.25" hidden="1"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row>
    <row r="416" spans="1:65" ht="11.25" hidden="1"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row>
    <row r="417" spans="1:65" ht="11.25" hidden="1"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row>
    <row r="418" spans="1:65" ht="11.25" hidden="1"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row>
    <row r="419" spans="1:65" ht="11.25" hidden="1"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row>
    <row r="420" spans="1:65" ht="11.25" hidden="1"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row>
    <row r="421" spans="1:65" ht="11.25" hidden="1"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row>
    <row r="422" spans="1:65" ht="11.25" hidden="1"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19"/>
      <c r="AY422" s="19"/>
      <c r="AZ422" s="19"/>
      <c r="BA422" s="19"/>
      <c r="BB422" s="19"/>
      <c r="BC422" s="19"/>
      <c r="BD422" s="19"/>
      <c r="BE422" s="19"/>
      <c r="BF422" s="19"/>
      <c r="BG422" s="19"/>
      <c r="BH422" s="19"/>
      <c r="BI422" s="19"/>
      <c r="BJ422" s="19"/>
      <c r="BK422" s="19"/>
      <c r="BL422" s="19"/>
      <c r="BM422" s="19"/>
    </row>
    <row r="423" spans="1:65" ht="11.25" hidden="1"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19"/>
      <c r="AT423" s="19"/>
      <c r="AU423" s="19"/>
      <c r="AV423" s="19"/>
      <c r="AW423" s="19"/>
      <c r="AX423" s="19"/>
      <c r="AY423" s="19"/>
      <c r="AZ423" s="19"/>
      <c r="BA423" s="19"/>
      <c r="BB423" s="19"/>
      <c r="BC423" s="19"/>
      <c r="BD423" s="19"/>
      <c r="BE423" s="19"/>
      <c r="BF423" s="19"/>
      <c r="BG423" s="19"/>
      <c r="BH423" s="19"/>
      <c r="BI423" s="19"/>
      <c r="BJ423" s="19"/>
      <c r="BK423" s="19"/>
      <c r="BL423" s="19"/>
      <c r="BM423" s="19"/>
    </row>
    <row r="424" spans="1:65" ht="11.25" hidden="1"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row>
    <row r="425" spans="1:65" ht="11.25" hidden="1"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c r="BF425" s="19"/>
      <c r="BG425" s="19"/>
      <c r="BH425" s="19"/>
      <c r="BI425" s="19"/>
      <c r="BJ425" s="19"/>
      <c r="BK425" s="19"/>
      <c r="BL425" s="19"/>
      <c r="BM425" s="19"/>
    </row>
    <row r="426" spans="1:65" ht="11.25" hidden="1"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row>
    <row r="427" spans="1:65" ht="11.25" hidden="1"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row>
    <row r="428" spans="1:65" ht="11.25" hidden="1"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19"/>
      <c r="AY428" s="19"/>
      <c r="AZ428" s="19"/>
      <c r="BA428" s="19"/>
      <c r="BB428" s="19"/>
      <c r="BC428" s="19"/>
      <c r="BD428" s="19"/>
      <c r="BE428" s="19"/>
      <c r="BF428" s="19"/>
      <c r="BG428" s="19"/>
      <c r="BH428" s="19"/>
      <c r="BI428" s="19"/>
      <c r="BJ428" s="19"/>
      <c r="BK428" s="19"/>
      <c r="BL428" s="19"/>
      <c r="BM428" s="19"/>
    </row>
    <row r="429" spans="1:65" ht="11.25" hidden="1"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c r="BF429" s="19"/>
      <c r="BG429" s="19"/>
      <c r="BH429" s="19"/>
      <c r="BI429" s="19"/>
      <c r="BJ429" s="19"/>
      <c r="BK429" s="19"/>
      <c r="BL429" s="19"/>
      <c r="BM429" s="19"/>
    </row>
    <row r="430" spans="1:65" ht="11.25" hidden="1"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c r="BF430" s="19"/>
      <c r="BG430" s="19"/>
      <c r="BH430" s="19"/>
      <c r="BI430" s="19"/>
      <c r="BJ430" s="19"/>
      <c r="BK430" s="19"/>
      <c r="BL430" s="19"/>
      <c r="BM430" s="19"/>
    </row>
    <row r="431" spans="1:65" ht="11.25" hidden="1"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9"/>
      <c r="BJ431" s="19"/>
      <c r="BK431" s="19"/>
      <c r="BL431" s="19"/>
      <c r="BM431" s="19"/>
    </row>
    <row r="432" spans="1:65" ht="11.25" hidden="1"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c r="BF432" s="19"/>
      <c r="BG432" s="19"/>
      <c r="BH432" s="19"/>
      <c r="BI432" s="19"/>
      <c r="BJ432" s="19"/>
      <c r="BK432" s="19"/>
      <c r="BL432" s="19"/>
      <c r="BM432" s="19"/>
    </row>
    <row r="433" spans="1:65" ht="11.25" hidden="1"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19"/>
      <c r="AY433" s="19"/>
      <c r="AZ433" s="19"/>
      <c r="BA433" s="19"/>
      <c r="BB433" s="19"/>
      <c r="BC433" s="19"/>
      <c r="BD433" s="19"/>
      <c r="BE433" s="19"/>
      <c r="BF433" s="19"/>
      <c r="BG433" s="19"/>
      <c r="BH433" s="19"/>
      <c r="BI433" s="19"/>
      <c r="BJ433" s="19"/>
      <c r="BK433" s="19"/>
      <c r="BL433" s="19"/>
      <c r="BM433" s="19"/>
    </row>
    <row r="434" spans="1:65" ht="11.25" hidden="1"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c r="BF434" s="19"/>
      <c r="BG434" s="19"/>
      <c r="BH434" s="19"/>
      <c r="BI434" s="19"/>
      <c r="BJ434" s="19"/>
      <c r="BK434" s="19"/>
      <c r="BL434" s="19"/>
      <c r="BM434" s="19"/>
    </row>
    <row r="435" spans="1:65" ht="11.25" hidden="1"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c r="BF435" s="19"/>
      <c r="BG435" s="19"/>
      <c r="BH435" s="19"/>
      <c r="BI435" s="19"/>
      <c r="BJ435" s="19"/>
      <c r="BK435" s="19"/>
      <c r="BL435" s="19"/>
      <c r="BM435" s="19"/>
    </row>
    <row r="436" spans="1:65" ht="11.25" hidden="1"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row>
    <row r="437" spans="1:65" ht="11.25" hidden="1"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c r="BF437" s="19"/>
      <c r="BG437" s="19"/>
      <c r="BH437" s="19"/>
      <c r="BI437" s="19"/>
      <c r="BJ437" s="19"/>
      <c r="BK437" s="19"/>
      <c r="BL437" s="19"/>
      <c r="BM437" s="19"/>
    </row>
    <row r="438" spans="1:65" ht="11.25" hidden="1"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c r="AQ438" s="19"/>
      <c r="AR438" s="19"/>
      <c r="AS438" s="19"/>
      <c r="AT438" s="19"/>
      <c r="AU438" s="19"/>
      <c r="AV438" s="19"/>
      <c r="AW438" s="19"/>
      <c r="AX438" s="19"/>
      <c r="AY438" s="19"/>
      <c r="AZ438" s="19"/>
      <c r="BA438" s="19"/>
      <c r="BB438" s="19"/>
      <c r="BC438" s="19"/>
      <c r="BD438" s="19"/>
      <c r="BE438" s="19"/>
      <c r="BF438" s="19"/>
      <c r="BG438" s="19"/>
      <c r="BH438" s="19"/>
      <c r="BI438" s="19"/>
      <c r="BJ438" s="19"/>
      <c r="BK438" s="19"/>
      <c r="BL438" s="19"/>
      <c r="BM438" s="19"/>
    </row>
    <row r="439" spans="1:65" ht="11.25" hidden="1"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c r="BF439" s="19"/>
      <c r="BG439" s="19"/>
      <c r="BH439" s="19"/>
      <c r="BI439" s="19"/>
      <c r="BJ439" s="19"/>
      <c r="BK439" s="19"/>
      <c r="BL439" s="19"/>
      <c r="BM439" s="19"/>
    </row>
    <row r="440" spans="1:65" ht="11.25" hidden="1"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c r="BF440" s="19"/>
      <c r="BG440" s="19"/>
      <c r="BH440" s="19"/>
      <c r="BI440" s="19"/>
      <c r="BJ440" s="19"/>
      <c r="BK440" s="19"/>
      <c r="BL440" s="19"/>
      <c r="BM440" s="19"/>
    </row>
    <row r="441" spans="1:65" ht="11.25" hidden="1"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c r="BF441" s="19"/>
      <c r="BG441" s="19"/>
      <c r="BH441" s="19"/>
      <c r="BI441" s="19"/>
      <c r="BJ441" s="19"/>
      <c r="BK441" s="19"/>
      <c r="BL441" s="19"/>
      <c r="BM441" s="19"/>
    </row>
    <row r="442" spans="1:65" ht="11.25" hidden="1"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c r="BF442" s="19"/>
      <c r="BG442" s="19"/>
      <c r="BH442" s="19"/>
      <c r="BI442" s="19"/>
      <c r="BJ442" s="19"/>
      <c r="BK442" s="19"/>
      <c r="BL442" s="19"/>
      <c r="BM442" s="19"/>
    </row>
    <row r="443" spans="1:65" ht="11.25" hidden="1"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19"/>
      <c r="AY443" s="19"/>
      <c r="AZ443" s="19"/>
      <c r="BA443" s="19"/>
      <c r="BB443" s="19"/>
      <c r="BC443" s="19"/>
      <c r="BD443" s="19"/>
      <c r="BE443" s="19"/>
      <c r="BF443" s="19"/>
      <c r="BG443" s="19"/>
      <c r="BH443" s="19"/>
      <c r="BI443" s="19"/>
      <c r="BJ443" s="19"/>
      <c r="BK443" s="19"/>
      <c r="BL443" s="19"/>
      <c r="BM443" s="19"/>
    </row>
    <row r="444" spans="1:65" ht="11.25" hidden="1"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c r="AQ444" s="19"/>
      <c r="AR444" s="19"/>
      <c r="AS444" s="19"/>
      <c r="AT444" s="19"/>
      <c r="AU444" s="19"/>
      <c r="AV444" s="19"/>
      <c r="AW444" s="19"/>
      <c r="AX444" s="19"/>
      <c r="AY444" s="19"/>
      <c r="AZ444" s="19"/>
      <c r="BA444" s="19"/>
      <c r="BB444" s="19"/>
      <c r="BC444" s="19"/>
      <c r="BD444" s="19"/>
      <c r="BE444" s="19"/>
      <c r="BF444" s="19"/>
      <c r="BG444" s="19"/>
      <c r="BH444" s="19"/>
      <c r="BI444" s="19"/>
      <c r="BJ444" s="19"/>
      <c r="BK444" s="19"/>
      <c r="BL444" s="19"/>
      <c r="BM444" s="19"/>
    </row>
    <row r="445" spans="1:65" ht="11.25" hidden="1"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c r="AX445" s="19"/>
      <c r="AY445" s="19"/>
      <c r="AZ445" s="19"/>
      <c r="BA445" s="19"/>
      <c r="BB445" s="19"/>
      <c r="BC445" s="19"/>
      <c r="BD445" s="19"/>
      <c r="BE445" s="19"/>
      <c r="BF445" s="19"/>
      <c r="BG445" s="19"/>
      <c r="BH445" s="19"/>
      <c r="BI445" s="19"/>
      <c r="BJ445" s="19"/>
      <c r="BK445" s="19"/>
      <c r="BL445" s="19"/>
      <c r="BM445" s="19"/>
    </row>
    <row r="446" spans="1:65" ht="11.25" hidden="1"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row>
    <row r="447" spans="1:65" ht="11.25" hidden="1"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19"/>
      <c r="AY447" s="19"/>
      <c r="AZ447" s="19"/>
      <c r="BA447" s="19"/>
      <c r="BB447" s="19"/>
      <c r="BC447" s="19"/>
      <c r="BD447" s="19"/>
      <c r="BE447" s="19"/>
      <c r="BF447" s="19"/>
      <c r="BG447" s="19"/>
      <c r="BH447" s="19"/>
      <c r="BI447" s="19"/>
      <c r="BJ447" s="19"/>
      <c r="BK447" s="19"/>
      <c r="BL447" s="19"/>
      <c r="BM447" s="19"/>
    </row>
    <row r="448" spans="1:65" ht="11.25" hidden="1"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c r="BF448" s="19"/>
      <c r="BG448" s="19"/>
      <c r="BH448" s="19"/>
      <c r="BI448" s="19"/>
      <c r="BJ448" s="19"/>
      <c r="BK448" s="19"/>
      <c r="BL448" s="19"/>
      <c r="BM448" s="19"/>
    </row>
    <row r="449" spans="1:65" ht="11.25" hidden="1"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c r="BF449" s="19"/>
      <c r="BG449" s="19"/>
      <c r="BH449" s="19"/>
      <c r="BI449" s="19"/>
      <c r="BJ449" s="19"/>
      <c r="BK449" s="19"/>
      <c r="BL449" s="19"/>
      <c r="BM449" s="19"/>
    </row>
    <row r="450" spans="1:65" ht="11.25" hidden="1"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c r="BF450" s="19"/>
      <c r="BG450" s="19"/>
      <c r="BH450" s="19"/>
      <c r="BI450" s="19"/>
      <c r="BJ450" s="19"/>
      <c r="BK450" s="19"/>
      <c r="BL450" s="19"/>
      <c r="BM450" s="19"/>
    </row>
    <row r="451" spans="1:65" ht="11.25" hidden="1"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c r="BF451" s="19"/>
      <c r="BG451" s="19"/>
      <c r="BH451" s="19"/>
      <c r="BI451" s="19"/>
      <c r="BJ451" s="19"/>
      <c r="BK451" s="19"/>
      <c r="BL451" s="19"/>
      <c r="BM451" s="19"/>
    </row>
    <row r="452" spans="1:65" ht="11.25" hidden="1"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19"/>
      <c r="AY452" s="19"/>
      <c r="AZ452" s="19"/>
      <c r="BA452" s="19"/>
      <c r="BB452" s="19"/>
      <c r="BC452" s="19"/>
      <c r="BD452" s="19"/>
      <c r="BE452" s="19"/>
      <c r="BF452" s="19"/>
      <c r="BG452" s="19"/>
      <c r="BH452" s="19"/>
      <c r="BI452" s="19"/>
      <c r="BJ452" s="19"/>
      <c r="BK452" s="19"/>
      <c r="BL452" s="19"/>
      <c r="BM452" s="19"/>
    </row>
    <row r="453" spans="1:65" ht="11.25" hidden="1"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19"/>
      <c r="AY453" s="19"/>
      <c r="AZ453" s="19"/>
      <c r="BA453" s="19"/>
      <c r="BB453" s="19"/>
      <c r="BC453" s="19"/>
      <c r="BD453" s="19"/>
      <c r="BE453" s="19"/>
      <c r="BF453" s="19"/>
      <c r="BG453" s="19"/>
      <c r="BH453" s="19"/>
      <c r="BI453" s="19"/>
      <c r="BJ453" s="19"/>
      <c r="BK453" s="19"/>
      <c r="BL453" s="19"/>
      <c r="BM453" s="19"/>
    </row>
    <row r="454" spans="1:65" ht="11.25" hidden="1"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19"/>
      <c r="AY454" s="19"/>
      <c r="AZ454" s="19"/>
      <c r="BA454" s="19"/>
      <c r="BB454" s="19"/>
      <c r="BC454" s="19"/>
      <c r="BD454" s="19"/>
      <c r="BE454" s="19"/>
      <c r="BF454" s="19"/>
      <c r="BG454" s="19"/>
      <c r="BH454" s="19"/>
      <c r="BI454" s="19"/>
      <c r="BJ454" s="19"/>
      <c r="BK454" s="19"/>
      <c r="BL454" s="19"/>
      <c r="BM454" s="19"/>
    </row>
    <row r="455" spans="1:65" ht="11.25" hidden="1"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c r="AX455" s="19"/>
      <c r="AY455" s="19"/>
      <c r="AZ455" s="19"/>
      <c r="BA455" s="19"/>
      <c r="BB455" s="19"/>
      <c r="BC455" s="19"/>
      <c r="BD455" s="19"/>
      <c r="BE455" s="19"/>
      <c r="BF455" s="19"/>
      <c r="BG455" s="19"/>
      <c r="BH455" s="19"/>
      <c r="BI455" s="19"/>
      <c r="BJ455" s="19"/>
      <c r="BK455" s="19"/>
      <c r="BL455" s="19"/>
      <c r="BM455" s="19"/>
    </row>
    <row r="456" spans="1:65" ht="11.25" hidden="1"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row>
    <row r="457" spans="1:65" ht="11.25" hidden="1"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c r="AR457" s="19"/>
      <c r="AS457" s="19"/>
      <c r="AT457" s="19"/>
      <c r="AU457" s="19"/>
      <c r="AV457" s="19"/>
      <c r="AW457" s="19"/>
      <c r="AX457" s="19"/>
      <c r="AY457" s="19"/>
      <c r="AZ457" s="19"/>
      <c r="BA457" s="19"/>
      <c r="BB457" s="19"/>
      <c r="BC457" s="19"/>
      <c r="BD457" s="19"/>
      <c r="BE457" s="19"/>
      <c r="BF457" s="19"/>
      <c r="BG457" s="19"/>
      <c r="BH457" s="19"/>
      <c r="BI457" s="19"/>
      <c r="BJ457" s="19"/>
      <c r="BK457" s="19"/>
      <c r="BL457" s="19"/>
      <c r="BM457" s="19"/>
    </row>
    <row r="458" spans="1:65" ht="11.25" hidden="1"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c r="BD458" s="19"/>
      <c r="BE458" s="19"/>
      <c r="BF458" s="19"/>
      <c r="BG458" s="19"/>
      <c r="BH458" s="19"/>
      <c r="BI458" s="19"/>
      <c r="BJ458" s="19"/>
      <c r="BK458" s="19"/>
      <c r="BL458" s="19"/>
      <c r="BM458" s="19"/>
    </row>
    <row r="459" spans="1:65" ht="11.25" hidden="1"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19"/>
      <c r="AY459" s="19"/>
      <c r="AZ459" s="19"/>
      <c r="BA459" s="19"/>
      <c r="BB459" s="19"/>
      <c r="BC459" s="19"/>
      <c r="BD459" s="19"/>
      <c r="BE459" s="19"/>
      <c r="BF459" s="19"/>
      <c r="BG459" s="19"/>
      <c r="BH459" s="19"/>
      <c r="BI459" s="19"/>
      <c r="BJ459" s="19"/>
      <c r="BK459" s="19"/>
      <c r="BL459" s="19"/>
      <c r="BM459" s="19"/>
    </row>
    <row r="460" spans="1:65" ht="11.25" hidden="1"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19"/>
      <c r="AY460" s="19"/>
      <c r="AZ460" s="19"/>
      <c r="BA460" s="19"/>
      <c r="BB460" s="19"/>
      <c r="BC460" s="19"/>
      <c r="BD460" s="19"/>
      <c r="BE460" s="19"/>
      <c r="BF460" s="19"/>
      <c r="BG460" s="19"/>
      <c r="BH460" s="19"/>
      <c r="BI460" s="19"/>
      <c r="BJ460" s="19"/>
      <c r="BK460" s="19"/>
      <c r="BL460" s="19"/>
      <c r="BM460" s="19"/>
    </row>
    <row r="461" spans="1:65" ht="11.25" hidden="1"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c r="AX461" s="19"/>
      <c r="AY461" s="19"/>
      <c r="AZ461" s="19"/>
      <c r="BA461" s="19"/>
      <c r="BB461" s="19"/>
      <c r="BC461" s="19"/>
      <c r="BD461" s="19"/>
      <c r="BE461" s="19"/>
      <c r="BF461" s="19"/>
      <c r="BG461" s="19"/>
      <c r="BH461" s="19"/>
      <c r="BI461" s="19"/>
      <c r="BJ461" s="19"/>
      <c r="BK461" s="19"/>
      <c r="BL461" s="19"/>
      <c r="BM461" s="19"/>
    </row>
    <row r="462" spans="1:65" ht="11.25" hidden="1"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19"/>
      <c r="AY462" s="19"/>
      <c r="AZ462" s="19"/>
      <c r="BA462" s="19"/>
      <c r="BB462" s="19"/>
      <c r="BC462" s="19"/>
      <c r="BD462" s="19"/>
      <c r="BE462" s="19"/>
      <c r="BF462" s="19"/>
      <c r="BG462" s="19"/>
      <c r="BH462" s="19"/>
      <c r="BI462" s="19"/>
      <c r="BJ462" s="19"/>
      <c r="BK462" s="19"/>
      <c r="BL462" s="19"/>
      <c r="BM462" s="19"/>
    </row>
    <row r="463" spans="1:65" ht="11.25" hidden="1"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c r="AX463" s="19"/>
      <c r="AY463" s="19"/>
      <c r="AZ463" s="19"/>
      <c r="BA463" s="19"/>
      <c r="BB463" s="19"/>
      <c r="BC463" s="19"/>
      <c r="BD463" s="19"/>
      <c r="BE463" s="19"/>
      <c r="BF463" s="19"/>
      <c r="BG463" s="19"/>
      <c r="BH463" s="19"/>
      <c r="BI463" s="19"/>
      <c r="BJ463" s="19"/>
      <c r="BK463" s="19"/>
      <c r="BL463" s="19"/>
      <c r="BM463" s="19"/>
    </row>
    <row r="464" spans="1:65" ht="11.25" hidden="1"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c r="AR464" s="19"/>
      <c r="AS464" s="19"/>
      <c r="AT464" s="19"/>
      <c r="AU464" s="19"/>
      <c r="AV464" s="19"/>
      <c r="AW464" s="19"/>
      <c r="AX464" s="19"/>
      <c r="AY464" s="19"/>
      <c r="AZ464" s="19"/>
      <c r="BA464" s="19"/>
      <c r="BB464" s="19"/>
      <c r="BC464" s="19"/>
      <c r="BD464" s="19"/>
      <c r="BE464" s="19"/>
      <c r="BF464" s="19"/>
      <c r="BG464" s="19"/>
      <c r="BH464" s="19"/>
      <c r="BI464" s="19"/>
      <c r="BJ464" s="19"/>
      <c r="BK464" s="19"/>
      <c r="BL464" s="19"/>
      <c r="BM464" s="19"/>
    </row>
    <row r="465" spans="1:65" ht="11.25" hidden="1"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c r="AR465" s="19"/>
      <c r="AS465" s="19"/>
      <c r="AT465" s="19"/>
      <c r="AU465" s="19"/>
      <c r="AV465" s="19"/>
      <c r="AW465" s="19"/>
      <c r="AX465" s="19"/>
      <c r="AY465" s="19"/>
      <c r="AZ465" s="19"/>
      <c r="BA465" s="19"/>
      <c r="BB465" s="19"/>
      <c r="BC465" s="19"/>
      <c r="BD465" s="19"/>
      <c r="BE465" s="19"/>
      <c r="BF465" s="19"/>
      <c r="BG465" s="19"/>
      <c r="BH465" s="19"/>
      <c r="BI465" s="19"/>
      <c r="BJ465" s="19"/>
      <c r="BK465" s="19"/>
      <c r="BL465" s="19"/>
      <c r="BM465" s="19"/>
    </row>
    <row r="466" spans="1:65" ht="11.25" hidden="1"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row>
    <row r="467" spans="1:65" ht="11.25" hidden="1"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c r="AX467" s="19"/>
      <c r="AY467" s="19"/>
      <c r="AZ467" s="19"/>
      <c r="BA467" s="19"/>
      <c r="BB467" s="19"/>
      <c r="BC467" s="19"/>
      <c r="BD467" s="19"/>
      <c r="BE467" s="19"/>
      <c r="BF467" s="19"/>
      <c r="BG467" s="19"/>
      <c r="BH467" s="19"/>
      <c r="BI467" s="19"/>
      <c r="BJ467" s="19"/>
      <c r="BK467" s="19"/>
      <c r="BL467" s="19"/>
      <c r="BM467" s="19"/>
    </row>
    <row r="468" spans="1:65" ht="11.25" hidden="1"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19"/>
      <c r="AY468" s="19"/>
      <c r="AZ468" s="19"/>
      <c r="BA468" s="19"/>
      <c r="BB468" s="19"/>
      <c r="BC468" s="19"/>
      <c r="BD468" s="19"/>
      <c r="BE468" s="19"/>
      <c r="BF468" s="19"/>
      <c r="BG468" s="19"/>
      <c r="BH468" s="19"/>
      <c r="BI468" s="19"/>
      <c r="BJ468" s="19"/>
      <c r="BK468" s="19"/>
      <c r="BL468" s="19"/>
      <c r="BM468" s="19"/>
    </row>
    <row r="469" spans="1:65" ht="11.25" hidden="1"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19"/>
      <c r="BC469" s="19"/>
      <c r="BD469" s="19"/>
      <c r="BE469" s="19"/>
      <c r="BF469" s="19"/>
      <c r="BG469" s="19"/>
      <c r="BH469" s="19"/>
      <c r="BI469" s="19"/>
      <c r="BJ469" s="19"/>
      <c r="BK469" s="19"/>
      <c r="BL469" s="19"/>
      <c r="BM469" s="19"/>
    </row>
    <row r="470" spans="1:65" ht="11.25" hidden="1"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c r="AQ470" s="19"/>
      <c r="AR470" s="19"/>
      <c r="AS470" s="19"/>
      <c r="AT470" s="19"/>
      <c r="AU470" s="19"/>
      <c r="AV470" s="19"/>
      <c r="AW470" s="19"/>
      <c r="AX470" s="19"/>
      <c r="AY470" s="19"/>
      <c r="AZ470" s="19"/>
      <c r="BA470" s="19"/>
      <c r="BB470" s="19"/>
      <c r="BC470" s="19"/>
      <c r="BD470" s="19"/>
      <c r="BE470" s="19"/>
      <c r="BF470" s="19"/>
      <c r="BG470" s="19"/>
      <c r="BH470" s="19"/>
      <c r="BI470" s="19"/>
      <c r="BJ470" s="19"/>
      <c r="BK470" s="19"/>
      <c r="BL470" s="19"/>
      <c r="BM470" s="19"/>
    </row>
    <row r="471" spans="1:65" ht="11.25" hidden="1"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19"/>
      <c r="AY471" s="19"/>
      <c r="AZ471" s="19"/>
      <c r="BA471" s="19"/>
      <c r="BB471" s="19"/>
      <c r="BC471" s="19"/>
      <c r="BD471" s="19"/>
      <c r="BE471" s="19"/>
      <c r="BF471" s="19"/>
      <c r="BG471" s="19"/>
      <c r="BH471" s="19"/>
      <c r="BI471" s="19"/>
      <c r="BJ471" s="19"/>
      <c r="BK471" s="19"/>
      <c r="BL471" s="19"/>
      <c r="BM471" s="19"/>
    </row>
    <row r="472" spans="1:65" ht="11.25" hidden="1"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c r="AQ472" s="19"/>
      <c r="AR472" s="19"/>
      <c r="AS472" s="19"/>
      <c r="AT472" s="19"/>
      <c r="AU472" s="19"/>
      <c r="AV472" s="19"/>
      <c r="AW472" s="19"/>
      <c r="AX472" s="19"/>
      <c r="AY472" s="19"/>
      <c r="AZ472" s="19"/>
      <c r="BA472" s="19"/>
      <c r="BB472" s="19"/>
      <c r="BC472" s="19"/>
      <c r="BD472" s="19"/>
      <c r="BE472" s="19"/>
      <c r="BF472" s="19"/>
      <c r="BG472" s="19"/>
      <c r="BH472" s="19"/>
      <c r="BI472" s="19"/>
      <c r="BJ472" s="19"/>
      <c r="BK472" s="19"/>
      <c r="BL472" s="19"/>
      <c r="BM472" s="19"/>
    </row>
    <row r="473" spans="1:65" ht="11.25" hidden="1"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19"/>
      <c r="AW473" s="19"/>
      <c r="AX473" s="19"/>
      <c r="AY473" s="19"/>
      <c r="AZ473" s="19"/>
      <c r="BA473" s="19"/>
      <c r="BB473" s="19"/>
      <c r="BC473" s="19"/>
      <c r="BD473" s="19"/>
      <c r="BE473" s="19"/>
      <c r="BF473" s="19"/>
      <c r="BG473" s="19"/>
      <c r="BH473" s="19"/>
      <c r="BI473" s="19"/>
      <c r="BJ473" s="19"/>
      <c r="BK473" s="19"/>
      <c r="BL473" s="19"/>
      <c r="BM473" s="19"/>
    </row>
    <row r="474" spans="1:65" ht="11.25" hidden="1"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9"/>
      <c r="AY474" s="19"/>
      <c r="AZ474" s="19"/>
      <c r="BA474" s="19"/>
      <c r="BB474" s="19"/>
      <c r="BC474" s="19"/>
      <c r="BD474" s="19"/>
      <c r="BE474" s="19"/>
      <c r="BF474" s="19"/>
      <c r="BG474" s="19"/>
      <c r="BH474" s="19"/>
      <c r="BI474" s="19"/>
      <c r="BJ474" s="19"/>
      <c r="BK474" s="19"/>
      <c r="BL474" s="19"/>
      <c r="BM474" s="19"/>
    </row>
    <row r="475" spans="1:65" ht="11.25" hidden="1"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19"/>
      <c r="AY475" s="19"/>
      <c r="AZ475" s="19"/>
      <c r="BA475" s="19"/>
      <c r="BB475" s="19"/>
      <c r="BC475" s="19"/>
      <c r="BD475" s="19"/>
      <c r="BE475" s="19"/>
      <c r="BF475" s="19"/>
      <c r="BG475" s="19"/>
      <c r="BH475" s="19"/>
      <c r="BI475" s="19"/>
      <c r="BJ475" s="19"/>
      <c r="BK475" s="19"/>
      <c r="BL475" s="19"/>
      <c r="BM475" s="19"/>
    </row>
    <row r="476" spans="1:65" ht="11.25" hidden="1"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row>
    <row r="477" spans="1:65" ht="11.25" hidden="1"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c r="AR477" s="19"/>
      <c r="AS477" s="19"/>
      <c r="AT477" s="19"/>
      <c r="AU477" s="19"/>
      <c r="AV477" s="19"/>
      <c r="AW477" s="19"/>
      <c r="AX477" s="19"/>
      <c r="AY477" s="19"/>
      <c r="AZ477" s="19"/>
      <c r="BA477" s="19"/>
      <c r="BB477" s="19"/>
      <c r="BC477" s="19"/>
      <c r="BD477" s="19"/>
      <c r="BE477" s="19"/>
      <c r="BF477" s="19"/>
      <c r="BG477" s="19"/>
      <c r="BH477" s="19"/>
      <c r="BI477" s="19"/>
      <c r="BJ477" s="19"/>
      <c r="BK477" s="19"/>
      <c r="BL477" s="19"/>
      <c r="BM477" s="19"/>
    </row>
    <row r="478" spans="1:65" ht="11.25" hidden="1"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c r="AR478" s="19"/>
      <c r="AS478" s="19"/>
      <c r="AT478" s="19"/>
      <c r="AU478" s="19"/>
      <c r="AV478" s="19"/>
      <c r="AW478" s="19"/>
      <c r="AX478" s="19"/>
      <c r="AY478" s="19"/>
      <c r="AZ478" s="19"/>
      <c r="BA478" s="19"/>
      <c r="BB478" s="19"/>
      <c r="BC478" s="19"/>
      <c r="BD478" s="19"/>
      <c r="BE478" s="19"/>
      <c r="BF478" s="19"/>
      <c r="BG478" s="19"/>
      <c r="BH478" s="19"/>
      <c r="BI478" s="19"/>
      <c r="BJ478" s="19"/>
      <c r="BK478" s="19"/>
      <c r="BL478" s="19"/>
      <c r="BM478" s="19"/>
    </row>
    <row r="479" spans="1:65" ht="11.25" hidden="1"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19"/>
      <c r="AY479" s="19"/>
      <c r="AZ479" s="19"/>
      <c r="BA479" s="19"/>
      <c r="BB479" s="19"/>
      <c r="BC479" s="19"/>
      <c r="BD479" s="19"/>
      <c r="BE479" s="19"/>
      <c r="BF479" s="19"/>
      <c r="BG479" s="19"/>
      <c r="BH479" s="19"/>
      <c r="BI479" s="19"/>
      <c r="BJ479" s="19"/>
      <c r="BK479" s="19"/>
      <c r="BL479" s="19"/>
      <c r="BM479" s="19"/>
    </row>
    <row r="480" spans="1:65" ht="11.25" hidden="1"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c r="BF480" s="19"/>
      <c r="BG480" s="19"/>
      <c r="BH480" s="19"/>
      <c r="BI480" s="19"/>
      <c r="BJ480" s="19"/>
      <c r="BK480" s="19"/>
      <c r="BL480" s="19"/>
      <c r="BM480" s="19"/>
    </row>
    <row r="481" spans="1:65" ht="11.25" hidden="1"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19"/>
      <c r="AY481" s="19"/>
      <c r="AZ481" s="19"/>
      <c r="BA481" s="19"/>
      <c r="BB481" s="19"/>
      <c r="BC481" s="19"/>
      <c r="BD481" s="19"/>
      <c r="BE481" s="19"/>
      <c r="BF481" s="19"/>
      <c r="BG481" s="19"/>
      <c r="BH481" s="19"/>
      <c r="BI481" s="19"/>
      <c r="BJ481" s="19"/>
      <c r="BK481" s="19"/>
      <c r="BL481" s="19"/>
      <c r="BM481" s="19"/>
    </row>
    <row r="482" spans="1:65" ht="11.25" hidden="1"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19"/>
      <c r="AY482" s="19"/>
      <c r="AZ482" s="19"/>
      <c r="BA482" s="19"/>
      <c r="BB482" s="19"/>
      <c r="BC482" s="19"/>
      <c r="BD482" s="19"/>
      <c r="BE482" s="19"/>
      <c r="BF482" s="19"/>
      <c r="BG482" s="19"/>
      <c r="BH482" s="19"/>
      <c r="BI482" s="19"/>
      <c r="BJ482" s="19"/>
      <c r="BK482" s="19"/>
      <c r="BL482" s="19"/>
      <c r="BM482" s="19"/>
    </row>
    <row r="483" spans="1:65" ht="11.25" hidden="1"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c r="AR483" s="19"/>
      <c r="AS483" s="19"/>
      <c r="AT483" s="19"/>
      <c r="AU483" s="19"/>
      <c r="AV483" s="19"/>
      <c r="AW483" s="19"/>
      <c r="AX483" s="19"/>
      <c r="AY483" s="19"/>
      <c r="AZ483" s="19"/>
      <c r="BA483" s="19"/>
      <c r="BB483" s="19"/>
      <c r="BC483" s="19"/>
      <c r="BD483" s="19"/>
      <c r="BE483" s="19"/>
      <c r="BF483" s="19"/>
      <c r="BG483" s="19"/>
      <c r="BH483" s="19"/>
      <c r="BI483" s="19"/>
      <c r="BJ483" s="19"/>
      <c r="BK483" s="19"/>
      <c r="BL483" s="19"/>
      <c r="BM483" s="19"/>
    </row>
    <row r="484" spans="1:65" ht="11.25" hidden="1"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19"/>
      <c r="AY484" s="19"/>
      <c r="AZ484" s="19"/>
      <c r="BA484" s="19"/>
      <c r="BB484" s="19"/>
      <c r="BC484" s="19"/>
      <c r="BD484" s="19"/>
      <c r="BE484" s="19"/>
      <c r="BF484" s="19"/>
      <c r="BG484" s="19"/>
      <c r="BH484" s="19"/>
      <c r="BI484" s="19"/>
      <c r="BJ484" s="19"/>
      <c r="BK484" s="19"/>
      <c r="BL484" s="19"/>
      <c r="BM484" s="19"/>
    </row>
    <row r="485" spans="1:65" ht="11.25" hidden="1"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c r="BF485" s="19"/>
      <c r="BG485" s="19"/>
      <c r="BH485" s="19"/>
      <c r="BI485" s="19"/>
      <c r="BJ485" s="19"/>
      <c r="BK485" s="19"/>
      <c r="BL485" s="19"/>
      <c r="BM485" s="19"/>
    </row>
    <row r="486" spans="1:65" ht="11.25" hidden="1"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c r="BF486" s="19"/>
      <c r="BG486" s="19"/>
      <c r="BH486" s="19"/>
      <c r="BI486" s="19"/>
      <c r="BJ486" s="19"/>
      <c r="BK486" s="19"/>
      <c r="BL486" s="19"/>
      <c r="BM486" s="19"/>
    </row>
    <row r="487" spans="1:65" ht="11.25" hidden="1"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c r="BF487" s="19"/>
      <c r="BG487" s="19"/>
      <c r="BH487" s="19"/>
      <c r="BI487" s="19"/>
      <c r="BJ487" s="19"/>
      <c r="BK487" s="19"/>
      <c r="BL487" s="19"/>
      <c r="BM487" s="19"/>
    </row>
    <row r="488" spans="1:65" ht="11.25" hidden="1"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c r="BF488" s="19"/>
      <c r="BG488" s="19"/>
      <c r="BH488" s="19"/>
      <c r="BI488" s="19"/>
      <c r="BJ488" s="19"/>
      <c r="BK488" s="19"/>
      <c r="BL488" s="19"/>
      <c r="BM488" s="19"/>
    </row>
    <row r="489" spans="1:65" ht="11.25" hidden="1"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c r="AR489" s="19"/>
      <c r="AS489" s="19"/>
      <c r="AT489" s="19"/>
      <c r="AU489" s="19"/>
      <c r="AV489" s="19"/>
      <c r="AW489" s="19"/>
      <c r="AX489" s="19"/>
      <c r="AY489" s="19"/>
      <c r="AZ489" s="19"/>
      <c r="BA489" s="19"/>
      <c r="BB489" s="19"/>
      <c r="BC489" s="19"/>
      <c r="BD489" s="19"/>
      <c r="BE489" s="19"/>
      <c r="BF489" s="19"/>
      <c r="BG489" s="19"/>
      <c r="BH489" s="19"/>
      <c r="BI489" s="19"/>
      <c r="BJ489" s="19"/>
      <c r="BK489" s="19"/>
      <c r="BL489" s="19"/>
      <c r="BM489" s="19"/>
    </row>
    <row r="490" spans="1:65" ht="11.25" hidden="1"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19"/>
      <c r="AY490" s="19"/>
      <c r="AZ490" s="19"/>
      <c r="BA490" s="19"/>
      <c r="BB490" s="19"/>
      <c r="BC490" s="19"/>
      <c r="BD490" s="19"/>
      <c r="BE490" s="19"/>
      <c r="BF490" s="19"/>
      <c r="BG490" s="19"/>
      <c r="BH490" s="19"/>
      <c r="BI490" s="19"/>
      <c r="BJ490" s="19"/>
      <c r="BK490" s="19"/>
      <c r="BL490" s="19"/>
      <c r="BM490" s="19"/>
    </row>
    <row r="491" spans="1:65" ht="11.25" hidden="1"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19"/>
      <c r="AY491" s="19"/>
      <c r="AZ491" s="19"/>
      <c r="BA491" s="19"/>
      <c r="BB491" s="19"/>
      <c r="BC491" s="19"/>
      <c r="BD491" s="19"/>
      <c r="BE491" s="19"/>
      <c r="BF491" s="19"/>
      <c r="BG491" s="19"/>
      <c r="BH491" s="19"/>
      <c r="BI491" s="19"/>
      <c r="BJ491" s="19"/>
      <c r="BK491" s="19"/>
      <c r="BL491" s="19"/>
      <c r="BM491" s="19"/>
    </row>
    <row r="492" spans="1:65" ht="11.25" hidden="1"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19"/>
      <c r="AY492" s="19"/>
      <c r="AZ492" s="19"/>
      <c r="BA492" s="19"/>
      <c r="BB492" s="19"/>
      <c r="BC492" s="19"/>
      <c r="BD492" s="19"/>
      <c r="BE492" s="19"/>
      <c r="BF492" s="19"/>
      <c r="BG492" s="19"/>
      <c r="BH492" s="19"/>
      <c r="BI492" s="19"/>
      <c r="BJ492" s="19"/>
      <c r="BK492" s="19"/>
      <c r="BL492" s="19"/>
      <c r="BM492" s="19"/>
    </row>
    <row r="493" spans="1:65" ht="11.25" hidden="1"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19"/>
      <c r="AY493" s="19"/>
      <c r="AZ493" s="19"/>
      <c r="BA493" s="19"/>
      <c r="BB493" s="19"/>
      <c r="BC493" s="19"/>
      <c r="BD493" s="19"/>
      <c r="BE493" s="19"/>
      <c r="BF493" s="19"/>
      <c r="BG493" s="19"/>
      <c r="BH493" s="19"/>
      <c r="BI493" s="19"/>
      <c r="BJ493" s="19"/>
      <c r="BK493" s="19"/>
      <c r="BL493" s="19"/>
      <c r="BM493" s="19"/>
    </row>
    <row r="494" spans="1:65" ht="11.25" hidden="1"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c r="AR494" s="19"/>
      <c r="AS494" s="19"/>
      <c r="AT494" s="19"/>
      <c r="AU494" s="19"/>
      <c r="AV494" s="19"/>
      <c r="AW494" s="19"/>
      <c r="AX494" s="19"/>
      <c r="AY494" s="19"/>
      <c r="AZ494" s="19"/>
      <c r="BA494" s="19"/>
      <c r="BB494" s="19"/>
      <c r="BC494" s="19"/>
      <c r="BD494" s="19"/>
      <c r="BE494" s="19"/>
      <c r="BF494" s="19"/>
      <c r="BG494" s="19"/>
      <c r="BH494" s="19"/>
      <c r="BI494" s="19"/>
      <c r="BJ494" s="19"/>
      <c r="BK494" s="19"/>
      <c r="BL494" s="19"/>
      <c r="BM494" s="19"/>
    </row>
    <row r="495" spans="1:65" ht="11.25" hidden="1"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19"/>
      <c r="AY495" s="19"/>
      <c r="AZ495" s="19"/>
      <c r="BA495" s="19"/>
      <c r="BB495" s="19"/>
      <c r="BC495" s="19"/>
      <c r="BD495" s="19"/>
      <c r="BE495" s="19"/>
      <c r="BF495" s="19"/>
      <c r="BG495" s="19"/>
      <c r="BH495" s="19"/>
      <c r="BI495" s="19"/>
      <c r="BJ495" s="19"/>
      <c r="BK495" s="19"/>
      <c r="BL495" s="19"/>
      <c r="BM495" s="19"/>
    </row>
    <row r="496" spans="1:65" ht="11.25" hidden="1"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19"/>
      <c r="AY496" s="19"/>
      <c r="AZ496" s="19"/>
      <c r="BA496" s="19"/>
      <c r="BB496" s="19"/>
      <c r="BC496" s="19"/>
      <c r="BD496" s="19"/>
      <c r="BE496" s="19"/>
      <c r="BF496" s="19"/>
      <c r="BG496" s="19"/>
      <c r="BH496" s="19"/>
      <c r="BI496" s="19"/>
      <c r="BJ496" s="19"/>
      <c r="BK496" s="19"/>
      <c r="BL496" s="19"/>
      <c r="BM496" s="19"/>
    </row>
    <row r="497" spans="1:65" ht="11.25" hidden="1"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c r="AX497" s="19"/>
      <c r="AY497" s="19"/>
      <c r="AZ497" s="19"/>
      <c r="BA497" s="19"/>
      <c r="BB497" s="19"/>
      <c r="BC497" s="19"/>
      <c r="BD497" s="19"/>
      <c r="BE497" s="19"/>
      <c r="BF497" s="19"/>
      <c r="BG497" s="19"/>
      <c r="BH497" s="19"/>
      <c r="BI497" s="19"/>
      <c r="BJ497" s="19"/>
      <c r="BK497" s="19"/>
      <c r="BL497" s="19"/>
      <c r="BM497" s="19"/>
    </row>
    <row r="498" spans="1:65" ht="11.25" hidden="1"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c r="AR498" s="19"/>
      <c r="AS498" s="19"/>
      <c r="AT498" s="19"/>
      <c r="AU498" s="19"/>
      <c r="AV498" s="19"/>
      <c r="AW498" s="19"/>
      <c r="AX498" s="19"/>
      <c r="AY498" s="19"/>
      <c r="AZ498" s="19"/>
      <c r="BA498" s="19"/>
      <c r="BB498" s="19"/>
      <c r="BC498" s="19"/>
      <c r="BD498" s="19"/>
      <c r="BE498" s="19"/>
      <c r="BF498" s="19"/>
      <c r="BG498" s="19"/>
      <c r="BH498" s="19"/>
      <c r="BI498" s="19"/>
      <c r="BJ498" s="19"/>
      <c r="BK498" s="19"/>
      <c r="BL498" s="19"/>
      <c r="BM498" s="19"/>
    </row>
    <row r="499" spans="1:65" ht="11.25" hidden="1"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BG499" s="19"/>
      <c r="BH499" s="19"/>
      <c r="BI499" s="19"/>
      <c r="BJ499" s="19"/>
      <c r="BK499" s="19"/>
      <c r="BL499" s="19"/>
      <c r="BM499" s="19"/>
    </row>
    <row r="500" spans="1:65" ht="11.25" hidden="1"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19"/>
      <c r="AY500" s="19"/>
      <c r="AZ500" s="19"/>
      <c r="BA500" s="19"/>
      <c r="BB500" s="19"/>
      <c r="BC500" s="19"/>
      <c r="BD500" s="19"/>
      <c r="BE500" s="19"/>
      <c r="BF500" s="19"/>
      <c r="BG500" s="19"/>
      <c r="BH500" s="19"/>
      <c r="BI500" s="19"/>
      <c r="BJ500" s="19"/>
      <c r="BK500" s="19"/>
      <c r="BL500" s="19"/>
      <c r="BM500" s="19"/>
    </row>
    <row r="501" spans="1:65" ht="11.25" hidden="1"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19"/>
      <c r="AY501" s="19"/>
      <c r="AZ501" s="19"/>
      <c r="BA501" s="19"/>
      <c r="BB501" s="19"/>
      <c r="BC501" s="19"/>
      <c r="BD501" s="19"/>
      <c r="BE501" s="19"/>
      <c r="BF501" s="19"/>
      <c r="BG501" s="19"/>
      <c r="BH501" s="19"/>
      <c r="BI501" s="19"/>
      <c r="BJ501" s="19"/>
      <c r="BK501" s="19"/>
      <c r="BL501" s="19"/>
      <c r="BM501" s="19"/>
    </row>
    <row r="502" spans="1:65" ht="11.25" hidden="1"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c r="AQ502" s="19"/>
      <c r="AR502" s="19"/>
      <c r="AS502" s="19"/>
      <c r="AT502" s="19"/>
      <c r="AU502" s="19"/>
      <c r="AV502" s="19"/>
      <c r="AW502" s="19"/>
      <c r="AX502" s="19"/>
      <c r="AY502" s="19"/>
      <c r="AZ502" s="19"/>
      <c r="BA502" s="19"/>
      <c r="BB502" s="19"/>
      <c r="BC502" s="19"/>
      <c r="BD502" s="19"/>
      <c r="BE502" s="19"/>
      <c r="BF502" s="19"/>
      <c r="BG502" s="19"/>
      <c r="BH502" s="19"/>
      <c r="BI502" s="19"/>
      <c r="BJ502" s="19"/>
      <c r="BK502" s="19"/>
      <c r="BL502" s="19"/>
      <c r="BM502" s="19"/>
    </row>
    <row r="503" spans="1:65" ht="11.25" hidden="1"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19"/>
      <c r="AY503" s="19"/>
      <c r="AZ503" s="19"/>
      <c r="BA503" s="19"/>
      <c r="BB503" s="19"/>
      <c r="BC503" s="19"/>
      <c r="BD503" s="19"/>
      <c r="BE503" s="19"/>
      <c r="BF503" s="19"/>
      <c r="BG503" s="19"/>
      <c r="BH503" s="19"/>
      <c r="BI503" s="19"/>
      <c r="BJ503" s="19"/>
      <c r="BK503" s="19"/>
      <c r="BL503" s="19"/>
      <c r="BM503" s="19"/>
    </row>
    <row r="504" spans="1:65" ht="11.25" hidden="1"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19"/>
      <c r="AY504" s="19"/>
      <c r="AZ504" s="19"/>
      <c r="BA504" s="19"/>
      <c r="BB504" s="19"/>
      <c r="BC504" s="19"/>
      <c r="BD504" s="19"/>
      <c r="BE504" s="19"/>
      <c r="BF504" s="19"/>
      <c r="BG504" s="19"/>
      <c r="BH504" s="19"/>
      <c r="BI504" s="19"/>
      <c r="BJ504" s="19"/>
      <c r="BK504" s="19"/>
      <c r="BL504" s="19"/>
      <c r="BM504" s="19"/>
    </row>
    <row r="505" spans="1:65" ht="11.25" hidden="1"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BG505" s="19"/>
      <c r="BH505" s="19"/>
      <c r="BI505" s="19"/>
      <c r="BJ505" s="19"/>
      <c r="BK505" s="19"/>
      <c r="BL505" s="19"/>
      <c r="BM505" s="19"/>
    </row>
    <row r="506" spans="1:65" ht="11.25" hidden="1"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c r="BF506" s="19"/>
      <c r="BG506" s="19"/>
      <c r="BH506" s="19"/>
      <c r="BI506" s="19"/>
      <c r="BJ506" s="19"/>
      <c r="BK506" s="19"/>
      <c r="BL506" s="19"/>
      <c r="BM506" s="19"/>
    </row>
    <row r="507" spans="1:65" ht="11.25" hidden="1"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c r="AR507" s="19"/>
      <c r="AS507" s="19"/>
      <c r="AT507" s="19"/>
      <c r="AU507" s="19"/>
      <c r="AV507" s="19"/>
      <c r="AW507" s="19"/>
      <c r="AX507" s="19"/>
      <c r="AY507" s="19"/>
      <c r="AZ507" s="19"/>
      <c r="BA507" s="19"/>
      <c r="BB507" s="19"/>
      <c r="BC507" s="19"/>
      <c r="BD507" s="19"/>
      <c r="BE507" s="19"/>
      <c r="BF507" s="19"/>
      <c r="BG507" s="19"/>
      <c r="BH507" s="19"/>
      <c r="BI507" s="19"/>
      <c r="BJ507" s="19"/>
      <c r="BK507" s="19"/>
      <c r="BL507" s="19"/>
      <c r="BM507" s="19"/>
    </row>
    <row r="508" spans="1:65" ht="11.25" hidden="1"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BG508" s="19"/>
      <c r="BH508" s="19"/>
      <c r="BI508" s="19"/>
      <c r="BJ508" s="19"/>
      <c r="BK508" s="19"/>
      <c r="BL508" s="19"/>
      <c r="BM508" s="19"/>
    </row>
    <row r="509" spans="1:65" ht="11.25" hidden="1"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19"/>
      <c r="AV509" s="19"/>
      <c r="AW509" s="19"/>
      <c r="AX509" s="19"/>
      <c r="AY509" s="19"/>
      <c r="AZ509" s="19"/>
      <c r="BA509" s="19"/>
      <c r="BB509" s="19"/>
      <c r="BC509" s="19"/>
      <c r="BD509" s="19"/>
      <c r="BE509" s="19"/>
      <c r="BF509" s="19"/>
      <c r="BG509" s="19"/>
      <c r="BH509" s="19"/>
      <c r="BI509" s="19"/>
      <c r="BJ509" s="19"/>
      <c r="BK509" s="19"/>
      <c r="BL509" s="19"/>
      <c r="BM509" s="19"/>
    </row>
    <row r="510" spans="1:65" ht="11.25" hidden="1"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s="19"/>
      <c r="AW510" s="19"/>
      <c r="AX510" s="19"/>
      <c r="AY510" s="19"/>
      <c r="AZ510" s="19"/>
      <c r="BA510" s="19"/>
      <c r="BB510" s="19"/>
      <c r="BC510" s="19"/>
      <c r="BD510" s="19"/>
      <c r="BE510" s="19"/>
      <c r="BF510" s="19"/>
      <c r="BG510" s="19"/>
      <c r="BH510" s="19"/>
      <c r="BI510" s="19"/>
      <c r="BJ510" s="19"/>
      <c r="BK510" s="19"/>
      <c r="BL510" s="19"/>
      <c r="BM510" s="19"/>
    </row>
    <row r="511" spans="1:65" ht="11.25" hidden="1"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19"/>
      <c r="AY511" s="19"/>
      <c r="AZ511" s="19"/>
      <c r="BA511" s="19"/>
      <c r="BB511" s="19"/>
      <c r="BC511" s="19"/>
      <c r="BD511" s="19"/>
      <c r="BE511" s="19"/>
      <c r="BF511" s="19"/>
      <c r="BG511" s="19"/>
      <c r="BH511" s="19"/>
      <c r="BI511" s="19"/>
      <c r="BJ511" s="19"/>
      <c r="BK511" s="19"/>
      <c r="BL511" s="19"/>
      <c r="BM511" s="19"/>
    </row>
    <row r="512" spans="1:65" ht="11.25" hidden="1"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c r="AR512" s="19"/>
      <c r="AS512" s="19"/>
      <c r="AT512" s="19"/>
      <c r="AU512" s="19"/>
      <c r="AV512" s="19"/>
      <c r="AW512" s="19"/>
      <c r="AX512" s="19"/>
      <c r="AY512" s="19"/>
      <c r="AZ512" s="19"/>
      <c r="BA512" s="19"/>
      <c r="BB512" s="19"/>
      <c r="BC512" s="19"/>
      <c r="BD512" s="19"/>
      <c r="BE512" s="19"/>
      <c r="BF512" s="19"/>
      <c r="BG512" s="19"/>
      <c r="BH512" s="19"/>
      <c r="BI512" s="19"/>
      <c r="BJ512" s="19"/>
      <c r="BK512" s="19"/>
      <c r="BL512" s="19"/>
      <c r="BM512" s="19"/>
    </row>
    <row r="513" spans="1:65" ht="11.25" hidden="1"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19"/>
      <c r="AY513" s="19"/>
      <c r="AZ513" s="19"/>
      <c r="BA513" s="19"/>
      <c r="BB513" s="19"/>
      <c r="BC513" s="19"/>
      <c r="BD513" s="19"/>
      <c r="BE513" s="19"/>
      <c r="BF513" s="19"/>
      <c r="BG513" s="19"/>
      <c r="BH513" s="19"/>
      <c r="BI513" s="19"/>
      <c r="BJ513" s="19"/>
      <c r="BK513" s="19"/>
      <c r="BL513" s="19"/>
      <c r="BM513" s="19"/>
    </row>
    <row r="514" spans="1:65" ht="11.25" hidden="1"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c r="AQ514" s="19"/>
      <c r="AR514" s="19"/>
      <c r="AS514" s="19"/>
      <c r="AT514" s="19"/>
      <c r="AU514" s="19"/>
      <c r="AV514" s="19"/>
      <c r="AW514" s="19"/>
      <c r="AX514" s="19"/>
      <c r="AY514" s="19"/>
      <c r="AZ514" s="19"/>
      <c r="BA514" s="19"/>
      <c r="BB514" s="19"/>
      <c r="BC514" s="19"/>
      <c r="BD514" s="19"/>
      <c r="BE514" s="19"/>
      <c r="BF514" s="19"/>
      <c r="BG514" s="19"/>
      <c r="BH514" s="19"/>
      <c r="BI514" s="19"/>
      <c r="BJ514" s="19"/>
      <c r="BK514" s="19"/>
      <c r="BL514" s="19"/>
      <c r="BM514" s="19"/>
    </row>
    <row r="515" spans="1:65" ht="11.25" hidden="1"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19"/>
      <c r="AY515" s="19"/>
      <c r="AZ515" s="19"/>
      <c r="BA515" s="19"/>
      <c r="BB515" s="19"/>
      <c r="BC515" s="19"/>
      <c r="BD515" s="19"/>
      <c r="BE515" s="19"/>
      <c r="BF515" s="19"/>
      <c r="BG515" s="19"/>
      <c r="BH515" s="19"/>
      <c r="BI515" s="19"/>
      <c r="BJ515" s="19"/>
      <c r="BK515" s="19"/>
      <c r="BL515" s="19"/>
      <c r="BM515" s="19"/>
    </row>
    <row r="516" spans="1:65" ht="11.25" hidden="1"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c r="AR516" s="19"/>
      <c r="AS516" s="19"/>
      <c r="AT516" s="19"/>
      <c r="AU516" s="19"/>
      <c r="AV516" s="19"/>
      <c r="AW516" s="19"/>
      <c r="AX516" s="19"/>
      <c r="AY516" s="19"/>
      <c r="AZ516" s="19"/>
      <c r="BA516" s="19"/>
      <c r="BB516" s="19"/>
      <c r="BC516" s="19"/>
      <c r="BD516" s="19"/>
      <c r="BE516" s="19"/>
      <c r="BF516" s="19"/>
      <c r="BG516" s="19"/>
      <c r="BH516" s="19"/>
      <c r="BI516" s="19"/>
      <c r="BJ516" s="19"/>
      <c r="BK516" s="19"/>
      <c r="BL516" s="19"/>
      <c r="BM516" s="19"/>
    </row>
    <row r="517" spans="1:65" ht="11.25" hidden="1"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c r="AR517" s="19"/>
      <c r="AS517" s="19"/>
      <c r="AT517" s="19"/>
      <c r="AU517" s="19"/>
      <c r="AV517" s="19"/>
      <c r="AW517" s="19"/>
      <c r="AX517" s="19"/>
      <c r="AY517" s="19"/>
      <c r="AZ517" s="19"/>
      <c r="BA517" s="19"/>
      <c r="BB517" s="19"/>
      <c r="BC517" s="19"/>
      <c r="BD517" s="19"/>
      <c r="BE517" s="19"/>
      <c r="BF517" s="19"/>
      <c r="BG517" s="19"/>
      <c r="BH517" s="19"/>
      <c r="BI517" s="19"/>
      <c r="BJ517" s="19"/>
      <c r="BK517" s="19"/>
      <c r="BL517" s="19"/>
      <c r="BM517" s="19"/>
    </row>
    <row r="518" spans="1:65" ht="11.25" hidden="1"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G518" s="19"/>
      <c r="BH518" s="19"/>
      <c r="BI518" s="19"/>
      <c r="BJ518" s="19"/>
      <c r="BK518" s="19"/>
      <c r="BL518" s="19"/>
      <c r="BM518" s="19"/>
    </row>
    <row r="519" spans="1:65" ht="11.25" hidden="1"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19"/>
      <c r="AY519" s="19"/>
      <c r="AZ519" s="19"/>
      <c r="BA519" s="19"/>
      <c r="BB519" s="19"/>
      <c r="BC519" s="19"/>
      <c r="BD519" s="19"/>
      <c r="BE519" s="19"/>
      <c r="BF519" s="19"/>
      <c r="BG519" s="19"/>
      <c r="BH519" s="19"/>
      <c r="BI519" s="19"/>
      <c r="BJ519" s="19"/>
      <c r="BK519" s="19"/>
      <c r="BL519" s="19"/>
      <c r="BM519" s="19"/>
    </row>
    <row r="520" spans="1:65" ht="11.25" hidden="1"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19"/>
      <c r="AW520" s="19"/>
      <c r="AX520" s="19"/>
      <c r="AY520" s="19"/>
      <c r="AZ520" s="19"/>
      <c r="BA520" s="19"/>
      <c r="BB520" s="19"/>
      <c r="BC520" s="19"/>
      <c r="BD520" s="19"/>
      <c r="BE520" s="19"/>
      <c r="BF520" s="19"/>
      <c r="BG520" s="19"/>
      <c r="BH520" s="19"/>
      <c r="BI520" s="19"/>
      <c r="BJ520" s="19"/>
      <c r="BK520" s="19"/>
      <c r="BL520" s="19"/>
      <c r="BM520" s="19"/>
    </row>
    <row r="521" spans="1:65" ht="11.25" hidden="1"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19"/>
      <c r="AY521" s="19"/>
      <c r="AZ521" s="19"/>
      <c r="BA521" s="19"/>
      <c r="BB521" s="19"/>
      <c r="BC521" s="19"/>
      <c r="BD521" s="19"/>
      <c r="BE521" s="19"/>
      <c r="BF521" s="19"/>
      <c r="BG521" s="19"/>
      <c r="BH521" s="19"/>
      <c r="BI521" s="19"/>
      <c r="BJ521" s="19"/>
      <c r="BK521" s="19"/>
      <c r="BL521" s="19"/>
      <c r="BM521" s="19"/>
    </row>
    <row r="522" spans="1:65" ht="11.25" hidden="1"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c r="AR522" s="19"/>
      <c r="AS522" s="19"/>
      <c r="AT522" s="19"/>
      <c r="AU522" s="19"/>
      <c r="AV522" s="19"/>
      <c r="AW522" s="19"/>
      <c r="AX522" s="19"/>
      <c r="AY522" s="19"/>
      <c r="AZ522" s="19"/>
      <c r="BA522" s="19"/>
      <c r="BB522" s="19"/>
      <c r="BC522" s="19"/>
      <c r="BD522" s="19"/>
      <c r="BE522" s="19"/>
      <c r="BF522" s="19"/>
      <c r="BG522" s="19"/>
      <c r="BH522" s="19"/>
      <c r="BI522" s="19"/>
      <c r="BJ522" s="19"/>
      <c r="BK522" s="19"/>
      <c r="BL522" s="19"/>
      <c r="BM522" s="19"/>
    </row>
    <row r="523" spans="1:65" ht="11.25" hidden="1"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19"/>
      <c r="AY523" s="19"/>
      <c r="AZ523" s="19"/>
      <c r="BA523" s="19"/>
      <c r="BB523" s="19"/>
      <c r="BC523" s="19"/>
      <c r="BD523" s="19"/>
      <c r="BE523" s="19"/>
      <c r="BF523" s="19"/>
      <c r="BG523" s="19"/>
      <c r="BH523" s="19"/>
      <c r="BI523" s="19"/>
      <c r="BJ523" s="19"/>
      <c r="BK523" s="19"/>
      <c r="BL523" s="19"/>
      <c r="BM523" s="19"/>
    </row>
    <row r="524" spans="1:65" ht="11.25" hidden="1"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G524" s="19"/>
      <c r="BH524" s="19"/>
      <c r="BI524" s="19"/>
      <c r="BJ524" s="19"/>
      <c r="BK524" s="19"/>
      <c r="BL524" s="19"/>
      <c r="BM524" s="19"/>
    </row>
    <row r="525" spans="1:65" ht="11.25" hidden="1"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19"/>
      <c r="AY525" s="19"/>
      <c r="AZ525" s="19"/>
      <c r="BA525" s="19"/>
      <c r="BB525" s="19"/>
      <c r="BC525" s="19"/>
      <c r="BD525" s="19"/>
      <c r="BE525" s="19"/>
      <c r="BF525" s="19"/>
      <c r="BG525" s="19"/>
      <c r="BH525" s="19"/>
      <c r="BI525" s="19"/>
      <c r="BJ525" s="19"/>
      <c r="BK525" s="19"/>
      <c r="BL525" s="19"/>
      <c r="BM525" s="19"/>
    </row>
    <row r="526" spans="1:65" ht="11.25" hidden="1"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19"/>
      <c r="AY526" s="19"/>
      <c r="AZ526" s="19"/>
      <c r="BA526" s="19"/>
      <c r="BB526" s="19"/>
      <c r="BC526" s="19"/>
      <c r="BD526" s="19"/>
      <c r="BE526" s="19"/>
      <c r="BF526" s="19"/>
      <c r="BG526" s="19"/>
      <c r="BH526" s="19"/>
      <c r="BI526" s="19"/>
      <c r="BJ526" s="19"/>
      <c r="BK526" s="19"/>
      <c r="BL526" s="19"/>
      <c r="BM526" s="19"/>
    </row>
    <row r="527" spans="1:65" ht="11.25" hidden="1"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G527" s="19"/>
      <c r="BH527" s="19"/>
      <c r="BI527" s="19"/>
      <c r="BJ527" s="19"/>
      <c r="BK527" s="19"/>
      <c r="BL527" s="19"/>
      <c r="BM527" s="19"/>
    </row>
    <row r="528" spans="1:65" ht="11.25" hidden="1"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19"/>
      <c r="AY528" s="19"/>
      <c r="AZ528" s="19"/>
      <c r="BA528" s="19"/>
      <c r="BB528" s="19"/>
      <c r="BC528" s="19"/>
      <c r="BD528" s="19"/>
      <c r="BE528" s="19"/>
      <c r="BF528" s="19"/>
      <c r="BG528" s="19"/>
      <c r="BH528" s="19"/>
      <c r="BI528" s="19"/>
      <c r="BJ528" s="19"/>
      <c r="BK528" s="19"/>
      <c r="BL528" s="19"/>
      <c r="BM528" s="19"/>
    </row>
    <row r="529" spans="1:65" ht="11.25" hidden="1"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c r="AX529" s="19"/>
      <c r="AY529" s="19"/>
      <c r="AZ529" s="19"/>
      <c r="BA529" s="19"/>
      <c r="BB529" s="19"/>
      <c r="BC529" s="19"/>
      <c r="BD529" s="19"/>
      <c r="BE529" s="19"/>
      <c r="BF529" s="19"/>
      <c r="BG529" s="19"/>
      <c r="BH529" s="19"/>
      <c r="BI529" s="19"/>
      <c r="BJ529" s="19"/>
      <c r="BK529" s="19"/>
      <c r="BL529" s="19"/>
      <c r="BM529" s="19"/>
    </row>
    <row r="530" spans="1:65" ht="11.25" hidden="1"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19"/>
      <c r="AY530" s="19"/>
      <c r="AZ530" s="19"/>
      <c r="BA530" s="19"/>
      <c r="BB530" s="19"/>
      <c r="BC530" s="19"/>
      <c r="BD530" s="19"/>
      <c r="BE530" s="19"/>
      <c r="BF530" s="19"/>
      <c r="BG530" s="19"/>
      <c r="BH530" s="19"/>
      <c r="BI530" s="19"/>
      <c r="BJ530" s="19"/>
      <c r="BK530" s="19"/>
      <c r="BL530" s="19"/>
      <c r="BM530" s="19"/>
    </row>
    <row r="531" spans="1:65" ht="11.25" hidden="1"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c r="AX531" s="19"/>
      <c r="AY531" s="19"/>
      <c r="AZ531" s="19"/>
      <c r="BA531" s="19"/>
      <c r="BB531" s="19"/>
      <c r="BC531" s="19"/>
      <c r="BD531" s="19"/>
      <c r="BE531" s="19"/>
      <c r="BF531" s="19"/>
      <c r="BG531" s="19"/>
      <c r="BH531" s="19"/>
      <c r="BI531" s="19"/>
      <c r="BJ531" s="19"/>
      <c r="BK531" s="19"/>
      <c r="BL531" s="19"/>
      <c r="BM531" s="19"/>
    </row>
    <row r="532" spans="1:65" ht="11.25" hidden="1"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c r="AR532" s="19"/>
      <c r="AS532" s="19"/>
      <c r="AT532" s="19"/>
      <c r="AU532" s="19"/>
      <c r="AV532" s="19"/>
      <c r="AW532" s="19"/>
      <c r="AX532" s="19"/>
      <c r="AY532" s="19"/>
      <c r="AZ532" s="19"/>
      <c r="BA532" s="19"/>
      <c r="BB532" s="19"/>
      <c r="BC532" s="19"/>
      <c r="BD532" s="19"/>
      <c r="BE532" s="19"/>
      <c r="BF532" s="19"/>
      <c r="BG532" s="19"/>
      <c r="BH532" s="19"/>
      <c r="BI532" s="19"/>
      <c r="BJ532" s="19"/>
      <c r="BK532" s="19"/>
      <c r="BL532" s="19"/>
      <c r="BM532" s="19"/>
    </row>
    <row r="533" spans="1:65" ht="11.25" hidden="1"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19"/>
      <c r="AY533" s="19"/>
      <c r="AZ533" s="19"/>
      <c r="BA533" s="19"/>
      <c r="BB533" s="19"/>
      <c r="BC533" s="19"/>
      <c r="BD533" s="19"/>
      <c r="BE533" s="19"/>
      <c r="BF533" s="19"/>
      <c r="BG533" s="19"/>
      <c r="BH533" s="19"/>
      <c r="BI533" s="19"/>
      <c r="BJ533" s="19"/>
      <c r="BK533" s="19"/>
      <c r="BL533" s="19"/>
      <c r="BM533" s="19"/>
    </row>
    <row r="534" spans="1:65" ht="11.25" hidden="1"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19"/>
      <c r="AY534" s="19"/>
      <c r="AZ534" s="19"/>
      <c r="BA534" s="19"/>
      <c r="BB534" s="19"/>
      <c r="BC534" s="19"/>
      <c r="BD534" s="19"/>
      <c r="BE534" s="19"/>
      <c r="BF534" s="19"/>
      <c r="BG534" s="19"/>
      <c r="BH534" s="19"/>
      <c r="BI534" s="19"/>
      <c r="BJ534" s="19"/>
      <c r="BK534" s="19"/>
      <c r="BL534" s="19"/>
      <c r="BM534" s="19"/>
    </row>
    <row r="535" spans="1:65" ht="11.25" hidden="1"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19"/>
      <c r="AY535" s="19"/>
      <c r="AZ535" s="19"/>
      <c r="BA535" s="19"/>
      <c r="BB535" s="19"/>
      <c r="BC535" s="19"/>
      <c r="BD535" s="19"/>
      <c r="BE535" s="19"/>
      <c r="BF535" s="19"/>
      <c r="BG535" s="19"/>
      <c r="BH535" s="19"/>
      <c r="BI535" s="19"/>
      <c r="BJ535" s="19"/>
      <c r="BK535" s="19"/>
      <c r="BL535" s="19"/>
      <c r="BM535" s="19"/>
    </row>
    <row r="536" spans="1:65" ht="11.25" hidden="1"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19"/>
      <c r="AY536" s="19"/>
      <c r="AZ536" s="19"/>
      <c r="BA536" s="19"/>
      <c r="BB536" s="19"/>
      <c r="BC536" s="19"/>
      <c r="BD536" s="19"/>
      <c r="BE536" s="19"/>
      <c r="BF536" s="19"/>
      <c r="BG536" s="19"/>
      <c r="BH536" s="19"/>
      <c r="BI536" s="19"/>
      <c r="BJ536" s="19"/>
      <c r="BK536" s="19"/>
      <c r="BL536" s="19"/>
      <c r="BM536" s="19"/>
    </row>
    <row r="537" spans="1:65" ht="11.25" hidden="1"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c r="AX537" s="19"/>
      <c r="AY537" s="19"/>
      <c r="AZ537" s="19"/>
      <c r="BA537" s="19"/>
      <c r="BB537" s="19"/>
      <c r="BC537" s="19"/>
      <c r="BD537" s="19"/>
      <c r="BE537" s="19"/>
      <c r="BF537" s="19"/>
      <c r="BG537" s="19"/>
      <c r="BH537" s="19"/>
      <c r="BI537" s="19"/>
      <c r="BJ537" s="19"/>
      <c r="BK537" s="19"/>
      <c r="BL537" s="19"/>
      <c r="BM537" s="19"/>
    </row>
    <row r="538" spans="1:65" ht="11.25" hidden="1"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19"/>
      <c r="AY538" s="19"/>
      <c r="AZ538" s="19"/>
      <c r="BA538" s="19"/>
      <c r="BB538" s="19"/>
      <c r="BC538" s="19"/>
      <c r="BD538" s="19"/>
      <c r="BE538" s="19"/>
      <c r="BF538" s="19"/>
      <c r="BG538" s="19"/>
      <c r="BH538" s="19"/>
      <c r="BI538" s="19"/>
      <c r="BJ538" s="19"/>
      <c r="BK538" s="19"/>
      <c r="BL538" s="19"/>
      <c r="BM538" s="19"/>
    </row>
    <row r="539" spans="1:65" ht="11.25" hidden="1"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c r="AR539" s="19"/>
      <c r="AS539" s="19"/>
      <c r="AT539" s="19"/>
      <c r="AU539" s="19"/>
      <c r="AV539" s="19"/>
      <c r="AW539" s="19"/>
      <c r="AX539" s="19"/>
      <c r="AY539" s="19"/>
      <c r="AZ539" s="19"/>
      <c r="BA539" s="19"/>
      <c r="BB539" s="19"/>
      <c r="BC539" s="19"/>
      <c r="BD539" s="19"/>
      <c r="BE539" s="19"/>
      <c r="BF539" s="19"/>
      <c r="BG539" s="19"/>
      <c r="BH539" s="19"/>
      <c r="BI539" s="19"/>
      <c r="BJ539" s="19"/>
      <c r="BK539" s="19"/>
      <c r="BL539" s="19"/>
      <c r="BM539" s="19"/>
    </row>
    <row r="540" spans="1:65" ht="11.25" hidden="1"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c r="AQ540" s="19"/>
      <c r="AR540" s="19"/>
      <c r="AS540" s="19"/>
      <c r="AT540" s="19"/>
      <c r="AU540" s="19"/>
      <c r="AV540" s="19"/>
      <c r="AW540" s="19"/>
      <c r="AX540" s="19"/>
      <c r="AY540" s="19"/>
      <c r="AZ540" s="19"/>
      <c r="BA540" s="19"/>
      <c r="BB540" s="19"/>
      <c r="BC540" s="19"/>
      <c r="BD540" s="19"/>
      <c r="BE540" s="19"/>
      <c r="BF540" s="19"/>
      <c r="BG540" s="19"/>
      <c r="BH540" s="19"/>
      <c r="BI540" s="19"/>
      <c r="BJ540" s="19"/>
      <c r="BK540" s="19"/>
      <c r="BL540" s="19"/>
      <c r="BM540" s="19"/>
    </row>
    <row r="541" spans="1:65" ht="11.25" hidden="1"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19"/>
      <c r="AV541" s="19"/>
      <c r="AW541" s="19"/>
      <c r="AX541" s="19"/>
      <c r="AY541" s="19"/>
      <c r="AZ541" s="19"/>
      <c r="BA541" s="19"/>
      <c r="BB541" s="19"/>
      <c r="BC541" s="19"/>
      <c r="BD541" s="19"/>
      <c r="BE541" s="19"/>
      <c r="BF541" s="19"/>
      <c r="BG541" s="19"/>
      <c r="BH541" s="19"/>
      <c r="BI541" s="19"/>
      <c r="BJ541" s="19"/>
      <c r="BK541" s="19"/>
      <c r="BL541" s="19"/>
      <c r="BM541" s="19"/>
    </row>
    <row r="542" spans="1:65" ht="11.25" hidden="1"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c r="BF542" s="19"/>
      <c r="BG542" s="19"/>
      <c r="BH542" s="19"/>
      <c r="BI542" s="19"/>
      <c r="BJ542" s="19"/>
      <c r="BK542" s="19"/>
      <c r="BL542" s="19"/>
      <c r="BM542" s="19"/>
    </row>
    <row r="543" spans="1:65" ht="11.25" hidden="1"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19"/>
      <c r="AV543" s="19"/>
      <c r="AW543" s="19"/>
      <c r="AX543" s="19"/>
      <c r="AY543" s="19"/>
      <c r="AZ543" s="19"/>
      <c r="BA543" s="19"/>
      <c r="BB543" s="19"/>
      <c r="BC543" s="19"/>
      <c r="BD543" s="19"/>
      <c r="BE543" s="19"/>
      <c r="BF543" s="19"/>
      <c r="BG543" s="19"/>
      <c r="BH543" s="19"/>
      <c r="BI543" s="19"/>
      <c r="BJ543" s="19"/>
      <c r="BK543" s="19"/>
      <c r="BL543" s="19"/>
      <c r="BM543" s="19"/>
    </row>
    <row r="544" spans="1:65" ht="11.25" hidden="1"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19"/>
      <c r="AY544" s="19"/>
      <c r="AZ544" s="19"/>
      <c r="BA544" s="19"/>
      <c r="BB544" s="19"/>
      <c r="BC544" s="19"/>
      <c r="BD544" s="19"/>
      <c r="BE544" s="19"/>
      <c r="BF544" s="19"/>
      <c r="BG544" s="19"/>
      <c r="BH544" s="19"/>
      <c r="BI544" s="19"/>
      <c r="BJ544" s="19"/>
      <c r="BK544" s="19"/>
      <c r="BL544" s="19"/>
      <c r="BM544" s="19"/>
    </row>
    <row r="545" spans="1:65" ht="11.25" hidden="1"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c r="AR545" s="19"/>
      <c r="AS545" s="19"/>
      <c r="AT545" s="19"/>
      <c r="AU545" s="19"/>
      <c r="AV545" s="19"/>
      <c r="AW545" s="19"/>
      <c r="AX545" s="19"/>
      <c r="AY545" s="19"/>
      <c r="AZ545" s="19"/>
      <c r="BA545" s="19"/>
      <c r="BB545" s="19"/>
      <c r="BC545" s="19"/>
      <c r="BD545" s="19"/>
      <c r="BE545" s="19"/>
      <c r="BF545" s="19"/>
      <c r="BG545" s="19"/>
      <c r="BH545" s="19"/>
      <c r="BI545" s="19"/>
      <c r="BJ545" s="19"/>
      <c r="BK545" s="19"/>
      <c r="BL545" s="19"/>
      <c r="BM545" s="19"/>
    </row>
    <row r="546" spans="1:65" ht="11.25" hidden="1"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BG546" s="19"/>
      <c r="BH546" s="19"/>
      <c r="BI546" s="19"/>
      <c r="BJ546" s="19"/>
      <c r="BK546" s="19"/>
      <c r="BL546" s="19"/>
      <c r="BM546" s="19"/>
    </row>
    <row r="547" spans="1:65" ht="11.25" hidden="1"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19"/>
      <c r="AV547" s="19"/>
      <c r="AW547" s="19"/>
      <c r="AX547" s="19"/>
      <c r="AY547" s="19"/>
      <c r="AZ547" s="19"/>
      <c r="BA547" s="19"/>
      <c r="BB547" s="19"/>
      <c r="BC547" s="19"/>
      <c r="BD547" s="19"/>
      <c r="BE547" s="19"/>
      <c r="BF547" s="19"/>
      <c r="BG547" s="19"/>
      <c r="BH547" s="19"/>
      <c r="BI547" s="19"/>
      <c r="BJ547" s="19"/>
      <c r="BK547" s="19"/>
      <c r="BL547" s="19"/>
      <c r="BM547" s="19"/>
    </row>
    <row r="548" spans="1:65" ht="11.25" hidden="1"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19"/>
      <c r="AY548" s="19"/>
      <c r="AZ548" s="19"/>
      <c r="BA548" s="19"/>
      <c r="BB548" s="19"/>
      <c r="BC548" s="19"/>
      <c r="BD548" s="19"/>
      <c r="BE548" s="19"/>
      <c r="BF548" s="19"/>
      <c r="BG548" s="19"/>
      <c r="BH548" s="19"/>
      <c r="BI548" s="19"/>
      <c r="BJ548" s="19"/>
      <c r="BK548" s="19"/>
      <c r="BL548" s="19"/>
      <c r="BM548" s="19"/>
    </row>
    <row r="549" spans="1:65" ht="11.25" hidden="1"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c r="AX549" s="19"/>
      <c r="AY549" s="19"/>
      <c r="AZ549" s="19"/>
      <c r="BA549" s="19"/>
      <c r="BB549" s="19"/>
      <c r="BC549" s="19"/>
      <c r="BD549" s="19"/>
      <c r="BE549" s="19"/>
      <c r="BF549" s="19"/>
      <c r="BG549" s="19"/>
      <c r="BH549" s="19"/>
      <c r="BI549" s="19"/>
      <c r="BJ549" s="19"/>
      <c r="BK549" s="19"/>
      <c r="BL549" s="19"/>
      <c r="BM549" s="19"/>
    </row>
    <row r="550" spans="1:65" ht="11.25" hidden="1"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c r="BF550" s="19"/>
      <c r="BG550" s="19"/>
      <c r="BH550" s="19"/>
      <c r="BI550" s="19"/>
      <c r="BJ550" s="19"/>
      <c r="BK550" s="19"/>
      <c r="BL550" s="19"/>
      <c r="BM550" s="19"/>
    </row>
    <row r="551" spans="1:65" ht="11.25" hidden="1"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19"/>
      <c r="AY551" s="19"/>
      <c r="AZ551" s="19"/>
      <c r="BA551" s="19"/>
      <c r="BB551" s="19"/>
      <c r="BC551" s="19"/>
      <c r="BD551" s="19"/>
      <c r="BE551" s="19"/>
      <c r="BF551" s="19"/>
      <c r="BG551" s="19"/>
      <c r="BH551" s="19"/>
      <c r="BI551" s="19"/>
      <c r="BJ551" s="19"/>
      <c r="BK551" s="19"/>
      <c r="BL551" s="19"/>
      <c r="BM551" s="19"/>
    </row>
    <row r="552" spans="1:65" ht="11.25" hidden="1"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BG552" s="19"/>
      <c r="BH552" s="19"/>
      <c r="BI552" s="19"/>
      <c r="BJ552" s="19"/>
      <c r="BK552" s="19"/>
      <c r="BL552" s="19"/>
      <c r="BM552" s="19"/>
    </row>
    <row r="553" spans="1:65" ht="11.25" hidden="1"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c r="AX553" s="19"/>
      <c r="AY553" s="19"/>
      <c r="AZ553" s="19"/>
      <c r="BA553" s="19"/>
      <c r="BB553" s="19"/>
      <c r="BC553" s="19"/>
      <c r="BD553" s="19"/>
      <c r="BE553" s="19"/>
      <c r="BF553" s="19"/>
      <c r="BG553" s="19"/>
      <c r="BH553" s="19"/>
      <c r="BI553" s="19"/>
      <c r="BJ553" s="19"/>
      <c r="BK553" s="19"/>
      <c r="BL553" s="19"/>
      <c r="BM553" s="19"/>
    </row>
    <row r="554" spans="1:65" ht="11.25" hidden="1"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c r="AR554" s="19"/>
      <c r="AS554" s="19"/>
      <c r="AT554" s="19"/>
      <c r="AU554" s="19"/>
      <c r="AV554" s="19"/>
      <c r="AW554" s="19"/>
      <c r="AX554" s="19"/>
      <c r="AY554" s="19"/>
      <c r="AZ554" s="19"/>
      <c r="BA554" s="19"/>
      <c r="BB554" s="19"/>
      <c r="BC554" s="19"/>
      <c r="BD554" s="19"/>
      <c r="BE554" s="19"/>
      <c r="BF554" s="19"/>
      <c r="BG554" s="19"/>
      <c r="BH554" s="19"/>
      <c r="BI554" s="19"/>
      <c r="BJ554" s="19"/>
      <c r="BK554" s="19"/>
      <c r="BL554" s="19"/>
      <c r="BM554" s="19"/>
    </row>
    <row r="555" spans="1:65" ht="11.25" hidden="1"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BG555" s="19"/>
      <c r="BH555" s="19"/>
      <c r="BI555" s="19"/>
      <c r="BJ555" s="19"/>
      <c r="BK555" s="19"/>
      <c r="BL555" s="19"/>
      <c r="BM555" s="19"/>
    </row>
    <row r="556" spans="1:65" ht="11.25" hidden="1"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c r="AQ556" s="19"/>
      <c r="AR556" s="19"/>
      <c r="AS556" s="19"/>
      <c r="AT556" s="19"/>
      <c r="AU556" s="19"/>
      <c r="AV556" s="19"/>
      <c r="AW556" s="19"/>
      <c r="AX556" s="19"/>
      <c r="AY556" s="19"/>
      <c r="AZ556" s="19"/>
      <c r="BA556" s="19"/>
      <c r="BB556" s="19"/>
      <c r="BC556" s="19"/>
      <c r="BD556" s="19"/>
      <c r="BE556" s="19"/>
      <c r="BF556" s="19"/>
      <c r="BG556" s="19"/>
      <c r="BH556" s="19"/>
      <c r="BI556" s="19"/>
      <c r="BJ556" s="19"/>
      <c r="BK556" s="19"/>
      <c r="BL556" s="19"/>
      <c r="BM556" s="19"/>
    </row>
    <row r="557" spans="1:65" ht="11.25" hidden="1"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19"/>
      <c r="AY557" s="19"/>
      <c r="AZ557" s="19"/>
      <c r="BA557" s="19"/>
      <c r="BB557" s="19"/>
      <c r="BC557" s="19"/>
      <c r="BD557" s="19"/>
      <c r="BE557" s="19"/>
      <c r="BF557" s="19"/>
      <c r="BG557" s="19"/>
      <c r="BH557" s="19"/>
      <c r="BI557" s="19"/>
      <c r="BJ557" s="19"/>
      <c r="BK557" s="19"/>
      <c r="BL557" s="19"/>
      <c r="BM557" s="19"/>
    </row>
    <row r="558" spans="1:65" ht="11.25" hidden="1"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19"/>
      <c r="AY558" s="19"/>
      <c r="AZ558" s="19"/>
      <c r="BA558" s="19"/>
      <c r="BB558" s="19"/>
      <c r="BC558" s="19"/>
      <c r="BD558" s="19"/>
      <c r="BE558" s="19"/>
      <c r="BF558" s="19"/>
      <c r="BG558" s="19"/>
      <c r="BH558" s="19"/>
      <c r="BI558" s="19"/>
      <c r="BJ558" s="19"/>
      <c r="BK558" s="19"/>
      <c r="BL558" s="19"/>
      <c r="BM558" s="19"/>
    </row>
    <row r="559" spans="1:65" ht="11.25" hidden="1"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19"/>
      <c r="AY559" s="19"/>
      <c r="AZ559" s="19"/>
      <c r="BA559" s="19"/>
      <c r="BB559" s="19"/>
      <c r="BC559" s="19"/>
      <c r="BD559" s="19"/>
      <c r="BE559" s="19"/>
      <c r="BF559" s="19"/>
      <c r="BG559" s="19"/>
      <c r="BH559" s="19"/>
      <c r="BI559" s="19"/>
      <c r="BJ559" s="19"/>
      <c r="BK559" s="19"/>
      <c r="BL559" s="19"/>
      <c r="BM559" s="19"/>
    </row>
    <row r="560" spans="1:65" ht="11.25" hidden="1"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19"/>
      <c r="AY560" s="19"/>
      <c r="AZ560" s="19"/>
      <c r="BA560" s="19"/>
      <c r="BB560" s="19"/>
      <c r="BC560" s="19"/>
      <c r="BD560" s="19"/>
      <c r="BE560" s="19"/>
      <c r="BF560" s="19"/>
      <c r="BG560" s="19"/>
      <c r="BH560" s="19"/>
      <c r="BI560" s="19"/>
      <c r="BJ560" s="19"/>
      <c r="BK560" s="19"/>
      <c r="BL560" s="19"/>
      <c r="BM560" s="19"/>
    </row>
    <row r="561" spans="1:65" ht="11.25" hidden="1"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19"/>
      <c r="AY561" s="19"/>
      <c r="AZ561" s="19"/>
      <c r="BA561" s="19"/>
      <c r="BB561" s="19"/>
      <c r="BC561" s="19"/>
      <c r="BD561" s="19"/>
      <c r="BE561" s="19"/>
      <c r="BF561" s="19"/>
      <c r="BG561" s="19"/>
      <c r="BH561" s="19"/>
      <c r="BI561" s="19"/>
      <c r="BJ561" s="19"/>
      <c r="BK561" s="19"/>
      <c r="BL561" s="19"/>
      <c r="BM561" s="19"/>
    </row>
    <row r="562" spans="1:65" ht="11.25" hidden="1"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19"/>
      <c r="AV562" s="19"/>
      <c r="AW562" s="19"/>
      <c r="AX562" s="19"/>
      <c r="AY562" s="19"/>
      <c r="AZ562" s="19"/>
      <c r="BA562" s="19"/>
      <c r="BB562" s="19"/>
      <c r="BC562" s="19"/>
      <c r="BD562" s="19"/>
      <c r="BE562" s="19"/>
      <c r="BF562" s="19"/>
      <c r="BG562" s="19"/>
      <c r="BH562" s="19"/>
      <c r="BI562" s="19"/>
      <c r="BJ562" s="19"/>
      <c r="BK562" s="19"/>
      <c r="BL562" s="19"/>
      <c r="BM562" s="19"/>
    </row>
    <row r="563" spans="1:65" ht="11.25" hidden="1"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19"/>
      <c r="AY563" s="19"/>
      <c r="AZ563" s="19"/>
      <c r="BA563" s="19"/>
      <c r="BB563" s="19"/>
      <c r="BC563" s="19"/>
      <c r="BD563" s="19"/>
      <c r="BE563" s="19"/>
      <c r="BF563" s="19"/>
      <c r="BG563" s="19"/>
      <c r="BH563" s="19"/>
      <c r="BI563" s="19"/>
      <c r="BJ563" s="19"/>
      <c r="BK563" s="19"/>
      <c r="BL563" s="19"/>
      <c r="BM563" s="19"/>
    </row>
    <row r="564" spans="1:65" ht="11.25" hidden="1"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19"/>
      <c r="AY564" s="19"/>
      <c r="AZ564" s="19"/>
      <c r="BA564" s="19"/>
      <c r="BB564" s="19"/>
      <c r="BC564" s="19"/>
      <c r="BD564" s="19"/>
      <c r="BE564" s="19"/>
      <c r="BF564" s="19"/>
      <c r="BG564" s="19"/>
      <c r="BH564" s="19"/>
      <c r="BI564" s="19"/>
      <c r="BJ564" s="19"/>
      <c r="BK564" s="19"/>
      <c r="BL564" s="19"/>
      <c r="BM564" s="19"/>
    </row>
    <row r="565" spans="1:65" ht="11.25" hidden="1"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19"/>
      <c r="AV565" s="19"/>
      <c r="AW565" s="19"/>
      <c r="AX565" s="19"/>
      <c r="AY565" s="19"/>
      <c r="AZ565" s="19"/>
      <c r="BA565" s="19"/>
      <c r="BB565" s="19"/>
      <c r="BC565" s="19"/>
      <c r="BD565" s="19"/>
      <c r="BE565" s="19"/>
      <c r="BF565" s="19"/>
      <c r="BG565" s="19"/>
      <c r="BH565" s="19"/>
      <c r="BI565" s="19"/>
      <c r="BJ565" s="19"/>
      <c r="BK565" s="19"/>
      <c r="BL565" s="19"/>
      <c r="BM565" s="19"/>
    </row>
    <row r="566" spans="1:65" ht="11.25" hidden="1"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c r="AR566" s="19"/>
      <c r="AS566" s="19"/>
      <c r="AT566" s="19"/>
      <c r="AU566" s="19"/>
      <c r="AV566" s="19"/>
      <c r="AW566" s="19"/>
      <c r="AX566" s="19"/>
      <c r="AY566" s="19"/>
      <c r="AZ566" s="19"/>
      <c r="BA566" s="19"/>
      <c r="BB566" s="19"/>
      <c r="BC566" s="19"/>
      <c r="BD566" s="19"/>
      <c r="BE566" s="19"/>
      <c r="BF566" s="19"/>
      <c r="BG566" s="19"/>
      <c r="BH566" s="19"/>
      <c r="BI566" s="19"/>
      <c r="BJ566" s="19"/>
      <c r="BK566" s="19"/>
      <c r="BL566" s="19"/>
      <c r="BM566" s="19"/>
    </row>
    <row r="567" spans="1:65" ht="11.25" hidden="1"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19"/>
      <c r="AV567" s="19"/>
      <c r="AW567" s="19"/>
      <c r="AX567" s="19"/>
      <c r="AY567" s="19"/>
      <c r="AZ567" s="19"/>
      <c r="BA567" s="19"/>
      <c r="BB567" s="19"/>
      <c r="BC567" s="19"/>
      <c r="BD567" s="19"/>
      <c r="BE567" s="19"/>
      <c r="BF567" s="19"/>
      <c r="BG567" s="19"/>
      <c r="BH567" s="19"/>
      <c r="BI567" s="19"/>
      <c r="BJ567" s="19"/>
      <c r="BK567" s="19"/>
      <c r="BL567" s="19"/>
      <c r="BM567" s="19"/>
    </row>
    <row r="568" spans="1:65" ht="11.25" hidden="1"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19"/>
      <c r="AY568" s="19"/>
      <c r="AZ568" s="19"/>
      <c r="BA568" s="19"/>
      <c r="BB568" s="19"/>
      <c r="BC568" s="19"/>
      <c r="BD568" s="19"/>
      <c r="BE568" s="19"/>
      <c r="BF568" s="19"/>
      <c r="BG568" s="19"/>
      <c r="BH568" s="19"/>
      <c r="BI568" s="19"/>
      <c r="BJ568" s="19"/>
      <c r="BK568" s="19"/>
      <c r="BL568" s="19"/>
      <c r="BM568" s="19"/>
    </row>
    <row r="569" spans="1:65" ht="11.25" hidden="1"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c r="AX569" s="19"/>
      <c r="AY569" s="19"/>
      <c r="AZ569" s="19"/>
      <c r="BA569" s="19"/>
      <c r="BB569" s="19"/>
      <c r="BC569" s="19"/>
      <c r="BD569" s="19"/>
      <c r="BE569" s="19"/>
      <c r="BF569" s="19"/>
      <c r="BG569" s="19"/>
      <c r="BH569" s="19"/>
      <c r="BI569" s="19"/>
      <c r="BJ569" s="19"/>
      <c r="BK569" s="19"/>
      <c r="BL569" s="19"/>
      <c r="BM569" s="19"/>
    </row>
    <row r="570" spans="1:65" ht="11.25" hidden="1"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c r="AR570" s="19"/>
      <c r="AS570" s="19"/>
      <c r="AT570" s="19"/>
      <c r="AU570" s="19"/>
      <c r="AV570" s="19"/>
      <c r="AW570" s="19"/>
      <c r="AX570" s="19"/>
      <c r="AY570" s="19"/>
      <c r="AZ570" s="19"/>
      <c r="BA570" s="19"/>
      <c r="BB570" s="19"/>
      <c r="BC570" s="19"/>
      <c r="BD570" s="19"/>
      <c r="BE570" s="19"/>
      <c r="BF570" s="19"/>
      <c r="BG570" s="19"/>
      <c r="BH570" s="19"/>
      <c r="BI570" s="19"/>
      <c r="BJ570" s="19"/>
      <c r="BK570" s="19"/>
      <c r="BL570" s="19"/>
      <c r="BM570" s="19"/>
    </row>
    <row r="571" spans="1:65" ht="11.25" hidden="1"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19"/>
      <c r="AY571" s="19"/>
      <c r="AZ571" s="19"/>
      <c r="BA571" s="19"/>
      <c r="BB571" s="19"/>
      <c r="BC571" s="19"/>
      <c r="BD571" s="19"/>
      <c r="BE571" s="19"/>
      <c r="BF571" s="19"/>
      <c r="BG571" s="19"/>
      <c r="BH571" s="19"/>
      <c r="BI571" s="19"/>
      <c r="BJ571" s="19"/>
      <c r="BK571" s="19"/>
      <c r="BL571" s="19"/>
      <c r="BM571" s="19"/>
    </row>
    <row r="572" spans="1:65" ht="11.25" hidden="1"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19"/>
      <c r="AY572" s="19"/>
      <c r="AZ572" s="19"/>
      <c r="BA572" s="19"/>
      <c r="BB572" s="19"/>
      <c r="BC572" s="19"/>
      <c r="BD572" s="19"/>
      <c r="BE572" s="19"/>
      <c r="BF572" s="19"/>
      <c r="BG572" s="19"/>
      <c r="BH572" s="19"/>
      <c r="BI572" s="19"/>
      <c r="BJ572" s="19"/>
      <c r="BK572" s="19"/>
      <c r="BL572" s="19"/>
      <c r="BM572" s="19"/>
    </row>
    <row r="573" spans="1:65" ht="11.25" hidden="1"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19"/>
      <c r="AV573" s="19"/>
      <c r="AW573" s="19"/>
      <c r="AX573" s="19"/>
      <c r="AY573" s="19"/>
      <c r="AZ573" s="19"/>
      <c r="BA573" s="19"/>
      <c r="BB573" s="19"/>
      <c r="BC573" s="19"/>
      <c r="BD573" s="19"/>
      <c r="BE573" s="19"/>
      <c r="BF573" s="19"/>
      <c r="BG573" s="19"/>
      <c r="BH573" s="19"/>
      <c r="BI573" s="19"/>
      <c r="BJ573" s="19"/>
      <c r="BK573" s="19"/>
      <c r="BL573" s="19"/>
      <c r="BM573" s="19"/>
    </row>
    <row r="574" spans="1:65" ht="11.25" hidden="1"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c r="AR574" s="19"/>
      <c r="AS574" s="19"/>
      <c r="AT574" s="19"/>
      <c r="AU574" s="19"/>
      <c r="AV574" s="19"/>
      <c r="AW574" s="19"/>
      <c r="AX574" s="19"/>
      <c r="AY574" s="19"/>
      <c r="AZ574" s="19"/>
      <c r="BA574" s="19"/>
      <c r="BB574" s="19"/>
      <c r="BC574" s="19"/>
      <c r="BD574" s="19"/>
      <c r="BE574" s="19"/>
      <c r="BF574" s="19"/>
      <c r="BG574" s="19"/>
      <c r="BH574" s="19"/>
      <c r="BI574" s="19"/>
      <c r="BJ574" s="19"/>
      <c r="BK574" s="19"/>
      <c r="BL574" s="19"/>
      <c r="BM574" s="19"/>
    </row>
    <row r="575" spans="1:65" ht="11.25" hidden="1"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19"/>
      <c r="AV575" s="19"/>
      <c r="AW575" s="19"/>
      <c r="AX575" s="19"/>
      <c r="AY575" s="19"/>
      <c r="AZ575" s="19"/>
      <c r="BA575" s="19"/>
      <c r="BB575" s="19"/>
      <c r="BC575" s="19"/>
      <c r="BD575" s="19"/>
      <c r="BE575" s="19"/>
      <c r="BF575" s="19"/>
      <c r="BG575" s="19"/>
      <c r="BH575" s="19"/>
      <c r="BI575" s="19"/>
      <c r="BJ575" s="19"/>
      <c r="BK575" s="19"/>
      <c r="BL575" s="19"/>
      <c r="BM575" s="19"/>
    </row>
    <row r="576" spans="1:65" ht="11.25" hidden="1"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19"/>
      <c r="AV576" s="19"/>
      <c r="AW576" s="19"/>
      <c r="AX576" s="19"/>
      <c r="AY576" s="19"/>
      <c r="AZ576" s="19"/>
      <c r="BA576" s="19"/>
      <c r="BB576" s="19"/>
      <c r="BC576" s="19"/>
      <c r="BD576" s="19"/>
      <c r="BE576" s="19"/>
      <c r="BF576" s="19"/>
      <c r="BG576" s="19"/>
      <c r="BH576" s="19"/>
      <c r="BI576" s="19"/>
      <c r="BJ576" s="19"/>
      <c r="BK576" s="19"/>
      <c r="BL576" s="19"/>
      <c r="BM576" s="19"/>
    </row>
    <row r="577" spans="1:65" ht="11.25" hidden="1"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c r="BF577" s="19"/>
      <c r="BG577" s="19"/>
      <c r="BH577" s="19"/>
      <c r="BI577" s="19"/>
      <c r="BJ577" s="19"/>
      <c r="BK577" s="19"/>
      <c r="BL577" s="19"/>
      <c r="BM577" s="19"/>
    </row>
    <row r="578" spans="1:65" ht="11.25" hidden="1"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c r="AR578" s="19"/>
      <c r="AS578" s="19"/>
      <c r="AT578" s="19"/>
      <c r="AU578" s="19"/>
      <c r="AV578" s="19"/>
      <c r="AW578" s="19"/>
      <c r="AX578" s="19"/>
      <c r="AY578" s="19"/>
      <c r="AZ578" s="19"/>
      <c r="BA578" s="19"/>
      <c r="BB578" s="19"/>
      <c r="BC578" s="19"/>
      <c r="BD578" s="19"/>
      <c r="BE578" s="19"/>
      <c r="BF578" s="19"/>
      <c r="BG578" s="19"/>
      <c r="BH578" s="19"/>
      <c r="BI578" s="19"/>
      <c r="BJ578" s="19"/>
      <c r="BK578" s="19"/>
      <c r="BL578" s="19"/>
      <c r="BM578" s="19"/>
    </row>
    <row r="579" spans="1:65" ht="11.25" hidden="1"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19"/>
      <c r="AV579" s="19"/>
      <c r="AW579" s="19"/>
      <c r="AX579" s="19"/>
      <c r="AY579" s="19"/>
      <c r="AZ579" s="19"/>
      <c r="BA579" s="19"/>
      <c r="BB579" s="19"/>
      <c r="BC579" s="19"/>
      <c r="BD579" s="19"/>
      <c r="BE579" s="19"/>
      <c r="BF579" s="19"/>
      <c r="BG579" s="19"/>
      <c r="BH579" s="19"/>
      <c r="BI579" s="19"/>
      <c r="BJ579" s="19"/>
      <c r="BK579" s="19"/>
      <c r="BL579" s="19"/>
      <c r="BM579" s="19"/>
    </row>
    <row r="580" spans="1:65" ht="11.25" hidden="1"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c r="AR580" s="19"/>
      <c r="AS580" s="19"/>
      <c r="AT580" s="19"/>
      <c r="AU580" s="19"/>
      <c r="AV580" s="19"/>
      <c r="AW580" s="19"/>
      <c r="AX580" s="19"/>
      <c r="AY580" s="19"/>
      <c r="AZ580" s="19"/>
      <c r="BA580" s="19"/>
      <c r="BB580" s="19"/>
      <c r="BC580" s="19"/>
      <c r="BD580" s="19"/>
      <c r="BE580" s="19"/>
      <c r="BF580" s="19"/>
      <c r="BG580" s="19"/>
      <c r="BH580" s="19"/>
      <c r="BI580" s="19"/>
      <c r="BJ580" s="19"/>
      <c r="BK580" s="19"/>
      <c r="BL580" s="19"/>
      <c r="BM580" s="19"/>
    </row>
    <row r="581" spans="1:65" ht="11.25" hidden="1"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19"/>
      <c r="AV581" s="19"/>
      <c r="AW581" s="19"/>
      <c r="AX581" s="19"/>
      <c r="AY581" s="19"/>
      <c r="AZ581" s="19"/>
      <c r="BA581" s="19"/>
      <c r="BB581" s="19"/>
      <c r="BC581" s="19"/>
      <c r="BD581" s="19"/>
      <c r="BE581" s="19"/>
      <c r="BF581" s="19"/>
      <c r="BG581" s="19"/>
      <c r="BH581" s="19"/>
      <c r="BI581" s="19"/>
      <c r="BJ581" s="19"/>
      <c r="BK581" s="19"/>
      <c r="BL581" s="19"/>
      <c r="BM581" s="19"/>
    </row>
    <row r="582" spans="1:65" ht="11.25" hidden="1"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19"/>
      <c r="AY582" s="19"/>
      <c r="AZ582" s="19"/>
      <c r="BA582" s="19"/>
      <c r="BB582" s="19"/>
      <c r="BC582" s="19"/>
      <c r="BD582" s="19"/>
      <c r="BE582" s="19"/>
      <c r="BF582" s="19"/>
      <c r="BG582" s="19"/>
      <c r="BH582" s="19"/>
      <c r="BI582" s="19"/>
      <c r="BJ582" s="19"/>
      <c r="BK582" s="19"/>
      <c r="BL582" s="19"/>
      <c r="BM582" s="19"/>
    </row>
    <row r="583" spans="1:65" ht="11.25" hidden="1"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19"/>
      <c r="AV583" s="19"/>
      <c r="AW583" s="19"/>
      <c r="AX583" s="19"/>
      <c r="AY583" s="19"/>
      <c r="AZ583" s="19"/>
      <c r="BA583" s="19"/>
      <c r="BB583" s="19"/>
      <c r="BC583" s="19"/>
      <c r="BD583" s="19"/>
      <c r="BE583" s="19"/>
      <c r="BF583" s="19"/>
      <c r="BG583" s="19"/>
      <c r="BH583" s="19"/>
      <c r="BI583" s="19"/>
      <c r="BJ583" s="19"/>
      <c r="BK583" s="19"/>
      <c r="BL583" s="19"/>
      <c r="BM583" s="19"/>
    </row>
    <row r="584" spans="1:65" ht="11.25" hidden="1"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19"/>
      <c r="AY584" s="19"/>
      <c r="AZ584" s="19"/>
      <c r="BA584" s="19"/>
      <c r="BB584" s="19"/>
      <c r="BC584" s="19"/>
      <c r="BD584" s="19"/>
      <c r="BE584" s="19"/>
      <c r="BF584" s="19"/>
      <c r="BG584" s="19"/>
      <c r="BH584" s="19"/>
      <c r="BI584" s="19"/>
      <c r="BJ584" s="19"/>
      <c r="BK584" s="19"/>
      <c r="BL584" s="19"/>
      <c r="BM584" s="19"/>
    </row>
    <row r="585" spans="1:65" ht="11.25" hidden="1"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c r="AX585" s="19"/>
      <c r="AY585" s="19"/>
      <c r="AZ585" s="19"/>
      <c r="BA585" s="19"/>
      <c r="BB585" s="19"/>
      <c r="BC585" s="19"/>
      <c r="BD585" s="19"/>
      <c r="BE585" s="19"/>
      <c r="BF585" s="19"/>
      <c r="BG585" s="19"/>
      <c r="BH585" s="19"/>
      <c r="BI585" s="19"/>
      <c r="BJ585" s="19"/>
      <c r="BK585" s="19"/>
      <c r="BL585" s="19"/>
      <c r="BM585" s="19"/>
    </row>
    <row r="586" spans="1:65" ht="11.25" hidden="1"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c r="BF586" s="19"/>
      <c r="BG586" s="19"/>
      <c r="BH586" s="19"/>
      <c r="BI586" s="19"/>
      <c r="BJ586" s="19"/>
      <c r="BK586" s="19"/>
      <c r="BL586" s="19"/>
      <c r="BM586" s="19"/>
    </row>
    <row r="587" spans="1:65" ht="11.25" hidden="1"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19"/>
      <c r="AY587" s="19"/>
      <c r="AZ587" s="19"/>
      <c r="BA587" s="19"/>
      <c r="BB587" s="19"/>
      <c r="BC587" s="19"/>
      <c r="BD587" s="19"/>
      <c r="BE587" s="19"/>
      <c r="BF587" s="19"/>
      <c r="BG587" s="19"/>
      <c r="BH587" s="19"/>
      <c r="BI587" s="19"/>
      <c r="BJ587" s="19"/>
      <c r="BK587" s="19"/>
      <c r="BL587" s="19"/>
      <c r="BM587" s="19"/>
    </row>
    <row r="588" spans="1:65" ht="11.25" hidden="1"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19"/>
      <c r="AV588" s="19"/>
      <c r="AW588" s="19"/>
      <c r="AX588" s="19"/>
      <c r="AY588" s="19"/>
      <c r="AZ588" s="19"/>
      <c r="BA588" s="19"/>
      <c r="BB588" s="19"/>
      <c r="BC588" s="19"/>
      <c r="BD588" s="19"/>
      <c r="BE588" s="19"/>
      <c r="BF588" s="19"/>
      <c r="BG588" s="19"/>
      <c r="BH588" s="19"/>
      <c r="BI588" s="19"/>
      <c r="BJ588" s="19"/>
      <c r="BK588" s="19"/>
      <c r="BL588" s="19"/>
      <c r="BM588" s="19"/>
    </row>
    <row r="589" spans="1:65" ht="11.25" hidden="1"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19"/>
      <c r="AV589" s="19"/>
      <c r="AW589" s="19"/>
      <c r="AX589" s="19"/>
      <c r="AY589" s="19"/>
      <c r="AZ589" s="19"/>
      <c r="BA589" s="19"/>
      <c r="BB589" s="19"/>
      <c r="BC589" s="19"/>
      <c r="BD589" s="19"/>
      <c r="BE589" s="19"/>
      <c r="BF589" s="19"/>
      <c r="BG589" s="19"/>
      <c r="BH589" s="19"/>
      <c r="BI589" s="19"/>
      <c r="BJ589" s="19"/>
      <c r="BK589" s="19"/>
      <c r="BL589" s="19"/>
      <c r="BM589" s="19"/>
    </row>
    <row r="590" spans="1:65" ht="11.25" hidden="1"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c r="BF590" s="19"/>
      <c r="BG590" s="19"/>
      <c r="BH590" s="19"/>
      <c r="BI590" s="19"/>
      <c r="BJ590" s="19"/>
      <c r="BK590" s="19"/>
      <c r="BL590" s="19"/>
      <c r="BM590" s="19"/>
    </row>
    <row r="591" spans="1:65" ht="11.25" hidden="1"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19"/>
      <c r="AY591" s="19"/>
      <c r="AZ591" s="19"/>
      <c r="BA591" s="19"/>
      <c r="BB591" s="19"/>
      <c r="BC591" s="19"/>
      <c r="BD591" s="19"/>
      <c r="BE591" s="19"/>
      <c r="BF591" s="19"/>
      <c r="BG591" s="19"/>
      <c r="BH591" s="19"/>
      <c r="BI591" s="19"/>
      <c r="BJ591" s="19"/>
      <c r="BK591" s="19"/>
      <c r="BL591" s="19"/>
      <c r="BM591" s="19"/>
    </row>
    <row r="592" spans="1:65" ht="11.25" hidden="1"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19"/>
      <c r="AY592" s="19"/>
      <c r="AZ592" s="19"/>
      <c r="BA592" s="19"/>
      <c r="BB592" s="19"/>
      <c r="BC592" s="19"/>
      <c r="BD592" s="19"/>
      <c r="BE592" s="19"/>
      <c r="BF592" s="19"/>
      <c r="BG592" s="19"/>
      <c r="BH592" s="19"/>
      <c r="BI592" s="19"/>
      <c r="BJ592" s="19"/>
      <c r="BK592" s="19"/>
      <c r="BL592" s="19"/>
      <c r="BM592" s="19"/>
    </row>
    <row r="593" spans="1:65" ht="11.25" hidden="1"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c r="AX593" s="19"/>
      <c r="AY593" s="19"/>
      <c r="AZ593" s="19"/>
      <c r="BA593" s="19"/>
      <c r="BB593" s="19"/>
      <c r="BC593" s="19"/>
      <c r="BD593" s="19"/>
      <c r="BE593" s="19"/>
      <c r="BF593" s="19"/>
      <c r="BG593" s="19"/>
      <c r="BH593" s="19"/>
      <c r="BI593" s="19"/>
      <c r="BJ593" s="19"/>
      <c r="BK593" s="19"/>
      <c r="BL593" s="19"/>
      <c r="BM593" s="19"/>
    </row>
    <row r="594" spans="1:65" ht="11.25" hidden="1"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19"/>
      <c r="AY594" s="19"/>
      <c r="AZ594" s="19"/>
      <c r="BA594" s="19"/>
      <c r="BB594" s="19"/>
      <c r="BC594" s="19"/>
      <c r="BD594" s="19"/>
      <c r="BE594" s="19"/>
      <c r="BF594" s="19"/>
      <c r="BG594" s="19"/>
      <c r="BH594" s="19"/>
      <c r="BI594" s="19"/>
      <c r="BJ594" s="19"/>
      <c r="BK594" s="19"/>
      <c r="BL594" s="19"/>
      <c r="BM594" s="19"/>
    </row>
    <row r="595" spans="1:65" ht="11.25" hidden="1"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c r="AR595" s="19"/>
      <c r="AS595" s="19"/>
      <c r="AT595" s="19"/>
      <c r="AU595" s="19"/>
      <c r="AV595" s="19"/>
      <c r="AW595" s="19"/>
      <c r="AX595" s="19"/>
      <c r="AY595" s="19"/>
      <c r="AZ595" s="19"/>
      <c r="BA595" s="19"/>
      <c r="BB595" s="19"/>
      <c r="BC595" s="19"/>
      <c r="BD595" s="19"/>
      <c r="BE595" s="19"/>
      <c r="BF595" s="19"/>
      <c r="BG595" s="19"/>
      <c r="BH595" s="19"/>
      <c r="BI595" s="19"/>
      <c r="BJ595" s="19"/>
      <c r="BK595" s="19"/>
      <c r="BL595" s="19"/>
      <c r="BM595" s="19"/>
    </row>
    <row r="596" spans="1:65" ht="11.25" hidden="1"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19"/>
      <c r="AY596" s="19"/>
      <c r="AZ596" s="19"/>
      <c r="BA596" s="19"/>
      <c r="BB596" s="19"/>
      <c r="BC596" s="19"/>
      <c r="BD596" s="19"/>
      <c r="BE596" s="19"/>
      <c r="BF596" s="19"/>
      <c r="BG596" s="19"/>
      <c r="BH596" s="19"/>
      <c r="BI596" s="19"/>
      <c r="BJ596" s="19"/>
      <c r="BK596" s="19"/>
      <c r="BL596" s="19"/>
      <c r="BM596" s="19"/>
    </row>
    <row r="597" spans="1:65" ht="11.25" hidden="1"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19"/>
      <c r="AY597" s="19"/>
      <c r="AZ597" s="19"/>
      <c r="BA597" s="19"/>
      <c r="BB597" s="19"/>
      <c r="BC597" s="19"/>
      <c r="BD597" s="19"/>
      <c r="BE597" s="19"/>
      <c r="BF597" s="19"/>
      <c r="BG597" s="19"/>
      <c r="BH597" s="19"/>
      <c r="BI597" s="19"/>
      <c r="BJ597" s="19"/>
      <c r="BK597" s="19"/>
      <c r="BL597" s="19"/>
      <c r="BM597" s="19"/>
    </row>
    <row r="598" spans="1:65" ht="11.25" hidden="1"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c r="AV598" s="19"/>
      <c r="AW598" s="19"/>
      <c r="AX598" s="19"/>
      <c r="AY598" s="19"/>
      <c r="AZ598" s="19"/>
      <c r="BA598" s="19"/>
      <c r="BB598" s="19"/>
      <c r="BC598" s="19"/>
      <c r="BD598" s="19"/>
      <c r="BE598" s="19"/>
      <c r="BF598" s="19"/>
      <c r="BG598" s="19"/>
      <c r="BH598" s="19"/>
      <c r="BI598" s="19"/>
      <c r="BJ598" s="19"/>
      <c r="BK598" s="19"/>
      <c r="BL598" s="19"/>
      <c r="BM598" s="19"/>
    </row>
    <row r="599" spans="1:65" ht="11.25" hidden="1"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19"/>
      <c r="AU599" s="19"/>
      <c r="AV599" s="19"/>
      <c r="AW599" s="19"/>
      <c r="AX599" s="19"/>
      <c r="AY599" s="19"/>
      <c r="AZ599" s="19"/>
      <c r="BA599" s="19"/>
      <c r="BB599" s="19"/>
      <c r="BC599" s="19"/>
      <c r="BD599" s="19"/>
      <c r="BE599" s="19"/>
      <c r="BF599" s="19"/>
      <c r="BG599" s="19"/>
      <c r="BH599" s="19"/>
      <c r="BI599" s="19"/>
      <c r="BJ599" s="19"/>
      <c r="BK599" s="19"/>
      <c r="BL599" s="19"/>
      <c r="BM599" s="19"/>
    </row>
    <row r="600" spans="1:65" ht="11.25" hidden="1"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9"/>
      <c r="AW600" s="19"/>
      <c r="AX600" s="19"/>
      <c r="AY600" s="19"/>
      <c r="AZ600" s="19"/>
      <c r="BA600" s="19"/>
      <c r="BB600" s="19"/>
      <c r="BC600" s="19"/>
      <c r="BD600" s="19"/>
      <c r="BE600" s="19"/>
      <c r="BF600" s="19"/>
      <c r="BG600" s="19"/>
      <c r="BH600" s="19"/>
      <c r="BI600" s="19"/>
      <c r="BJ600" s="19"/>
      <c r="BK600" s="19"/>
      <c r="BL600" s="19"/>
      <c r="BM600" s="19"/>
    </row>
    <row r="601" spans="1:65" ht="11.25" hidden="1"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19"/>
      <c r="AY601" s="19"/>
      <c r="AZ601" s="19"/>
      <c r="BA601" s="19"/>
      <c r="BB601" s="19"/>
      <c r="BC601" s="19"/>
      <c r="BD601" s="19"/>
      <c r="BE601" s="19"/>
      <c r="BF601" s="19"/>
      <c r="BG601" s="19"/>
      <c r="BH601" s="19"/>
      <c r="BI601" s="19"/>
      <c r="BJ601" s="19"/>
      <c r="BK601" s="19"/>
      <c r="BL601" s="19"/>
      <c r="BM601" s="19"/>
    </row>
    <row r="602" spans="1:65" ht="11.25" hidden="1"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c r="BF602" s="19"/>
      <c r="BG602" s="19"/>
      <c r="BH602" s="19"/>
      <c r="BI602" s="19"/>
      <c r="BJ602" s="19"/>
      <c r="BK602" s="19"/>
      <c r="BL602" s="19"/>
      <c r="BM602" s="19"/>
    </row>
    <row r="603" spans="1:65" ht="11.25" hidden="1"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c r="AV603" s="19"/>
      <c r="AW603" s="19"/>
      <c r="AX603" s="19"/>
      <c r="AY603" s="19"/>
      <c r="AZ603" s="19"/>
      <c r="BA603" s="19"/>
      <c r="BB603" s="19"/>
      <c r="BC603" s="19"/>
      <c r="BD603" s="19"/>
      <c r="BE603" s="19"/>
      <c r="BF603" s="19"/>
      <c r="BG603" s="19"/>
      <c r="BH603" s="19"/>
      <c r="BI603" s="19"/>
      <c r="BJ603" s="19"/>
      <c r="BK603" s="19"/>
      <c r="BL603" s="19"/>
      <c r="BM603" s="19"/>
    </row>
    <row r="604" spans="1:65" ht="11.25" hidden="1"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19"/>
      <c r="AY604" s="19"/>
      <c r="AZ604" s="19"/>
      <c r="BA604" s="19"/>
      <c r="BB604" s="19"/>
      <c r="BC604" s="19"/>
      <c r="BD604" s="19"/>
      <c r="BE604" s="19"/>
      <c r="BF604" s="19"/>
      <c r="BG604" s="19"/>
      <c r="BH604" s="19"/>
      <c r="BI604" s="19"/>
      <c r="BJ604" s="19"/>
      <c r="BK604" s="19"/>
      <c r="BL604" s="19"/>
      <c r="BM604" s="19"/>
    </row>
    <row r="605" spans="1:65" ht="11.25" hidden="1"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c r="AR605" s="19"/>
      <c r="AS605" s="19"/>
      <c r="AT605" s="19"/>
      <c r="AU605" s="19"/>
      <c r="AV605" s="19"/>
      <c r="AW605" s="19"/>
      <c r="AX605" s="19"/>
      <c r="AY605" s="19"/>
      <c r="AZ605" s="19"/>
      <c r="BA605" s="19"/>
      <c r="BB605" s="19"/>
      <c r="BC605" s="19"/>
      <c r="BD605" s="19"/>
      <c r="BE605" s="19"/>
      <c r="BF605" s="19"/>
      <c r="BG605" s="19"/>
      <c r="BH605" s="19"/>
      <c r="BI605" s="19"/>
      <c r="BJ605" s="19"/>
      <c r="BK605" s="19"/>
      <c r="BL605" s="19"/>
      <c r="BM605" s="19"/>
    </row>
    <row r="606" spans="1:65" ht="11.25" hidden="1"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19"/>
      <c r="AY606" s="19"/>
      <c r="AZ606" s="19"/>
      <c r="BA606" s="19"/>
      <c r="BB606" s="19"/>
      <c r="BC606" s="19"/>
      <c r="BD606" s="19"/>
      <c r="BE606" s="19"/>
      <c r="BF606" s="19"/>
      <c r="BG606" s="19"/>
      <c r="BH606" s="19"/>
      <c r="BI606" s="19"/>
      <c r="BJ606" s="19"/>
      <c r="BK606" s="19"/>
      <c r="BL606" s="19"/>
      <c r="BM606" s="19"/>
    </row>
    <row r="607" spans="1:65" ht="11.25" hidden="1"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c r="BF607" s="19"/>
      <c r="BG607" s="19"/>
      <c r="BH607" s="19"/>
      <c r="BI607" s="19"/>
      <c r="BJ607" s="19"/>
      <c r="BK607" s="19"/>
      <c r="BL607" s="19"/>
      <c r="BM607" s="19"/>
    </row>
    <row r="608" spans="1:65" ht="11.25" hidden="1"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19"/>
      <c r="AY608" s="19"/>
      <c r="AZ608" s="19"/>
      <c r="BA608" s="19"/>
      <c r="BB608" s="19"/>
      <c r="BC608" s="19"/>
      <c r="BD608" s="19"/>
      <c r="BE608" s="19"/>
      <c r="BF608" s="19"/>
      <c r="BG608" s="19"/>
      <c r="BH608" s="19"/>
      <c r="BI608" s="19"/>
      <c r="BJ608" s="19"/>
      <c r="BK608" s="19"/>
      <c r="BL608" s="19"/>
      <c r="BM608" s="19"/>
    </row>
    <row r="609" spans="1:65" ht="11.25" hidden="1"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c r="AV609" s="19"/>
      <c r="AW609" s="19"/>
      <c r="AX609" s="19"/>
      <c r="AY609" s="19"/>
      <c r="AZ609" s="19"/>
      <c r="BA609" s="19"/>
      <c r="BB609" s="19"/>
      <c r="BC609" s="19"/>
      <c r="BD609" s="19"/>
      <c r="BE609" s="19"/>
      <c r="BF609" s="19"/>
      <c r="BG609" s="19"/>
      <c r="BH609" s="19"/>
      <c r="BI609" s="19"/>
      <c r="BJ609" s="19"/>
      <c r="BK609" s="19"/>
      <c r="BL609" s="19"/>
      <c r="BM609" s="19"/>
    </row>
    <row r="610" spans="1:65" ht="11.25" hidden="1"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c r="AR610" s="19"/>
      <c r="AS610" s="19"/>
      <c r="AT610" s="19"/>
      <c r="AU610" s="19"/>
      <c r="AV610" s="19"/>
      <c r="AW610" s="19"/>
      <c r="AX610" s="19"/>
      <c r="AY610" s="19"/>
      <c r="AZ610" s="19"/>
      <c r="BA610" s="19"/>
      <c r="BB610" s="19"/>
      <c r="BC610" s="19"/>
      <c r="BD610" s="19"/>
      <c r="BE610" s="19"/>
      <c r="BF610" s="19"/>
      <c r="BG610" s="19"/>
      <c r="BH610" s="19"/>
      <c r="BI610" s="19"/>
      <c r="BJ610" s="19"/>
      <c r="BK610" s="19"/>
      <c r="BL610" s="19"/>
      <c r="BM610" s="19"/>
    </row>
    <row r="611" spans="1:65" ht="11.25" hidden="1"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G611" s="19"/>
      <c r="BH611" s="19"/>
      <c r="BI611" s="19"/>
      <c r="BJ611" s="19"/>
      <c r="BK611" s="19"/>
      <c r="BL611" s="19"/>
      <c r="BM611" s="19"/>
    </row>
    <row r="612" spans="1:65" ht="11.25" hidden="1"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c r="AR612" s="19"/>
      <c r="AS612" s="19"/>
      <c r="AT612" s="19"/>
      <c r="AU612" s="19"/>
      <c r="AV612" s="19"/>
      <c r="AW612" s="19"/>
      <c r="AX612" s="19"/>
      <c r="AY612" s="19"/>
      <c r="AZ612" s="19"/>
      <c r="BA612" s="19"/>
      <c r="BB612" s="19"/>
      <c r="BC612" s="19"/>
      <c r="BD612" s="19"/>
      <c r="BE612" s="19"/>
      <c r="BF612" s="19"/>
      <c r="BG612" s="19"/>
      <c r="BH612" s="19"/>
      <c r="BI612" s="19"/>
      <c r="BJ612" s="19"/>
      <c r="BK612" s="19"/>
      <c r="BL612" s="19"/>
      <c r="BM612" s="19"/>
    </row>
    <row r="613" spans="1:65" ht="11.25" hidden="1"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c r="BF613" s="19"/>
      <c r="BG613" s="19"/>
      <c r="BH613" s="19"/>
      <c r="BI613" s="19"/>
      <c r="BJ613" s="19"/>
      <c r="BK613" s="19"/>
      <c r="BL613" s="19"/>
      <c r="BM613" s="19"/>
    </row>
    <row r="614" spans="1:65" ht="11.25" hidden="1"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c r="AQ614" s="19"/>
      <c r="AR614" s="19"/>
      <c r="AS614" s="19"/>
      <c r="AT614" s="19"/>
      <c r="AU614" s="19"/>
      <c r="AV614" s="19"/>
      <c r="AW614" s="19"/>
      <c r="AX614" s="19"/>
      <c r="AY614" s="19"/>
      <c r="AZ614" s="19"/>
      <c r="BA614" s="19"/>
      <c r="BB614" s="19"/>
      <c r="BC614" s="19"/>
      <c r="BD614" s="19"/>
      <c r="BE614" s="19"/>
      <c r="BF614" s="19"/>
      <c r="BG614" s="19"/>
      <c r="BH614" s="19"/>
      <c r="BI614" s="19"/>
      <c r="BJ614" s="19"/>
      <c r="BK614" s="19"/>
      <c r="BL614" s="19"/>
      <c r="BM614" s="19"/>
    </row>
    <row r="615" spans="1:65" ht="11.25" hidden="1"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c r="AQ615" s="19"/>
      <c r="AR615" s="19"/>
      <c r="AS615" s="19"/>
      <c r="AT615" s="19"/>
      <c r="AU615" s="19"/>
      <c r="AV615" s="19"/>
      <c r="AW615" s="19"/>
      <c r="AX615" s="19"/>
      <c r="AY615" s="19"/>
      <c r="AZ615" s="19"/>
      <c r="BA615" s="19"/>
      <c r="BB615" s="19"/>
      <c r="BC615" s="19"/>
      <c r="BD615" s="19"/>
      <c r="BE615" s="19"/>
      <c r="BF615" s="19"/>
      <c r="BG615" s="19"/>
      <c r="BH615" s="19"/>
      <c r="BI615" s="19"/>
      <c r="BJ615" s="19"/>
      <c r="BK615" s="19"/>
      <c r="BL615" s="19"/>
      <c r="BM615" s="19"/>
    </row>
    <row r="616" spans="1:65" ht="11.25" hidden="1"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c r="AQ616" s="19"/>
      <c r="AR616" s="19"/>
      <c r="AS616" s="19"/>
      <c r="AT616" s="19"/>
      <c r="AU616" s="19"/>
      <c r="AV616" s="19"/>
      <c r="AW616" s="19"/>
      <c r="AX616" s="19"/>
      <c r="AY616" s="19"/>
      <c r="AZ616" s="19"/>
      <c r="BA616" s="19"/>
      <c r="BB616" s="19"/>
      <c r="BC616" s="19"/>
      <c r="BD616" s="19"/>
      <c r="BE616" s="19"/>
      <c r="BF616" s="19"/>
      <c r="BG616" s="19"/>
      <c r="BH616" s="19"/>
      <c r="BI616" s="19"/>
      <c r="BJ616" s="19"/>
      <c r="BK616" s="19"/>
      <c r="BL616" s="19"/>
      <c r="BM616" s="19"/>
    </row>
    <row r="617" spans="1:65" ht="11.25" hidden="1"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19"/>
      <c r="AY617" s="19"/>
      <c r="AZ617" s="19"/>
      <c r="BA617" s="19"/>
      <c r="BB617" s="19"/>
      <c r="BC617" s="19"/>
      <c r="BD617" s="19"/>
      <c r="BE617" s="19"/>
      <c r="BF617" s="19"/>
      <c r="BG617" s="19"/>
      <c r="BH617" s="19"/>
      <c r="BI617" s="19"/>
      <c r="BJ617" s="19"/>
      <c r="BK617" s="19"/>
      <c r="BL617" s="19"/>
      <c r="BM617" s="19"/>
    </row>
    <row r="618" spans="1:65" ht="11.25" hidden="1"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G618" s="19"/>
      <c r="BH618" s="19"/>
      <c r="BI618" s="19"/>
      <c r="BJ618" s="19"/>
      <c r="BK618" s="19"/>
      <c r="BL618" s="19"/>
      <c r="BM618" s="19"/>
    </row>
    <row r="619" spans="1:65" ht="11.25" hidden="1"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c r="AQ619" s="19"/>
      <c r="AR619" s="19"/>
      <c r="AS619" s="19"/>
      <c r="AT619" s="19"/>
      <c r="AU619" s="19"/>
      <c r="AV619" s="19"/>
      <c r="AW619" s="19"/>
      <c r="AX619" s="19"/>
      <c r="AY619" s="19"/>
      <c r="AZ619" s="19"/>
      <c r="BA619" s="19"/>
      <c r="BB619" s="19"/>
      <c r="BC619" s="19"/>
      <c r="BD619" s="19"/>
      <c r="BE619" s="19"/>
      <c r="BF619" s="19"/>
      <c r="BG619" s="19"/>
      <c r="BH619" s="19"/>
      <c r="BI619" s="19"/>
      <c r="BJ619" s="19"/>
      <c r="BK619" s="19"/>
      <c r="BL619" s="19"/>
      <c r="BM619" s="19"/>
    </row>
    <row r="620" spans="1:65" ht="11.25" hidden="1"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19"/>
      <c r="AY620" s="19"/>
      <c r="AZ620" s="19"/>
      <c r="BA620" s="19"/>
      <c r="BB620" s="19"/>
      <c r="BC620" s="19"/>
      <c r="BD620" s="19"/>
      <c r="BE620" s="19"/>
      <c r="BF620" s="19"/>
      <c r="BG620" s="19"/>
      <c r="BH620" s="19"/>
      <c r="BI620" s="19"/>
      <c r="BJ620" s="19"/>
      <c r="BK620" s="19"/>
      <c r="BL620" s="19"/>
      <c r="BM620" s="19"/>
    </row>
    <row r="621" spans="1:65" ht="11.25" hidden="1"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c r="AQ621" s="19"/>
      <c r="AR621" s="19"/>
      <c r="AS621" s="19"/>
      <c r="AT621" s="19"/>
      <c r="AU621" s="19"/>
      <c r="AV621" s="19"/>
      <c r="AW621" s="19"/>
      <c r="AX621" s="19"/>
      <c r="AY621" s="19"/>
      <c r="AZ621" s="19"/>
      <c r="BA621" s="19"/>
      <c r="BB621" s="19"/>
      <c r="BC621" s="19"/>
      <c r="BD621" s="19"/>
      <c r="BE621" s="19"/>
      <c r="BF621" s="19"/>
      <c r="BG621" s="19"/>
      <c r="BH621" s="19"/>
      <c r="BI621" s="19"/>
      <c r="BJ621" s="19"/>
      <c r="BK621" s="19"/>
      <c r="BL621" s="19"/>
      <c r="BM621" s="19"/>
    </row>
    <row r="622" spans="1:65" ht="11.25" hidden="1"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19"/>
      <c r="AY622" s="19"/>
      <c r="AZ622" s="19"/>
      <c r="BA622" s="19"/>
      <c r="BB622" s="19"/>
      <c r="BC622" s="19"/>
      <c r="BD622" s="19"/>
      <c r="BE622" s="19"/>
      <c r="BF622" s="19"/>
      <c r="BG622" s="19"/>
      <c r="BH622" s="19"/>
      <c r="BI622" s="19"/>
      <c r="BJ622" s="19"/>
      <c r="BK622" s="19"/>
      <c r="BL622" s="19"/>
      <c r="BM622" s="19"/>
    </row>
    <row r="623" spans="1:65" ht="11.25" hidden="1"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c r="BF623" s="19"/>
      <c r="BG623" s="19"/>
      <c r="BH623" s="19"/>
      <c r="BI623" s="19"/>
      <c r="BJ623" s="19"/>
      <c r="BK623" s="19"/>
      <c r="BL623" s="19"/>
      <c r="BM623" s="19"/>
    </row>
    <row r="624" spans="1:65" ht="11.25" hidden="1"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G624" s="19"/>
      <c r="BH624" s="19"/>
      <c r="BI624" s="19"/>
      <c r="BJ624" s="19"/>
      <c r="BK624" s="19"/>
      <c r="BL624" s="19"/>
      <c r="BM624" s="19"/>
    </row>
    <row r="625" spans="1:65" ht="11.25" hidden="1"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c r="AV625" s="19"/>
      <c r="AW625" s="19"/>
      <c r="AX625" s="19"/>
      <c r="AY625" s="19"/>
      <c r="AZ625" s="19"/>
      <c r="BA625" s="19"/>
      <c r="BB625" s="19"/>
      <c r="BC625" s="19"/>
      <c r="BD625" s="19"/>
      <c r="BE625" s="19"/>
      <c r="BF625" s="19"/>
      <c r="BG625" s="19"/>
      <c r="BH625" s="19"/>
      <c r="BI625" s="19"/>
      <c r="BJ625" s="19"/>
      <c r="BK625" s="19"/>
      <c r="BL625" s="19"/>
      <c r="BM625" s="19"/>
    </row>
    <row r="626" spans="1:65" ht="11.25" hidden="1"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c r="AR626" s="19"/>
      <c r="AS626" s="19"/>
      <c r="AT626" s="19"/>
      <c r="AU626" s="19"/>
      <c r="AV626" s="19"/>
      <c r="AW626" s="19"/>
      <c r="AX626" s="19"/>
      <c r="AY626" s="19"/>
      <c r="AZ626" s="19"/>
      <c r="BA626" s="19"/>
      <c r="BB626" s="19"/>
      <c r="BC626" s="19"/>
      <c r="BD626" s="19"/>
      <c r="BE626" s="19"/>
      <c r="BF626" s="19"/>
      <c r="BG626" s="19"/>
      <c r="BH626" s="19"/>
      <c r="BI626" s="19"/>
      <c r="BJ626" s="19"/>
      <c r="BK626" s="19"/>
      <c r="BL626" s="19"/>
      <c r="BM626" s="19"/>
    </row>
    <row r="627" spans="1:65" ht="11.25" hidden="1"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19"/>
      <c r="AY627" s="19"/>
      <c r="AZ627" s="19"/>
      <c r="BA627" s="19"/>
      <c r="BB627" s="19"/>
      <c r="BC627" s="19"/>
      <c r="BD627" s="19"/>
      <c r="BE627" s="19"/>
      <c r="BF627" s="19"/>
      <c r="BG627" s="19"/>
      <c r="BH627" s="19"/>
      <c r="BI627" s="19"/>
      <c r="BJ627" s="19"/>
      <c r="BK627" s="19"/>
      <c r="BL627" s="19"/>
      <c r="BM627" s="19"/>
    </row>
    <row r="628" spans="1:65" ht="11.25" hidden="1"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row>
    <row r="629" spans="1:65" ht="11.25" hidden="1"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row>
    <row r="630" spans="1:65" ht="11.25" hidden="1"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c r="BF630" s="19"/>
      <c r="BG630" s="19"/>
      <c r="BH630" s="19"/>
      <c r="BI630" s="19"/>
      <c r="BJ630" s="19"/>
      <c r="BK630" s="19"/>
      <c r="BL630" s="19"/>
      <c r="BM630" s="19"/>
    </row>
    <row r="631" spans="1:65" ht="11.25" hidden="1"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row>
    <row r="632" spans="1:65" ht="11.25" hidden="1"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c r="AV632" s="19"/>
      <c r="AW632" s="19"/>
      <c r="AX632" s="19"/>
      <c r="AY632" s="19"/>
      <c r="AZ632" s="19"/>
      <c r="BA632" s="19"/>
      <c r="BB632" s="19"/>
      <c r="BC632" s="19"/>
      <c r="BD632" s="19"/>
      <c r="BE632" s="19"/>
      <c r="BF632" s="19"/>
      <c r="BG632" s="19"/>
      <c r="BH632" s="19"/>
      <c r="BI632" s="19"/>
      <c r="BJ632" s="19"/>
      <c r="BK632" s="19"/>
      <c r="BL632" s="19"/>
      <c r="BM632" s="19"/>
    </row>
    <row r="633" spans="1:65" ht="11.25" hidden="1"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19"/>
      <c r="AY633" s="19"/>
      <c r="AZ633" s="19"/>
      <c r="BA633" s="19"/>
      <c r="BB633" s="19"/>
      <c r="BC633" s="19"/>
      <c r="BD633" s="19"/>
      <c r="BE633" s="19"/>
      <c r="BF633" s="19"/>
      <c r="BG633" s="19"/>
      <c r="BH633" s="19"/>
      <c r="BI633" s="19"/>
      <c r="BJ633" s="19"/>
      <c r="BK633" s="19"/>
      <c r="BL633" s="19"/>
      <c r="BM633" s="19"/>
    </row>
    <row r="634" spans="1:65" ht="11.25" hidden="1"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19"/>
      <c r="AY634" s="19"/>
      <c r="AZ634" s="19"/>
      <c r="BA634" s="19"/>
      <c r="BB634" s="19"/>
      <c r="BC634" s="19"/>
      <c r="BD634" s="19"/>
      <c r="BE634" s="19"/>
      <c r="BF634" s="19"/>
      <c r="BG634" s="19"/>
      <c r="BH634" s="19"/>
      <c r="BI634" s="19"/>
      <c r="BJ634" s="19"/>
      <c r="BK634" s="19"/>
      <c r="BL634" s="19"/>
      <c r="BM634" s="19"/>
    </row>
    <row r="635" spans="1:65" ht="11.25" hidden="1"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row>
    <row r="636" spans="1:65" ht="11.25" hidden="1"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row>
    <row r="637" spans="1:65" ht="11.25" hidden="1"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19"/>
      <c r="AY637" s="19"/>
      <c r="AZ637" s="19"/>
      <c r="BA637" s="19"/>
      <c r="BB637" s="19"/>
      <c r="BC637" s="19"/>
      <c r="BD637" s="19"/>
      <c r="BE637" s="19"/>
      <c r="BF637" s="19"/>
      <c r="BG637" s="19"/>
      <c r="BH637" s="19"/>
      <c r="BI637" s="19"/>
      <c r="BJ637" s="19"/>
      <c r="BK637" s="19"/>
      <c r="BL637" s="19"/>
      <c r="BM637" s="19"/>
    </row>
    <row r="638" spans="1:65" ht="11.25" hidden="1"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c r="AV638" s="19"/>
      <c r="AW638" s="19"/>
      <c r="AX638" s="19"/>
      <c r="AY638" s="19"/>
      <c r="AZ638" s="19"/>
      <c r="BA638" s="19"/>
      <c r="BB638" s="19"/>
      <c r="BC638" s="19"/>
      <c r="BD638" s="19"/>
      <c r="BE638" s="19"/>
      <c r="BF638" s="19"/>
      <c r="BG638" s="19"/>
      <c r="BH638" s="19"/>
      <c r="BI638" s="19"/>
      <c r="BJ638" s="19"/>
      <c r="BK638" s="19"/>
      <c r="BL638" s="19"/>
      <c r="BM638" s="19"/>
    </row>
    <row r="639" spans="1:65" ht="11.25" hidden="1"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c r="AV639" s="19"/>
      <c r="AW639" s="19"/>
      <c r="AX639" s="19"/>
      <c r="AY639" s="19"/>
      <c r="AZ639" s="19"/>
      <c r="BA639" s="19"/>
      <c r="BB639" s="19"/>
      <c r="BC639" s="19"/>
      <c r="BD639" s="19"/>
      <c r="BE639" s="19"/>
      <c r="BF639" s="19"/>
      <c r="BG639" s="19"/>
      <c r="BH639" s="19"/>
      <c r="BI639" s="19"/>
      <c r="BJ639" s="19"/>
      <c r="BK639" s="19"/>
      <c r="BL639" s="19"/>
      <c r="BM639" s="19"/>
    </row>
    <row r="640" spans="1:65" ht="11.25" hidden="1"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c r="BF640" s="19"/>
      <c r="BG640" s="19"/>
      <c r="BH640" s="19"/>
      <c r="BI640" s="19"/>
      <c r="BJ640" s="19"/>
      <c r="BK640" s="19"/>
      <c r="BL640" s="19"/>
      <c r="BM640" s="19"/>
    </row>
    <row r="641" spans="1:65" ht="11.25" hidden="1"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c r="AQ641" s="19"/>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row>
    <row r="642" spans="1:65" ht="11.25" hidden="1"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row>
    <row r="643" spans="1:65" ht="11.25" hidden="1"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19"/>
      <c r="AY643" s="19"/>
      <c r="AZ643" s="19"/>
      <c r="BA643" s="19"/>
      <c r="BB643" s="19"/>
      <c r="BC643" s="19"/>
      <c r="BD643" s="19"/>
      <c r="BE643" s="19"/>
      <c r="BF643" s="19"/>
      <c r="BG643" s="19"/>
      <c r="BH643" s="19"/>
      <c r="BI643" s="19"/>
      <c r="BJ643" s="19"/>
      <c r="BK643" s="19"/>
      <c r="BL643" s="19"/>
      <c r="BM643" s="19"/>
    </row>
    <row r="644" spans="1:65" ht="11.25" hidden="1"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c r="AX644" s="19"/>
      <c r="AY644" s="19"/>
      <c r="AZ644" s="19"/>
      <c r="BA644" s="19"/>
      <c r="BB644" s="19"/>
      <c r="BC644" s="19"/>
      <c r="BD644" s="19"/>
      <c r="BE644" s="19"/>
      <c r="BF644" s="19"/>
      <c r="BG644" s="19"/>
      <c r="BH644" s="19"/>
      <c r="BI644" s="19"/>
      <c r="BJ644" s="19"/>
      <c r="BK644" s="19"/>
      <c r="BL644" s="19"/>
      <c r="BM644" s="19"/>
    </row>
    <row r="645" spans="1:65" ht="11.25" hidden="1"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row>
    <row r="646" spans="1:65" ht="11.25" hidden="1"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row>
    <row r="647" spans="1:65" ht="11.25" hidden="1"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c r="BF647" s="19"/>
      <c r="BG647" s="19"/>
      <c r="BH647" s="19"/>
      <c r="BI647" s="19"/>
      <c r="BJ647" s="19"/>
      <c r="BK647" s="19"/>
      <c r="BL647" s="19"/>
      <c r="BM647" s="19"/>
    </row>
    <row r="648" spans="1:65" ht="11.25" hidden="1"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c r="BF648" s="19"/>
      <c r="BG648" s="19"/>
      <c r="BH648" s="19"/>
      <c r="BI648" s="19"/>
      <c r="BJ648" s="19"/>
      <c r="BK648" s="19"/>
      <c r="BL648" s="19"/>
      <c r="BM648" s="19"/>
    </row>
    <row r="649" spans="1:65" ht="11.25" hidden="1"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c r="AQ649" s="19"/>
      <c r="AR649" s="19"/>
      <c r="AS649" s="19"/>
      <c r="AT649" s="19"/>
      <c r="AU649" s="19"/>
      <c r="AV649" s="19"/>
      <c r="AW649" s="19"/>
      <c r="AX649" s="19"/>
      <c r="AY649" s="19"/>
      <c r="AZ649" s="19"/>
      <c r="BA649" s="19"/>
      <c r="BB649" s="19"/>
      <c r="BC649" s="19"/>
      <c r="BD649" s="19"/>
      <c r="BE649" s="19"/>
      <c r="BF649" s="19"/>
      <c r="BG649" s="19"/>
      <c r="BH649" s="19"/>
      <c r="BI649" s="19"/>
      <c r="BJ649" s="19"/>
      <c r="BK649" s="19"/>
      <c r="BL649" s="19"/>
      <c r="BM649" s="19"/>
    </row>
    <row r="650" spans="1:65" ht="11.25" hidden="1"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c r="AQ650" s="19"/>
      <c r="AR650" s="19"/>
      <c r="AS650" s="19"/>
      <c r="AT650" s="19"/>
      <c r="AU650" s="19"/>
      <c r="AV650" s="19"/>
      <c r="AW650" s="19"/>
      <c r="AX650" s="19"/>
      <c r="AY650" s="19"/>
      <c r="AZ650" s="19"/>
      <c r="BA650" s="19"/>
      <c r="BB650" s="19"/>
      <c r="BC650" s="19"/>
      <c r="BD650" s="19"/>
      <c r="BE650" s="19"/>
      <c r="BF650" s="19"/>
      <c r="BG650" s="19"/>
      <c r="BH650" s="19"/>
      <c r="BI650" s="19"/>
      <c r="BJ650" s="19"/>
      <c r="BK650" s="19"/>
      <c r="BL650" s="19"/>
      <c r="BM650" s="19"/>
    </row>
    <row r="651" spans="1:65" ht="11.25" hidden="1"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19"/>
      <c r="AY651" s="19"/>
      <c r="AZ651" s="19"/>
      <c r="BA651" s="19"/>
      <c r="BB651" s="19"/>
      <c r="BC651" s="19"/>
      <c r="BD651" s="19"/>
      <c r="BE651" s="19"/>
      <c r="BF651" s="19"/>
      <c r="BG651" s="19"/>
      <c r="BH651" s="19"/>
      <c r="BI651" s="19"/>
      <c r="BJ651" s="19"/>
      <c r="BK651" s="19"/>
      <c r="BL651" s="19"/>
      <c r="BM651" s="19"/>
    </row>
    <row r="652" spans="1:65" ht="11.25" hidden="1"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19"/>
      <c r="AY652" s="19"/>
      <c r="AZ652" s="19"/>
      <c r="BA652" s="19"/>
      <c r="BB652" s="19"/>
      <c r="BC652" s="19"/>
      <c r="BD652" s="19"/>
      <c r="BE652" s="19"/>
      <c r="BF652" s="19"/>
      <c r="BG652" s="19"/>
      <c r="BH652" s="19"/>
      <c r="BI652" s="19"/>
      <c r="BJ652" s="19"/>
      <c r="BK652" s="19"/>
      <c r="BL652" s="19"/>
      <c r="BM652" s="19"/>
    </row>
    <row r="653" spans="1:65" ht="11.25" hidden="1"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c r="BF653" s="19"/>
      <c r="BG653" s="19"/>
      <c r="BH653" s="19"/>
      <c r="BI653" s="19"/>
      <c r="BJ653" s="19"/>
      <c r="BK653" s="19"/>
      <c r="BL653" s="19"/>
      <c r="BM653" s="19"/>
    </row>
    <row r="654" spans="1:65" ht="11.25" hidden="1"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19"/>
      <c r="AY654" s="19"/>
      <c r="AZ654" s="19"/>
      <c r="BA654" s="19"/>
      <c r="BB654" s="19"/>
      <c r="BC654" s="19"/>
      <c r="BD654" s="19"/>
      <c r="BE654" s="19"/>
      <c r="BF654" s="19"/>
      <c r="BG654" s="19"/>
      <c r="BH654" s="19"/>
      <c r="BI654" s="19"/>
      <c r="BJ654" s="19"/>
      <c r="BK654" s="19"/>
      <c r="BL654" s="19"/>
      <c r="BM654" s="19"/>
    </row>
    <row r="655" spans="1:65" ht="11.25" hidden="1"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c r="AX655" s="19"/>
      <c r="AY655" s="19"/>
      <c r="AZ655" s="19"/>
      <c r="BA655" s="19"/>
      <c r="BB655" s="19"/>
      <c r="BC655" s="19"/>
      <c r="BD655" s="19"/>
      <c r="BE655" s="19"/>
      <c r="BF655" s="19"/>
      <c r="BG655" s="19"/>
      <c r="BH655" s="19"/>
      <c r="BI655" s="19"/>
      <c r="BJ655" s="19"/>
      <c r="BK655" s="19"/>
      <c r="BL655" s="19"/>
      <c r="BM655" s="19"/>
    </row>
    <row r="656" spans="1:65" ht="11.25" hidden="1"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c r="AQ656" s="19"/>
      <c r="AR656" s="19"/>
      <c r="AS656" s="19"/>
      <c r="AT656" s="19"/>
      <c r="AU656" s="19"/>
      <c r="AV656" s="19"/>
      <c r="AW656" s="19"/>
      <c r="AX656" s="19"/>
      <c r="AY656" s="19"/>
      <c r="AZ656" s="19"/>
      <c r="BA656" s="19"/>
      <c r="BB656" s="19"/>
      <c r="BC656" s="19"/>
      <c r="BD656" s="19"/>
      <c r="BE656" s="19"/>
      <c r="BF656" s="19"/>
      <c r="BG656" s="19"/>
      <c r="BH656" s="19"/>
      <c r="BI656" s="19"/>
      <c r="BJ656" s="19"/>
      <c r="BK656" s="19"/>
      <c r="BL656" s="19"/>
      <c r="BM656" s="19"/>
    </row>
    <row r="657" spans="1:65" ht="11.25" hidden="1"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c r="AX657" s="19"/>
      <c r="AY657" s="19"/>
      <c r="AZ657" s="19"/>
      <c r="BA657" s="19"/>
      <c r="BB657" s="19"/>
      <c r="BC657" s="19"/>
      <c r="BD657" s="19"/>
      <c r="BE657" s="19"/>
      <c r="BF657" s="19"/>
      <c r="BG657" s="19"/>
      <c r="BH657" s="19"/>
      <c r="BI657" s="19"/>
      <c r="BJ657" s="19"/>
      <c r="BK657" s="19"/>
      <c r="BL657" s="19"/>
      <c r="BM657" s="19"/>
    </row>
    <row r="658" spans="1:65" ht="11.25" hidden="1"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19"/>
      <c r="AY658" s="19"/>
      <c r="AZ658" s="19"/>
      <c r="BA658" s="19"/>
      <c r="BB658" s="19"/>
      <c r="BC658" s="19"/>
      <c r="BD658" s="19"/>
      <c r="BE658" s="19"/>
      <c r="BF658" s="19"/>
      <c r="BG658" s="19"/>
      <c r="BH658" s="19"/>
      <c r="BI658" s="19"/>
      <c r="BJ658" s="19"/>
      <c r="BK658" s="19"/>
      <c r="BL658" s="19"/>
      <c r="BM658" s="19"/>
    </row>
    <row r="659" spans="1:65" ht="11.25" hidden="1"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c r="AX659" s="19"/>
      <c r="AY659" s="19"/>
      <c r="AZ659" s="19"/>
      <c r="BA659" s="19"/>
      <c r="BB659" s="19"/>
      <c r="BC659" s="19"/>
      <c r="BD659" s="19"/>
      <c r="BE659" s="19"/>
      <c r="BF659" s="19"/>
      <c r="BG659" s="19"/>
      <c r="BH659" s="19"/>
      <c r="BI659" s="19"/>
      <c r="BJ659" s="19"/>
      <c r="BK659" s="19"/>
      <c r="BL659" s="19"/>
      <c r="BM659" s="19"/>
    </row>
    <row r="660" spans="1:65" ht="11.25" hidden="1"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19"/>
      <c r="AY660" s="19"/>
      <c r="AZ660" s="19"/>
      <c r="BA660" s="19"/>
      <c r="BB660" s="19"/>
      <c r="BC660" s="19"/>
      <c r="BD660" s="19"/>
      <c r="BE660" s="19"/>
      <c r="BF660" s="19"/>
      <c r="BG660" s="19"/>
      <c r="BH660" s="19"/>
      <c r="BI660" s="19"/>
      <c r="BJ660" s="19"/>
      <c r="BK660" s="19"/>
      <c r="BL660" s="19"/>
      <c r="BM660" s="19"/>
    </row>
    <row r="661" spans="1:65" ht="11.25" hidden="1"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c r="AX661" s="19"/>
      <c r="AY661" s="19"/>
      <c r="AZ661" s="19"/>
      <c r="BA661" s="19"/>
      <c r="BB661" s="19"/>
      <c r="BC661" s="19"/>
      <c r="BD661" s="19"/>
      <c r="BE661" s="19"/>
      <c r="BF661" s="19"/>
      <c r="BG661" s="19"/>
      <c r="BH661" s="19"/>
      <c r="BI661" s="19"/>
      <c r="BJ661" s="19"/>
      <c r="BK661" s="19"/>
      <c r="BL661" s="19"/>
      <c r="BM661" s="19"/>
    </row>
    <row r="662" spans="1:65" ht="11.25" hidden="1"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19"/>
      <c r="AY662" s="19"/>
      <c r="AZ662" s="19"/>
      <c r="BA662" s="19"/>
      <c r="BB662" s="19"/>
      <c r="BC662" s="19"/>
      <c r="BD662" s="19"/>
      <c r="BE662" s="19"/>
      <c r="BF662" s="19"/>
      <c r="BG662" s="19"/>
      <c r="BH662" s="19"/>
      <c r="BI662" s="19"/>
      <c r="BJ662" s="19"/>
      <c r="BK662" s="19"/>
      <c r="BL662" s="19"/>
      <c r="BM662" s="19"/>
    </row>
    <row r="663" spans="1:65" ht="11.25" hidden="1"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c r="AX663" s="19"/>
      <c r="AY663" s="19"/>
      <c r="AZ663" s="19"/>
      <c r="BA663" s="19"/>
      <c r="BB663" s="19"/>
      <c r="BC663" s="19"/>
      <c r="BD663" s="19"/>
      <c r="BE663" s="19"/>
      <c r="BF663" s="19"/>
      <c r="BG663" s="19"/>
      <c r="BH663" s="19"/>
      <c r="BI663" s="19"/>
      <c r="BJ663" s="19"/>
      <c r="BK663" s="19"/>
      <c r="BL663" s="19"/>
      <c r="BM663" s="19"/>
    </row>
    <row r="664" spans="1:65" ht="11.25" hidden="1"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19"/>
      <c r="AY664" s="19"/>
      <c r="AZ664" s="19"/>
      <c r="BA664" s="19"/>
      <c r="BB664" s="19"/>
      <c r="BC664" s="19"/>
      <c r="BD664" s="19"/>
      <c r="BE664" s="19"/>
      <c r="BF664" s="19"/>
      <c r="BG664" s="19"/>
      <c r="BH664" s="19"/>
      <c r="BI664" s="19"/>
      <c r="BJ664" s="19"/>
      <c r="BK664" s="19"/>
      <c r="BL664" s="19"/>
      <c r="BM664" s="19"/>
    </row>
    <row r="665" spans="1:65" ht="11.25" hidden="1"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19"/>
      <c r="AY665" s="19"/>
      <c r="AZ665" s="19"/>
      <c r="BA665" s="19"/>
      <c r="BB665" s="19"/>
      <c r="BC665" s="19"/>
      <c r="BD665" s="19"/>
      <c r="BE665" s="19"/>
      <c r="BF665" s="19"/>
      <c r="BG665" s="19"/>
      <c r="BH665" s="19"/>
      <c r="BI665" s="19"/>
      <c r="BJ665" s="19"/>
      <c r="BK665" s="19"/>
      <c r="BL665" s="19"/>
      <c r="BM665" s="19"/>
    </row>
    <row r="666" spans="1:65" ht="11.25" hidden="1"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19"/>
      <c r="AY666" s="19"/>
      <c r="AZ666" s="19"/>
      <c r="BA666" s="19"/>
      <c r="BB666" s="19"/>
      <c r="BC666" s="19"/>
      <c r="BD666" s="19"/>
      <c r="BE666" s="19"/>
      <c r="BF666" s="19"/>
      <c r="BG666" s="19"/>
      <c r="BH666" s="19"/>
      <c r="BI666" s="19"/>
      <c r="BJ666" s="19"/>
      <c r="BK666" s="19"/>
      <c r="BL666" s="19"/>
      <c r="BM666" s="19"/>
    </row>
    <row r="667" spans="1:65" ht="11.25" hidden="1"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19"/>
      <c r="AY667" s="19"/>
      <c r="AZ667" s="19"/>
      <c r="BA667" s="19"/>
      <c r="BB667" s="19"/>
      <c r="BC667" s="19"/>
      <c r="BD667" s="19"/>
      <c r="BE667" s="19"/>
      <c r="BF667" s="19"/>
      <c r="BG667" s="19"/>
      <c r="BH667" s="19"/>
      <c r="BI667" s="19"/>
      <c r="BJ667" s="19"/>
      <c r="BK667" s="19"/>
      <c r="BL667" s="19"/>
      <c r="BM667" s="19"/>
    </row>
    <row r="668" spans="1:65" ht="11.25" hidden="1"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c r="AQ668" s="19"/>
      <c r="AR668" s="19"/>
      <c r="AS668" s="19"/>
      <c r="AT668" s="19"/>
      <c r="AU668" s="19"/>
      <c r="AV668" s="19"/>
      <c r="AW668" s="19"/>
      <c r="AX668" s="19"/>
      <c r="AY668" s="19"/>
      <c r="AZ668" s="19"/>
      <c r="BA668" s="19"/>
      <c r="BB668" s="19"/>
      <c r="BC668" s="19"/>
      <c r="BD668" s="19"/>
      <c r="BE668" s="19"/>
      <c r="BF668" s="19"/>
      <c r="BG668" s="19"/>
      <c r="BH668" s="19"/>
      <c r="BI668" s="19"/>
      <c r="BJ668" s="19"/>
      <c r="BK668" s="19"/>
      <c r="BL668" s="19"/>
      <c r="BM668" s="19"/>
    </row>
    <row r="669" spans="1:65" ht="11.25" hidden="1"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c r="AX669" s="19"/>
      <c r="AY669" s="19"/>
      <c r="AZ669" s="19"/>
      <c r="BA669" s="19"/>
      <c r="BB669" s="19"/>
      <c r="BC669" s="19"/>
      <c r="BD669" s="19"/>
      <c r="BE669" s="19"/>
      <c r="BF669" s="19"/>
      <c r="BG669" s="19"/>
      <c r="BH669" s="19"/>
      <c r="BI669" s="19"/>
      <c r="BJ669" s="19"/>
      <c r="BK669" s="19"/>
      <c r="BL669" s="19"/>
      <c r="BM669" s="19"/>
    </row>
    <row r="670" spans="1:65" ht="11.25" hidden="1"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19"/>
      <c r="AY670" s="19"/>
      <c r="AZ670" s="19"/>
      <c r="BA670" s="19"/>
      <c r="BB670" s="19"/>
      <c r="BC670" s="19"/>
      <c r="BD670" s="19"/>
      <c r="BE670" s="19"/>
      <c r="BF670" s="19"/>
      <c r="BG670" s="19"/>
      <c r="BH670" s="19"/>
      <c r="BI670" s="19"/>
      <c r="BJ670" s="19"/>
      <c r="BK670" s="19"/>
      <c r="BL670" s="19"/>
      <c r="BM670" s="19"/>
    </row>
    <row r="671" spans="1:65" ht="11.25" hidden="1"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BG671" s="19"/>
      <c r="BH671" s="19"/>
      <c r="BI671" s="19"/>
      <c r="BJ671" s="19"/>
      <c r="BK671" s="19"/>
      <c r="BL671" s="19"/>
      <c r="BM671" s="19"/>
    </row>
    <row r="672" spans="1:65" ht="11.25" hidden="1"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c r="AX672" s="19"/>
      <c r="AY672" s="19"/>
      <c r="AZ672" s="19"/>
      <c r="BA672" s="19"/>
      <c r="BB672" s="19"/>
      <c r="BC672" s="19"/>
      <c r="BD672" s="19"/>
      <c r="BE672" s="19"/>
      <c r="BF672" s="19"/>
      <c r="BG672" s="19"/>
      <c r="BH672" s="19"/>
      <c r="BI672" s="19"/>
      <c r="BJ672" s="19"/>
      <c r="BK672" s="19"/>
      <c r="BL672" s="19"/>
      <c r="BM672" s="19"/>
    </row>
    <row r="673" spans="1:65" ht="11.25" hidden="1"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19"/>
      <c r="AY673" s="19"/>
      <c r="AZ673" s="19"/>
      <c r="BA673" s="19"/>
      <c r="BB673" s="19"/>
      <c r="BC673" s="19"/>
      <c r="BD673" s="19"/>
      <c r="BE673" s="19"/>
      <c r="BF673" s="19"/>
      <c r="BG673" s="19"/>
      <c r="BH673" s="19"/>
      <c r="BI673" s="19"/>
      <c r="BJ673" s="19"/>
      <c r="BK673" s="19"/>
      <c r="BL673" s="19"/>
      <c r="BM673" s="19"/>
    </row>
    <row r="674" spans="1:65" ht="11.25" hidden="1"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c r="AQ674" s="19"/>
      <c r="AR674" s="19"/>
      <c r="AS674" s="19"/>
      <c r="AT674" s="19"/>
      <c r="AU674" s="19"/>
      <c r="AV674" s="19"/>
      <c r="AW674" s="19"/>
      <c r="AX674" s="19"/>
      <c r="AY674" s="19"/>
      <c r="AZ674" s="19"/>
      <c r="BA674" s="19"/>
      <c r="BB674" s="19"/>
      <c r="BC674" s="19"/>
      <c r="BD674" s="19"/>
      <c r="BE674" s="19"/>
      <c r="BF674" s="19"/>
      <c r="BG674" s="19"/>
      <c r="BH674" s="19"/>
      <c r="BI674" s="19"/>
      <c r="BJ674" s="19"/>
      <c r="BK674" s="19"/>
      <c r="BL674" s="19"/>
      <c r="BM674" s="19"/>
    </row>
    <row r="675" spans="1:65" ht="11.25" hidden="1"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c r="AQ675" s="19"/>
      <c r="AR675" s="19"/>
      <c r="AS675" s="19"/>
      <c r="AT675" s="19"/>
      <c r="AU675" s="19"/>
      <c r="AV675" s="19"/>
      <c r="AW675" s="19"/>
      <c r="AX675" s="19"/>
      <c r="AY675" s="19"/>
      <c r="AZ675" s="19"/>
      <c r="BA675" s="19"/>
      <c r="BB675" s="19"/>
      <c r="BC675" s="19"/>
      <c r="BD675" s="19"/>
      <c r="BE675" s="19"/>
      <c r="BF675" s="19"/>
      <c r="BG675" s="19"/>
      <c r="BH675" s="19"/>
      <c r="BI675" s="19"/>
      <c r="BJ675" s="19"/>
      <c r="BK675" s="19"/>
      <c r="BL675" s="19"/>
      <c r="BM675" s="19"/>
    </row>
    <row r="676" spans="1:65" ht="11.25" hidden="1"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c r="BF676" s="19"/>
      <c r="BG676" s="19"/>
      <c r="BH676" s="19"/>
      <c r="BI676" s="19"/>
      <c r="BJ676" s="19"/>
      <c r="BK676" s="19"/>
      <c r="BL676" s="19"/>
      <c r="BM676" s="19"/>
    </row>
    <row r="677" spans="1:65" ht="11.25" hidden="1"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BG677" s="19"/>
      <c r="BH677" s="19"/>
      <c r="BI677" s="19"/>
      <c r="BJ677" s="19"/>
      <c r="BK677" s="19"/>
      <c r="BL677" s="19"/>
      <c r="BM677" s="19"/>
    </row>
    <row r="678" spans="1:65" ht="11.25" hidden="1"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c r="BF678" s="19"/>
      <c r="BG678" s="19"/>
      <c r="BH678" s="19"/>
      <c r="BI678" s="19"/>
      <c r="BJ678" s="19"/>
      <c r="BK678" s="19"/>
      <c r="BL678" s="19"/>
      <c r="BM678" s="19"/>
    </row>
    <row r="679" spans="1:65" ht="11.25" hidden="1"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c r="BF679" s="19"/>
      <c r="BG679" s="19"/>
      <c r="BH679" s="19"/>
      <c r="BI679" s="19"/>
      <c r="BJ679" s="19"/>
      <c r="BK679" s="19"/>
      <c r="BL679" s="19"/>
      <c r="BM679" s="19"/>
    </row>
    <row r="680" spans="1:65" ht="11.25" hidden="1"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BG680" s="19"/>
      <c r="BH680" s="19"/>
      <c r="BI680" s="19"/>
      <c r="BJ680" s="19"/>
      <c r="BK680" s="19"/>
      <c r="BL680" s="19"/>
      <c r="BM680" s="19"/>
    </row>
    <row r="681" spans="1:65" ht="11.25" hidden="1"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c r="BF681" s="19"/>
      <c r="BG681" s="19"/>
      <c r="BH681" s="19"/>
      <c r="BI681" s="19"/>
      <c r="BJ681" s="19"/>
      <c r="BK681" s="19"/>
      <c r="BL681" s="19"/>
      <c r="BM681" s="19"/>
    </row>
    <row r="682" spans="1:65" ht="11.25" hidden="1"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c r="AQ682" s="19"/>
      <c r="AR682" s="19"/>
      <c r="AS682" s="19"/>
      <c r="AT682" s="19"/>
      <c r="AU682" s="19"/>
      <c r="AV682" s="19"/>
      <c r="AW682" s="19"/>
      <c r="AX682" s="19"/>
      <c r="AY682" s="19"/>
      <c r="AZ682" s="19"/>
      <c r="BA682" s="19"/>
      <c r="BB682" s="19"/>
      <c r="BC682" s="19"/>
      <c r="BD682" s="19"/>
      <c r="BE682" s="19"/>
      <c r="BF682" s="19"/>
      <c r="BG682" s="19"/>
      <c r="BH682" s="19"/>
      <c r="BI682" s="19"/>
      <c r="BJ682" s="19"/>
      <c r="BK682" s="19"/>
      <c r="BL682" s="19"/>
      <c r="BM682" s="19"/>
    </row>
    <row r="683" spans="1:65" ht="11.25" hidden="1"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c r="AQ683" s="19"/>
      <c r="AR683" s="19"/>
      <c r="AS683" s="19"/>
      <c r="AT683" s="19"/>
      <c r="AU683" s="19"/>
      <c r="AV683" s="19"/>
      <c r="AW683" s="19"/>
      <c r="AX683" s="19"/>
      <c r="AY683" s="19"/>
      <c r="AZ683" s="19"/>
      <c r="BA683" s="19"/>
      <c r="BB683" s="19"/>
      <c r="BC683" s="19"/>
      <c r="BD683" s="19"/>
      <c r="BE683" s="19"/>
      <c r="BF683" s="19"/>
      <c r="BG683" s="19"/>
      <c r="BH683" s="19"/>
      <c r="BI683" s="19"/>
      <c r="BJ683" s="19"/>
      <c r="BK683" s="19"/>
      <c r="BL683" s="19"/>
      <c r="BM683" s="19"/>
    </row>
    <row r="684" spans="1:65" ht="11.25" hidden="1"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G684" s="19"/>
      <c r="BH684" s="19"/>
      <c r="BI684" s="19"/>
      <c r="BJ684" s="19"/>
      <c r="BK684" s="19"/>
      <c r="BL684" s="19"/>
      <c r="BM684" s="19"/>
    </row>
    <row r="685" spans="1:65" ht="11.25" hidden="1"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c r="AQ685" s="19"/>
      <c r="AR685" s="19"/>
      <c r="AS685" s="19"/>
      <c r="AT685" s="19"/>
      <c r="AU685" s="19"/>
      <c r="AV685" s="19"/>
      <c r="AW685" s="19"/>
      <c r="AX685" s="19"/>
      <c r="AY685" s="19"/>
      <c r="AZ685" s="19"/>
      <c r="BA685" s="19"/>
      <c r="BB685" s="19"/>
      <c r="BC685" s="19"/>
      <c r="BD685" s="19"/>
      <c r="BE685" s="19"/>
      <c r="BF685" s="19"/>
      <c r="BG685" s="19"/>
      <c r="BH685" s="19"/>
      <c r="BI685" s="19"/>
      <c r="BJ685" s="19"/>
      <c r="BK685" s="19"/>
      <c r="BL685" s="19"/>
      <c r="BM685" s="19"/>
    </row>
    <row r="686" spans="1:65" ht="11.25" hidden="1"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c r="AQ686" s="19"/>
      <c r="AR686" s="19"/>
      <c r="AS686" s="19"/>
      <c r="AT686" s="19"/>
      <c r="AU686" s="19"/>
      <c r="AV686" s="19"/>
      <c r="AW686" s="19"/>
      <c r="AX686" s="19"/>
      <c r="AY686" s="19"/>
      <c r="AZ686" s="19"/>
      <c r="BA686" s="19"/>
      <c r="BB686" s="19"/>
      <c r="BC686" s="19"/>
      <c r="BD686" s="19"/>
      <c r="BE686" s="19"/>
      <c r="BF686" s="19"/>
      <c r="BG686" s="19"/>
      <c r="BH686" s="19"/>
      <c r="BI686" s="19"/>
      <c r="BJ686" s="19"/>
      <c r="BK686" s="19"/>
      <c r="BL686" s="19"/>
      <c r="BM686" s="19"/>
    </row>
    <row r="687" spans="1:65" ht="11.25" hidden="1"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c r="AX687" s="19"/>
      <c r="AY687" s="19"/>
      <c r="AZ687" s="19"/>
      <c r="BA687" s="19"/>
      <c r="BB687" s="19"/>
      <c r="BC687" s="19"/>
      <c r="BD687" s="19"/>
      <c r="BE687" s="19"/>
      <c r="BF687" s="19"/>
      <c r="BG687" s="19"/>
      <c r="BH687" s="19"/>
      <c r="BI687" s="19"/>
      <c r="BJ687" s="19"/>
      <c r="BK687" s="19"/>
      <c r="BL687" s="19"/>
      <c r="BM687" s="19"/>
    </row>
    <row r="688" spans="1:65" ht="11.25" hidden="1"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c r="AQ688" s="19"/>
      <c r="AR688" s="19"/>
      <c r="AS688" s="19"/>
      <c r="AT688" s="19"/>
      <c r="AU688" s="19"/>
      <c r="AV688" s="19"/>
      <c r="AW688" s="19"/>
      <c r="AX688" s="19"/>
      <c r="AY688" s="19"/>
      <c r="AZ688" s="19"/>
      <c r="BA688" s="19"/>
      <c r="BB688" s="19"/>
      <c r="BC688" s="19"/>
      <c r="BD688" s="19"/>
      <c r="BE688" s="19"/>
      <c r="BF688" s="19"/>
      <c r="BG688" s="19"/>
      <c r="BH688" s="19"/>
      <c r="BI688" s="19"/>
      <c r="BJ688" s="19"/>
      <c r="BK688" s="19"/>
      <c r="BL688" s="19"/>
      <c r="BM688" s="19"/>
    </row>
    <row r="689" spans="1:65" ht="11.25" hidden="1"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19"/>
      <c r="AY689" s="19"/>
      <c r="AZ689" s="19"/>
      <c r="BA689" s="19"/>
      <c r="BB689" s="19"/>
      <c r="BC689" s="19"/>
      <c r="BD689" s="19"/>
      <c r="BE689" s="19"/>
      <c r="BF689" s="19"/>
      <c r="BG689" s="19"/>
      <c r="BH689" s="19"/>
      <c r="BI689" s="19"/>
      <c r="BJ689" s="19"/>
      <c r="BK689" s="19"/>
      <c r="BL689" s="19"/>
      <c r="BM689" s="19"/>
    </row>
    <row r="690" spans="1:65" ht="11.25" hidden="1"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G690" s="19"/>
      <c r="BH690" s="19"/>
      <c r="BI690" s="19"/>
      <c r="BJ690" s="19"/>
      <c r="BK690" s="19"/>
      <c r="BL690" s="19"/>
      <c r="BM690" s="19"/>
    </row>
    <row r="691" spans="1:65" ht="11.25" hidden="1"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c r="AQ691" s="19"/>
      <c r="AR691" s="19"/>
      <c r="AS691" s="19"/>
      <c r="AT691" s="19"/>
      <c r="AU691" s="19"/>
      <c r="AV691" s="19"/>
      <c r="AW691" s="19"/>
      <c r="AX691" s="19"/>
      <c r="AY691" s="19"/>
      <c r="AZ691" s="19"/>
      <c r="BA691" s="19"/>
      <c r="BB691" s="19"/>
      <c r="BC691" s="19"/>
      <c r="BD691" s="19"/>
      <c r="BE691" s="19"/>
      <c r="BF691" s="19"/>
      <c r="BG691" s="19"/>
      <c r="BH691" s="19"/>
      <c r="BI691" s="19"/>
      <c r="BJ691" s="19"/>
      <c r="BK691" s="19"/>
      <c r="BL691" s="19"/>
      <c r="BM691" s="19"/>
    </row>
    <row r="692" spans="1:65" ht="11.25" hidden="1"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19"/>
      <c r="AY692" s="19"/>
      <c r="AZ692" s="19"/>
      <c r="BA692" s="19"/>
      <c r="BB692" s="19"/>
      <c r="BC692" s="19"/>
      <c r="BD692" s="19"/>
      <c r="BE692" s="19"/>
      <c r="BF692" s="19"/>
      <c r="BG692" s="19"/>
      <c r="BH692" s="19"/>
      <c r="BI692" s="19"/>
      <c r="BJ692" s="19"/>
      <c r="BK692" s="19"/>
      <c r="BL692" s="19"/>
      <c r="BM692" s="19"/>
    </row>
    <row r="693" spans="1:65" ht="11.25" hidden="1"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c r="AQ693" s="19"/>
      <c r="AR693" s="19"/>
      <c r="AS693" s="19"/>
      <c r="AT693" s="19"/>
      <c r="AU693" s="19"/>
      <c r="AV693" s="19"/>
      <c r="AW693" s="19"/>
      <c r="AX693" s="19"/>
      <c r="AY693" s="19"/>
      <c r="AZ693" s="19"/>
      <c r="BA693" s="19"/>
      <c r="BB693" s="19"/>
      <c r="BC693" s="19"/>
      <c r="BD693" s="19"/>
      <c r="BE693" s="19"/>
      <c r="BF693" s="19"/>
      <c r="BG693" s="19"/>
      <c r="BH693" s="19"/>
      <c r="BI693" s="19"/>
      <c r="BJ693" s="19"/>
      <c r="BK693" s="19"/>
      <c r="BL693" s="19"/>
      <c r="BM693" s="19"/>
    </row>
    <row r="694" spans="1:65" ht="11.25" hidden="1"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19"/>
      <c r="AY694" s="19"/>
      <c r="AZ694" s="19"/>
      <c r="BA694" s="19"/>
      <c r="BB694" s="19"/>
      <c r="BC694" s="19"/>
      <c r="BD694" s="19"/>
      <c r="BE694" s="19"/>
      <c r="BF694" s="19"/>
      <c r="BG694" s="19"/>
      <c r="BH694" s="19"/>
      <c r="BI694" s="19"/>
      <c r="BJ694" s="19"/>
      <c r="BK694" s="19"/>
      <c r="BL694" s="19"/>
      <c r="BM694" s="19"/>
    </row>
    <row r="695" spans="1:65" ht="11.25" hidden="1"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c r="AX695" s="19"/>
      <c r="AY695" s="19"/>
      <c r="AZ695" s="19"/>
      <c r="BA695" s="19"/>
      <c r="BB695" s="19"/>
      <c r="BC695" s="19"/>
      <c r="BD695" s="19"/>
      <c r="BE695" s="19"/>
      <c r="BF695" s="19"/>
      <c r="BG695" s="19"/>
      <c r="BH695" s="19"/>
      <c r="BI695" s="19"/>
      <c r="BJ695" s="19"/>
      <c r="BK695" s="19"/>
      <c r="BL695" s="19"/>
      <c r="BM695" s="19"/>
    </row>
    <row r="696" spans="1:65" ht="11.25" hidden="1"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G696" s="19"/>
      <c r="BH696" s="19"/>
      <c r="BI696" s="19"/>
      <c r="BJ696" s="19"/>
      <c r="BK696" s="19"/>
      <c r="BL696" s="19"/>
      <c r="BM696" s="19"/>
    </row>
    <row r="697" spans="1:65" ht="11.25" hidden="1"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19"/>
      <c r="AY697" s="19"/>
      <c r="AZ697" s="19"/>
      <c r="BA697" s="19"/>
      <c r="BB697" s="19"/>
      <c r="BC697" s="19"/>
      <c r="BD697" s="19"/>
      <c r="BE697" s="19"/>
      <c r="BF697" s="19"/>
      <c r="BG697" s="19"/>
      <c r="BH697" s="19"/>
      <c r="BI697" s="19"/>
      <c r="BJ697" s="19"/>
      <c r="BK697" s="19"/>
      <c r="BL697" s="19"/>
      <c r="BM697" s="19"/>
    </row>
    <row r="698" spans="1:65" ht="11.25" hidden="1"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c r="AQ698" s="19"/>
      <c r="AR698" s="19"/>
      <c r="AS698" s="19"/>
      <c r="AT698" s="19"/>
      <c r="AU698" s="19"/>
      <c r="AV698" s="19"/>
      <c r="AW698" s="19"/>
      <c r="AX698" s="19"/>
      <c r="AY698" s="19"/>
      <c r="AZ698" s="19"/>
      <c r="BA698" s="19"/>
      <c r="BB698" s="19"/>
      <c r="BC698" s="19"/>
      <c r="BD698" s="19"/>
      <c r="BE698" s="19"/>
      <c r="BF698" s="19"/>
      <c r="BG698" s="19"/>
      <c r="BH698" s="19"/>
      <c r="BI698" s="19"/>
      <c r="BJ698" s="19"/>
      <c r="BK698" s="19"/>
      <c r="BL698" s="19"/>
      <c r="BM698" s="19"/>
    </row>
    <row r="699" spans="1:65" ht="11.25" hidden="1"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G699" s="19"/>
      <c r="BH699" s="19"/>
      <c r="BI699" s="19"/>
      <c r="BJ699" s="19"/>
      <c r="BK699" s="19"/>
      <c r="BL699" s="19"/>
      <c r="BM699" s="19"/>
    </row>
    <row r="700" spans="1:65" ht="11.25" hidden="1"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19"/>
      <c r="AY700" s="19"/>
      <c r="AZ700" s="19"/>
      <c r="BA700" s="19"/>
      <c r="BB700" s="19"/>
      <c r="BC700" s="19"/>
      <c r="BD700" s="19"/>
      <c r="BE700" s="19"/>
      <c r="BF700" s="19"/>
      <c r="BG700" s="19"/>
      <c r="BH700" s="19"/>
      <c r="BI700" s="19"/>
      <c r="BJ700" s="19"/>
      <c r="BK700" s="19"/>
      <c r="BL700" s="19"/>
      <c r="BM700" s="19"/>
    </row>
    <row r="701" spans="1:65" ht="11.25" hidden="1"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19"/>
      <c r="AY701" s="19"/>
      <c r="AZ701" s="19"/>
      <c r="BA701" s="19"/>
      <c r="BB701" s="19"/>
      <c r="BC701" s="19"/>
      <c r="BD701" s="19"/>
      <c r="BE701" s="19"/>
      <c r="BF701" s="19"/>
      <c r="BG701" s="19"/>
      <c r="BH701" s="19"/>
      <c r="BI701" s="19"/>
      <c r="BJ701" s="19"/>
      <c r="BK701" s="19"/>
      <c r="BL701" s="19"/>
      <c r="BM701" s="19"/>
    </row>
    <row r="702" spans="1:65" ht="11.25" hidden="1"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19"/>
      <c r="AY702" s="19"/>
      <c r="AZ702" s="19"/>
      <c r="BA702" s="19"/>
      <c r="BB702" s="19"/>
      <c r="BC702" s="19"/>
      <c r="BD702" s="19"/>
      <c r="BE702" s="19"/>
      <c r="BF702" s="19"/>
      <c r="BG702" s="19"/>
      <c r="BH702" s="19"/>
      <c r="BI702" s="19"/>
      <c r="BJ702" s="19"/>
      <c r="BK702" s="19"/>
      <c r="BL702" s="19"/>
      <c r="BM702" s="19"/>
    </row>
    <row r="703" spans="1:65" ht="11.25" hidden="1"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c r="AQ703" s="19"/>
      <c r="AR703" s="19"/>
      <c r="AS703" s="19"/>
      <c r="AT703" s="19"/>
      <c r="AU703" s="19"/>
      <c r="AV703" s="19"/>
      <c r="AW703" s="19"/>
      <c r="AX703" s="19"/>
      <c r="AY703" s="19"/>
      <c r="AZ703" s="19"/>
      <c r="BA703" s="19"/>
      <c r="BB703" s="19"/>
      <c r="BC703" s="19"/>
      <c r="BD703" s="19"/>
      <c r="BE703" s="19"/>
      <c r="BF703" s="19"/>
      <c r="BG703" s="19"/>
      <c r="BH703" s="19"/>
      <c r="BI703" s="19"/>
      <c r="BJ703" s="19"/>
      <c r="BK703" s="19"/>
      <c r="BL703" s="19"/>
      <c r="BM703" s="19"/>
    </row>
    <row r="704" spans="1:65" ht="11.25" hidden="1"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19"/>
      <c r="AY704" s="19"/>
      <c r="AZ704" s="19"/>
      <c r="BA704" s="19"/>
      <c r="BB704" s="19"/>
      <c r="BC704" s="19"/>
      <c r="BD704" s="19"/>
      <c r="BE704" s="19"/>
      <c r="BF704" s="19"/>
      <c r="BG704" s="19"/>
      <c r="BH704" s="19"/>
      <c r="BI704" s="19"/>
      <c r="BJ704" s="19"/>
      <c r="BK704" s="19"/>
      <c r="BL704" s="19"/>
      <c r="BM704" s="19"/>
    </row>
    <row r="705" spans="1:65" ht="11.25" hidden="1"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19"/>
      <c r="AY705" s="19"/>
      <c r="AZ705" s="19"/>
      <c r="BA705" s="19"/>
      <c r="BB705" s="19"/>
      <c r="BC705" s="19"/>
      <c r="BD705" s="19"/>
      <c r="BE705" s="19"/>
      <c r="BF705" s="19"/>
      <c r="BG705" s="19"/>
      <c r="BH705" s="19"/>
      <c r="BI705" s="19"/>
      <c r="BJ705" s="19"/>
      <c r="BK705" s="19"/>
      <c r="BL705" s="19"/>
      <c r="BM705" s="19"/>
    </row>
    <row r="706" spans="1:65" ht="11.25" hidden="1"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c r="BF706" s="19"/>
      <c r="BG706" s="19"/>
      <c r="BH706" s="19"/>
      <c r="BI706" s="19"/>
      <c r="BJ706" s="19"/>
      <c r="BK706" s="19"/>
      <c r="BL706" s="19"/>
      <c r="BM706" s="19"/>
    </row>
    <row r="707" spans="1:65" ht="11.25" hidden="1"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c r="BF707" s="19"/>
      <c r="BG707" s="19"/>
      <c r="BH707" s="19"/>
      <c r="BI707" s="19"/>
      <c r="BJ707" s="19"/>
      <c r="BK707" s="19"/>
      <c r="BL707" s="19"/>
      <c r="BM707" s="19"/>
    </row>
    <row r="708" spans="1:65" ht="11.25" hidden="1"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c r="BF708" s="19"/>
      <c r="BG708" s="19"/>
      <c r="BH708" s="19"/>
      <c r="BI708" s="19"/>
      <c r="BJ708" s="19"/>
      <c r="BK708" s="19"/>
      <c r="BL708" s="19"/>
      <c r="BM708" s="19"/>
    </row>
    <row r="709" spans="1:65" ht="11.25" hidden="1"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c r="BF709" s="19"/>
      <c r="BG709" s="19"/>
      <c r="BH709" s="19"/>
      <c r="BI709" s="19"/>
      <c r="BJ709" s="19"/>
      <c r="BK709" s="19"/>
      <c r="BL709" s="19"/>
      <c r="BM709" s="19"/>
    </row>
    <row r="710" spans="1:65" ht="11.25" hidden="1"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c r="AX710" s="19"/>
      <c r="AY710" s="19"/>
      <c r="AZ710" s="19"/>
      <c r="BA710" s="19"/>
      <c r="BB710" s="19"/>
      <c r="BC710" s="19"/>
      <c r="BD710" s="19"/>
      <c r="BE710" s="19"/>
      <c r="BF710" s="19"/>
      <c r="BG710" s="19"/>
      <c r="BH710" s="19"/>
      <c r="BI710" s="19"/>
      <c r="BJ710" s="19"/>
      <c r="BK710" s="19"/>
      <c r="BL710" s="19"/>
      <c r="BM710" s="19"/>
    </row>
    <row r="711" spans="1:65" ht="11.25" hidden="1"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c r="AX711" s="19"/>
      <c r="AY711" s="19"/>
      <c r="AZ711" s="19"/>
      <c r="BA711" s="19"/>
      <c r="BB711" s="19"/>
      <c r="BC711" s="19"/>
      <c r="BD711" s="19"/>
      <c r="BE711" s="19"/>
      <c r="BF711" s="19"/>
      <c r="BG711" s="19"/>
      <c r="BH711" s="19"/>
      <c r="BI711" s="19"/>
      <c r="BJ711" s="19"/>
      <c r="BK711" s="19"/>
      <c r="BL711" s="19"/>
      <c r="BM711" s="19"/>
    </row>
    <row r="712" spans="1:65" ht="11.25" hidden="1"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c r="AX712" s="19"/>
      <c r="AY712" s="19"/>
      <c r="AZ712" s="19"/>
      <c r="BA712" s="19"/>
      <c r="BB712" s="19"/>
      <c r="BC712" s="19"/>
      <c r="BD712" s="19"/>
      <c r="BE712" s="19"/>
      <c r="BF712" s="19"/>
      <c r="BG712" s="19"/>
      <c r="BH712" s="19"/>
      <c r="BI712" s="19"/>
      <c r="BJ712" s="19"/>
      <c r="BK712" s="19"/>
      <c r="BL712" s="19"/>
      <c r="BM712" s="19"/>
    </row>
    <row r="713" spans="1:65" ht="11.25" hidden="1"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19"/>
      <c r="AY713" s="19"/>
      <c r="AZ713" s="19"/>
      <c r="BA713" s="19"/>
      <c r="BB713" s="19"/>
      <c r="BC713" s="19"/>
      <c r="BD713" s="19"/>
      <c r="BE713" s="19"/>
      <c r="BF713" s="19"/>
      <c r="BG713" s="19"/>
      <c r="BH713" s="19"/>
      <c r="BI713" s="19"/>
      <c r="BJ713" s="19"/>
      <c r="BK713" s="19"/>
      <c r="BL713" s="19"/>
      <c r="BM713" s="19"/>
    </row>
    <row r="714" spans="1:65" ht="11.25" hidden="1"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c r="AQ714" s="19"/>
      <c r="AR714" s="19"/>
      <c r="AS714" s="19"/>
      <c r="AT714" s="19"/>
      <c r="AU714" s="19"/>
      <c r="AV714" s="19"/>
      <c r="AW714" s="19"/>
      <c r="AX714" s="19"/>
      <c r="AY714" s="19"/>
      <c r="AZ714" s="19"/>
      <c r="BA714" s="19"/>
      <c r="BB714" s="19"/>
      <c r="BC714" s="19"/>
      <c r="BD714" s="19"/>
      <c r="BE714" s="19"/>
      <c r="BF714" s="19"/>
      <c r="BG714" s="19"/>
      <c r="BH714" s="19"/>
      <c r="BI714" s="19"/>
      <c r="BJ714" s="19"/>
      <c r="BK714" s="19"/>
      <c r="BL714" s="19"/>
      <c r="BM714" s="19"/>
    </row>
    <row r="715" spans="1:65" ht="11.25" hidden="1"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c r="AX715" s="19"/>
      <c r="AY715" s="19"/>
      <c r="AZ715" s="19"/>
      <c r="BA715" s="19"/>
      <c r="BB715" s="19"/>
      <c r="BC715" s="19"/>
      <c r="BD715" s="19"/>
      <c r="BE715" s="19"/>
      <c r="BF715" s="19"/>
      <c r="BG715" s="19"/>
      <c r="BH715" s="19"/>
      <c r="BI715" s="19"/>
      <c r="BJ715" s="19"/>
      <c r="BK715" s="19"/>
      <c r="BL715" s="19"/>
      <c r="BM715" s="19"/>
    </row>
    <row r="716" spans="1:65" ht="11.25" hidden="1"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c r="AX716" s="19"/>
      <c r="AY716" s="19"/>
      <c r="AZ716" s="19"/>
      <c r="BA716" s="19"/>
      <c r="BB716" s="19"/>
      <c r="BC716" s="19"/>
      <c r="BD716" s="19"/>
      <c r="BE716" s="19"/>
      <c r="BF716" s="19"/>
      <c r="BG716" s="19"/>
      <c r="BH716" s="19"/>
      <c r="BI716" s="19"/>
      <c r="BJ716" s="19"/>
      <c r="BK716" s="19"/>
      <c r="BL716" s="19"/>
      <c r="BM716" s="19"/>
    </row>
    <row r="717" spans="1:65" ht="11.25" hidden="1"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19"/>
      <c r="AY717" s="19"/>
      <c r="AZ717" s="19"/>
      <c r="BA717" s="19"/>
      <c r="BB717" s="19"/>
      <c r="BC717" s="19"/>
      <c r="BD717" s="19"/>
      <c r="BE717" s="19"/>
      <c r="BF717" s="19"/>
      <c r="BG717" s="19"/>
      <c r="BH717" s="19"/>
      <c r="BI717" s="19"/>
      <c r="BJ717" s="19"/>
      <c r="BK717" s="19"/>
      <c r="BL717" s="19"/>
      <c r="BM717" s="19"/>
    </row>
    <row r="718" spans="1:65" ht="11.25" hidden="1"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c r="AQ718" s="19"/>
      <c r="AR718" s="19"/>
      <c r="AS718" s="19"/>
      <c r="AT718" s="19"/>
      <c r="AU718" s="19"/>
      <c r="AV718" s="19"/>
      <c r="AW718" s="19"/>
      <c r="AX718" s="19"/>
      <c r="AY718" s="19"/>
      <c r="AZ718" s="19"/>
      <c r="BA718" s="19"/>
      <c r="BB718" s="19"/>
      <c r="BC718" s="19"/>
      <c r="BD718" s="19"/>
      <c r="BE718" s="19"/>
      <c r="BF718" s="19"/>
      <c r="BG718" s="19"/>
      <c r="BH718" s="19"/>
      <c r="BI718" s="19"/>
      <c r="BJ718" s="19"/>
      <c r="BK718" s="19"/>
      <c r="BL718" s="19"/>
      <c r="BM718" s="19"/>
    </row>
    <row r="719" spans="1:65" ht="11.25" hidden="1"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19"/>
      <c r="AY719" s="19"/>
      <c r="AZ719" s="19"/>
      <c r="BA719" s="19"/>
      <c r="BB719" s="19"/>
      <c r="BC719" s="19"/>
      <c r="BD719" s="19"/>
      <c r="BE719" s="19"/>
      <c r="BF719" s="19"/>
      <c r="BG719" s="19"/>
      <c r="BH719" s="19"/>
      <c r="BI719" s="19"/>
      <c r="BJ719" s="19"/>
      <c r="BK719" s="19"/>
      <c r="BL719" s="19"/>
      <c r="BM719" s="19"/>
    </row>
    <row r="720" spans="1:65" ht="11.25" hidden="1"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c r="AQ720" s="19"/>
      <c r="AR720" s="19"/>
      <c r="AS720" s="19"/>
      <c r="AT720" s="19"/>
      <c r="AU720" s="19"/>
      <c r="AV720" s="19"/>
      <c r="AW720" s="19"/>
      <c r="AX720" s="19"/>
      <c r="AY720" s="19"/>
      <c r="AZ720" s="19"/>
      <c r="BA720" s="19"/>
      <c r="BB720" s="19"/>
      <c r="BC720" s="19"/>
      <c r="BD720" s="19"/>
      <c r="BE720" s="19"/>
      <c r="BF720" s="19"/>
      <c r="BG720" s="19"/>
      <c r="BH720" s="19"/>
      <c r="BI720" s="19"/>
      <c r="BJ720" s="19"/>
      <c r="BK720" s="19"/>
      <c r="BL720" s="19"/>
      <c r="BM720" s="19"/>
    </row>
    <row r="721" spans="1:65" ht="11.25" hidden="1"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19"/>
      <c r="AY721" s="19"/>
      <c r="AZ721" s="19"/>
      <c r="BA721" s="19"/>
      <c r="BB721" s="19"/>
      <c r="BC721" s="19"/>
      <c r="BD721" s="19"/>
      <c r="BE721" s="19"/>
      <c r="BF721" s="19"/>
      <c r="BG721" s="19"/>
      <c r="BH721" s="19"/>
      <c r="BI721" s="19"/>
      <c r="BJ721" s="19"/>
      <c r="BK721" s="19"/>
      <c r="BL721" s="19"/>
      <c r="BM721" s="19"/>
    </row>
    <row r="722" spans="1:65" ht="11.25" hidden="1"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19"/>
      <c r="AY722" s="19"/>
      <c r="AZ722" s="19"/>
      <c r="BA722" s="19"/>
      <c r="BB722" s="19"/>
      <c r="BC722" s="19"/>
      <c r="BD722" s="19"/>
      <c r="BE722" s="19"/>
      <c r="BF722" s="19"/>
      <c r="BG722" s="19"/>
      <c r="BH722" s="19"/>
      <c r="BI722" s="19"/>
      <c r="BJ722" s="19"/>
      <c r="BK722" s="19"/>
      <c r="BL722" s="19"/>
      <c r="BM722" s="19"/>
    </row>
    <row r="723" spans="1:65" ht="11.25" hidden="1"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c r="AX723" s="19"/>
      <c r="AY723" s="19"/>
      <c r="AZ723" s="19"/>
      <c r="BA723" s="19"/>
      <c r="BB723" s="19"/>
      <c r="BC723" s="19"/>
      <c r="BD723" s="19"/>
      <c r="BE723" s="19"/>
      <c r="BF723" s="19"/>
      <c r="BG723" s="19"/>
      <c r="BH723" s="19"/>
      <c r="BI723" s="19"/>
      <c r="BJ723" s="19"/>
      <c r="BK723" s="19"/>
      <c r="BL723" s="19"/>
      <c r="BM723" s="19"/>
    </row>
    <row r="724" spans="1:65" ht="11.25" hidden="1"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19"/>
      <c r="AY724" s="19"/>
      <c r="AZ724" s="19"/>
      <c r="BA724" s="19"/>
      <c r="BB724" s="19"/>
      <c r="BC724" s="19"/>
      <c r="BD724" s="19"/>
      <c r="BE724" s="19"/>
      <c r="BF724" s="19"/>
      <c r="BG724" s="19"/>
      <c r="BH724" s="19"/>
      <c r="BI724" s="19"/>
      <c r="BJ724" s="19"/>
      <c r="BK724" s="19"/>
      <c r="BL724" s="19"/>
      <c r="BM724" s="19"/>
    </row>
    <row r="725" spans="1:65" ht="11.25" hidden="1"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19"/>
      <c r="AV725" s="19"/>
      <c r="AW725" s="19"/>
      <c r="AX725" s="19"/>
      <c r="AY725" s="19"/>
      <c r="AZ725" s="19"/>
      <c r="BA725" s="19"/>
      <c r="BB725" s="19"/>
      <c r="BC725" s="19"/>
      <c r="BD725" s="19"/>
      <c r="BE725" s="19"/>
      <c r="BF725" s="19"/>
      <c r="BG725" s="19"/>
      <c r="BH725" s="19"/>
      <c r="BI725" s="19"/>
      <c r="BJ725" s="19"/>
      <c r="BK725" s="19"/>
      <c r="BL725" s="19"/>
      <c r="BM725" s="19"/>
    </row>
    <row r="726" spans="1:65" ht="11.25" hidden="1"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c r="AX726" s="19"/>
      <c r="AY726" s="19"/>
      <c r="AZ726" s="19"/>
      <c r="BA726" s="19"/>
      <c r="BB726" s="19"/>
      <c r="BC726" s="19"/>
      <c r="BD726" s="19"/>
      <c r="BE726" s="19"/>
      <c r="BF726" s="19"/>
      <c r="BG726" s="19"/>
      <c r="BH726" s="19"/>
      <c r="BI726" s="19"/>
      <c r="BJ726" s="19"/>
      <c r="BK726" s="19"/>
      <c r="BL726" s="19"/>
      <c r="BM726" s="19"/>
    </row>
    <row r="727" spans="1:65" ht="11.25" hidden="1"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c r="AX727" s="19"/>
      <c r="AY727" s="19"/>
      <c r="AZ727" s="19"/>
      <c r="BA727" s="19"/>
      <c r="BB727" s="19"/>
      <c r="BC727" s="19"/>
      <c r="BD727" s="19"/>
      <c r="BE727" s="19"/>
      <c r="BF727" s="19"/>
      <c r="BG727" s="19"/>
      <c r="BH727" s="19"/>
      <c r="BI727" s="19"/>
      <c r="BJ727" s="19"/>
      <c r="BK727" s="19"/>
      <c r="BL727" s="19"/>
      <c r="BM727" s="19"/>
    </row>
    <row r="728" spans="1:65" ht="11.25" hidden="1"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19"/>
      <c r="AY728" s="19"/>
      <c r="AZ728" s="19"/>
      <c r="BA728" s="19"/>
      <c r="BB728" s="19"/>
      <c r="BC728" s="19"/>
      <c r="BD728" s="19"/>
      <c r="BE728" s="19"/>
      <c r="BF728" s="19"/>
      <c r="BG728" s="19"/>
      <c r="BH728" s="19"/>
      <c r="BI728" s="19"/>
      <c r="BJ728" s="19"/>
      <c r="BK728" s="19"/>
      <c r="BL728" s="19"/>
      <c r="BM728" s="19"/>
    </row>
    <row r="729" spans="1:65" ht="11.25" hidden="1"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c r="AX729" s="19"/>
      <c r="AY729" s="19"/>
      <c r="AZ729" s="19"/>
      <c r="BA729" s="19"/>
      <c r="BB729" s="19"/>
      <c r="BC729" s="19"/>
      <c r="BD729" s="19"/>
      <c r="BE729" s="19"/>
      <c r="BF729" s="19"/>
      <c r="BG729" s="19"/>
      <c r="BH729" s="19"/>
      <c r="BI729" s="19"/>
      <c r="BJ729" s="19"/>
      <c r="BK729" s="19"/>
      <c r="BL729" s="19"/>
      <c r="BM729" s="19"/>
    </row>
    <row r="730" spans="1:65" ht="11.25" hidden="1"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c r="AX730" s="19"/>
      <c r="AY730" s="19"/>
      <c r="AZ730" s="19"/>
      <c r="BA730" s="19"/>
      <c r="BB730" s="19"/>
      <c r="BC730" s="19"/>
      <c r="BD730" s="19"/>
      <c r="BE730" s="19"/>
      <c r="BF730" s="19"/>
      <c r="BG730" s="19"/>
      <c r="BH730" s="19"/>
      <c r="BI730" s="19"/>
      <c r="BJ730" s="19"/>
      <c r="BK730" s="19"/>
      <c r="BL730" s="19"/>
      <c r="BM730" s="19"/>
    </row>
    <row r="731" spans="1:65" ht="11.25" hidden="1"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c r="AX731" s="19"/>
      <c r="AY731" s="19"/>
      <c r="AZ731" s="19"/>
      <c r="BA731" s="19"/>
      <c r="BB731" s="19"/>
      <c r="BC731" s="19"/>
      <c r="BD731" s="19"/>
      <c r="BE731" s="19"/>
      <c r="BF731" s="19"/>
      <c r="BG731" s="19"/>
      <c r="BH731" s="19"/>
      <c r="BI731" s="19"/>
      <c r="BJ731" s="19"/>
      <c r="BK731" s="19"/>
      <c r="BL731" s="19"/>
      <c r="BM731" s="19"/>
    </row>
    <row r="732" spans="1:65" ht="11.25" hidden="1"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c r="AX732" s="19"/>
      <c r="AY732" s="19"/>
      <c r="AZ732" s="19"/>
      <c r="BA732" s="19"/>
      <c r="BB732" s="19"/>
      <c r="BC732" s="19"/>
      <c r="BD732" s="19"/>
      <c r="BE732" s="19"/>
      <c r="BF732" s="19"/>
      <c r="BG732" s="19"/>
      <c r="BH732" s="19"/>
      <c r="BI732" s="19"/>
      <c r="BJ732" s="19"/>
      <c r="BK732" s="19"/>
      <c r="BL732" s="19"/>
      <c r="BM732" s="19"/>
    </row>
    <row r="733" spans="1:65" ht="11.25" hidden="1"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c r="AX733" s="19"/>
      <c r="AY733" s="19"/>
      <c r="AZ733" s="19"/>
      <c r="BA733" s="19"/>
      <c r="BB733" s="19"/>
      <c r="BC733" s="19"/>
      <c r="BD733" s="19"/>
      <c r="BE733" s="19"/>
      <c r="BF733" s="19"/>
      <c r="BG733" s="19"/>
      <c r="BH733" s="19"/>
      <c r="BI733" s="19"/>
      <c r="BJ733" s="19"/>
      <c r="BK733" s="19"/>
      <c r="BL733" s="19"/>
      <c r="BM733" s="19"/>
    </row>
    <row r="734" spans="1:65" ht="11.25" hidden="1"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19"/>
      <c r="AY734" s="19"/>
      <c r="AZ734" s="19"/>
      <c r="BA734" s="19"/>
      <c r="BB734" s="19"/>
      <c r="BC734" s="19"/>
      <c r="BD734" s="19"/>
      <c r="BE734" s="19"/>
      <c r="BF734" s="19"/>
      <c r="BG734" s="19"/>
      <c r="BH734" s="19"/>
      <c r="BI734" s="19"/>
      <c r="BJ734" s="19"/>
      <c r="BK734" s="19"/>
      <c r="BL734" s="19"/>
      <c r="BM734" s="19"/>
    </row>
    <row r="735" spans="1:65" ht="11.25" hidden="1"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c r="AX735" s="19"/>
      <c r="AY735" s="19"/>
      <c r="AZ735" s="19"/>
      <c r="BA735" s="19"/>
      <c r="BB735" s="19"/>
      <c r="BC735" s="19"/>
      <c r="BD735" s="19"/>
      <c r="BE735" s="19"/>
      <c r="BF735" s="19"/>
      <c r="BG735" s="19"/>
      <c r="BH735" s="19"/>
      <c r="BI735" s="19"/>
      <c r="BJ735" s="19"/>
      <c r="BK735" s="19"/>
      <c r="BL735" s="19"/>
      <c r="BM735" s="19"/>
    </row>
    <row r="736" spans="1:65" ht="11.25" hidden="1"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c r="AQ736" s="19"/>
      <c r="AR736" s="19"/>
      <c r="AS736" s="19"/>
      <c r="AT736" s="19"/>
      <c r="AU736" s="19"/>
      <c r="AV736" s="19"/>
      <c r="AW736" s="19"/>
      <c r="AX736" s="19"/>
      <c r="AY736" s="19"/>
      <c r="AZ736" s="19"/>
      <c r="BA736" s="19"/>
      <c r="BB736" s="19"/>
      <c r="BC736" s="19"/>
      <c r="BD736" s="19"/>
      <c r="BE736" s="19"/>
      <c r="BF736" s="19"/>
      <c r="BG736" s="19"/>
      <c r="BH736" s="19"/>
      <c r="BI736" s="19"/>
      <c r="BJ736" s="19"/>
      <c r="BK736" s="19"/>
      <c r="BL736" s="19"/>
      <c r="BM736" s="19"/>
    </row>
    <row r="737" spans="1:65" ht="11.25" hidden="1"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c r="AX737" s="19"/>
      <c r="AY737" s="19"/>
      <c r="AZ737" s="19"/>
      <c r="BA737" s="19"/>
      <c r="BB737" s="19"/>
      <c r="BC737" s="19"/>
      <c r="BD737" s="19"/>
      <c r="BE737" s="19"/>
      <c r="BF737" s="19"/>
      <c r="BG737" s="19"/>
      <c r="BH737" s="19"/>
      <c r="BI737" s="19"/>
      <c r="BJ737" s="19"/>
      <c r="BK737" s="19"/>
      <c r="BL737" s="19"/>
      <c r="BM737" s="19"/>
    </row>
    <row r="738" spans="1:65" ht="11.25" hidden="1"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c r="AQ738" s="19"/>
      <c r="AR738" s="19"/>
      <c r="AS738" s="19"/>
      <c r="AT738" s="19"/>
      <c r="AU738" s="19"/>
      <c r="AV738" s="19"/>
      <c r="AW738" s="19"/>
      <c r="AX738" s="19"/>
      <c r="AY738" s="19"/>
      <c r="AZ738" s="19"/>
      <c r="BA738" s="19"/>
      <c r="BB738" s="19"/>
      <c r="BC738" s="19"/>
      <c r="BD738" s="19"/>
      <c r="BE738" s="19"/>
      <c r="BF738" s="19"/>
      <c r="BG738" s="19"/>
      <c r="BH738" s="19"/>
      <c r="BI738" s="19"/>
      <c r="BJ738" s="19"/>
      <c r="BK738" s="19"/>
      <c r="BL738" s="19"/>
      <c r="BM738" s="19"/>
    </row>
    <row r="739" spans="1:65" ht="11.25" hidden="1"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19"/>
      <c r="AY739" s="19"/>
      <c r="AZ739" s="19"/>
      <c r="BA739" s="19"/>
      <c r="BB739" s="19"/>
      <c r="BC739" s="19"/>
      <c r="BD739" s="19"/>
      <c r="BE739" s="19"/>
      <c r="BF739" s="19"/>
      <c r="BG739" s="19"/>
      <c r="BH739" s="19"/>
      <c r="BI739" s="19"/>
      <c r="BJ739" s="19"/>
      <c r="BK739" s="19"/>
      <c r="BL739" s="19"/>
      <c r="BM739" s="19"/>
    </row>
    <row r="740" spans="1:65" ht="11.25" hidden="1"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c r="AX740" s="19"/>
      <c r="AY740" s="19"/>
      <c r="AZ740" s="19"/>
      <c r="BA740" s="19"/>
      <c r="BB740" s="19"/>
      <c r="BC740" s="19"/>
      <c r="BD740" s="19"/>
      <c r="BE740" s="19"/>
      <c r="BF740" s="19"/>
      <c r="BG740" s="19"/>
      <c r="BH740" s="19"/>
      <c r="BI740" s="19"/>
      <c r="BJ740" s="19"/>
      <c r="BK740" s="19"/>
      <c r="BL740" s="19"/>
      <c r="BM740" s="19"/>
    </row>
    <row r="741" spans="1:65" ht="11.25" hidden="1"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19"/>
      <c r="BD741" s="19"/>
      <c r="BE741" s="19"/>
      <c r="BF741" s="19"/>
      <c r="BG741" s="19"/>
      <c r="BH741" s="19"/>
      <c r="BI741" s="19"/>
      <c r="BJ741" s="19"/>
      <c r="BK741" s="19"/>
      <c r="BL741" s="19"/>
      <c r="BM741" s="19"/>
    </row>
    <row r="742" spans="1:65" ht="11.25" hidden="1"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19"/>
      <c r="BD742" s="19"/>
      <c r="BE742" s="19"/>
      <c r="BF742" s="19"/>
      <c r="BG742" s="19"/>
      <c r="BH742" s="19"/>
      <c r="BI742" s="19"/>
      <c r="BJ742" s="19"/>
      <c r="BK742" s="19"/>
      <c r="BL742" s="19"/>
      <c r="BM742" s="19"/>
    </row>
    <row r="743" spans="1:65" ht="11.25" hidden="1"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19"/>
      <c r="AY743" s="19"/>
      <c r="AZ743" s="19"/>
      <c r="BA743" s="19"/>
      <c r="BB743" s="19"/>
      <c r="BC743" s="19"/>
      <c r="BD743" s="19"/>
      <c r="BE743" s="19"/>
      <c r="BF743" s="19"/>
      <c r="BG743" s="19"/>
      <c r="BH743" s="19"/>
      <c r="BI743" s="19"/>
      <c r="BJ743" s="19"/>
      <c r="BK743" s="19"/>
      <c r="BL743" s="19"/>
      <c r="BM743" s="19"/>
    </row>
    <row r="744" spans="1:65" ht="11.25" hidden="1"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c r="AQ744" s="19"/>
      <c r="AR744" s="19"/>
      <c r="AS744" s="19"/>
      <c r="AT744" s="19"/>
      <c r="AU744" s="19"/>
      <c r="AV744" s="19"/>
      <c r="AW744" s="19"/>
      <c r="AX744" s="19"/>
      <c r="AY744" s="19"/>
      <c r="AZ744" s="19"/>
      <c r="BA744" s="19"/>
      <c r="BB744" s="19"/>
      <c r="BC744" s="19"/>
      <c r="BD744" s="19"/>
      <c r="BE744" s="19"/>
      <c r="BF744" s="19"/>
      <c r="BG744" s="19"/>
      <c r="BH744" s="19"/>
      <c r="BI744" s="19"/>
      <c r="BJ744" s="19"/>
      <c r="BK744" s="19"/>
      <c r="BL744" s="19"/>
      <c r="BM744" s="19"/>
    </row>
    <row r="745" spans="1:65" ht="11.25" hidden="1"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19"/>
      <c r="AY745" s="19"/>
      <c r="AZ745" s="19"/>
      <c r="BA745" s="19"/>
      <c r="BB745" s="19"/>
      <c r="BC745" s="19"/>
      <c r="BD745" s="19"/>
      <c r="BE745" s="19"/>
      <c r="BF745" s="19"/>
      <c r="BG745" s="19"/>
      <c r="BH745" s="19"/>
      <c r="BI745" s="19"/>
      <c r="BJ745" s="19"/>
      <c r="BK745" s="19"/>
      <c r="BL745" s="19"/>
      <c r="BM745" s="19"/>
    </row>
    <row r="746" spans="1:65" ht="11.25" hidden="1"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c r="AQ746" s="19"/>
      <c r="AR746" s="19"/>
      <c r="AS746" s="19"/>
      <c r="AT746" s="19"/>
      <c r="AU746" s="19"/>
      <c r="AV746" s="19"/>
      <c r="AW746" s="19"/>
      <c r="AX746" s="19"/>
      <c r="AY746" s="19"/>
      <c r="AZ746" s="19"/>
      <c r="BA746" s="19"/>
      <c r="BB746" s="19"/>
      <c r="BC746" s="19"/>
      <c r="BD746" s="19"/>
      <c r="BE746" s="19"/>
      <c r="BF746" s="19"/>
      <c r="BG746" s="19"/>
      <c r="BH746" s="19"/>
      <c r="BI746" s="19"/>
      <c r="BJ746" s="19"/>
      <c r="BK746" s="19"/>
      <c r="BL746" s="19"/>
      <c r="BM746" s="19"/>
    </row>
    <row r="747" spans="1:65" ht="11.25" hidden="1"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19"/>
      <c r="AY747" s="19"/>
      <c r="AZ747" s="19"/>
      <c r="BA747" s="19"/>
      <c r="BB747" s="19"/>
      <c r="BC747" s="19"/>
      <c r="BD747" s="19"/>
      <c r="BE747" s="19"/>
      <c r="BF747" s="19"/>
      <c r="BG747" s="19"/>
      <c r="BH747" s="19"/>
      <c r="BI747" s="19"/>
      <c r="BJ747" s="19"/>
      <c r="BK747" s="19"/>
      <c r="BL747" s="19"/>
      <c r="BM747" s="19"/>
    </row>
    <row r="748" spans="1:65" ht="11.25" hidden="1"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19"/>
      <c r="AY748" s="19"/>
      <c r="AZ748" s="19"/>
      <c r="BA748" s="19"/>
      <c r="BB748" s="19"/>
      <c r="BC748" s="19"/>
      <c r="BD748" s="19"/>
      <c r="BE748" s="19"/>
      <c r="BF748" s="19"/>
      <c r="BG748" s="19"/>
      <c r="BH748" s="19"/>
      <c r="BI748" s="19"/>
      <c r="BJ748" s="19"/>
      <c r="BK748" s="19"/>
      <c r="BL748" s="19"/>
      <c r="BM748" s="19"/>
    </row>
    <row r="749" spans="1:65" ht="11.25" hidden="1"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c r="BF749" s="19"/>
      <c r="BG749" s="19"/>
      <c r="BH749" s="19"/>
      <c r="BI749" s="19"/>
      <c r="BJ749" s="19"/>
      <c r="BK749" s="19"/>
      <c r="BL749" s="19"/>
      <c r="BM749" s="19"/>
    </row>
    <row r="750" spans="1:65" ht="11.25" hidden="1"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c r="BF750" s="19"/>
      <c r="BG750" s="19"/>
      <c r="BH750" s="19"/>
      <c r="BI750" s="19"/>
      <c r="BJ750" s="19"/>
      <c r="BK750" s="19"/>
      <c r="BL750" s="19"/>
      <c r="BM750" s="19"/>
    </row>
    <row r="751" spans="1:65" ht="11.25" hidden="1"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19"/>
      <c r="BH751" s="19"/>
      <c r="BI751" s="19"/>
      <c r="BJ751" s="19"/>
      <c r="BK751" s="19"/>
      <c r="BL751" s="19"/>
      <c r="BM751" s="19"/>
    </row>
    <row r="752" spans="1:65" ht="11.25" hidden="1"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c r="AQ752" s="19"/>
      <c r="AR752" s="19"/>
      <c r="AS752" s="19"/>
      <c r="AT752" s="19"/>
      <c r="AU752" s="19"/>
      <c r="AV752" s="19"/>
      <c r="AW752" s="19"/>
      <c r="AX752" s="19"/>
      <c r="AY752" s="19"/>
      <c r="AZ752" s="19"/>
      <c r="BA752" s="19"/>
      <c r="BB752" s="19"/>
      <c r="BC752" s="19"/>
      <c r="BD752" s="19"/>
      <c r="BE752" s="19"/>
      <c r="BF752" s="19"/>
      <c r="BG752" s="19"/>
      <c r="BH752" s="19"/>
      <c r="BI752" s="19"/>
      <c r="BJ752" s="19"/>
      <c r="BK752" s="19"/>
      <c r="BL752" s="19"/>
      <c r="BM752" s="19"/>
    </row>
    <row r="753" spans="1:65" ht="11.25" hidden="1"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c r="AR753" s="19"/>
      <c r="AS753" s="19"/>
      <c r="AT753" s="19"/>
      <c r="AU753" s="19"/>
      <c r="AV753" s="19"/>
      <c r="AW753" s="19"/>
      <c r="AX753" s="19"/>
      <c r="AY753" s="19"/>
      <c r="AZ753" s="19"/>
      <c r="BA753" s="19"/>
      <c r="BB753" s="19"/>
      <c r="BC753" s="19"/>
      <c r="BD753" s="19"/>
      <c r="BE753" s="19"/>
      <c r="BF753" s="19"/>
      <c r="BG753" s="19"/>
      <c r="BH753" s="19"/>
      <c r="BI753" s="19"/>
      <c r="BJ753" s="19"/>
      <c r="BK753" s="19"/>
      <c r="BL753" s="19"/>
      <c r="BM753" s="19"/>
    </row>
    <row r="754" spans="1:65" ht="11.25" hidden="1"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c r="AQ754" s="19"/>
      <c r="AR754" s="19"/>
      <c r="AS754" s="19"/>
      <c r="AT754" s="19"/>
      <c r="AU754" s="19"/>
      <c r="AV754" s="19"/>
      <c r="AW754" s="19"/>
      <c r="AX754" s="19"/>
      <c r="AY754" s="19"/>
      <c r="AZ754" s="19"/>
      <c r="BA754" s="19"/>
      <c r="BB754" s="19"/>
      <c r="BC754" s="19"/>
      <c r="BD754" s="19"/>
      <c r="BE754" s="19"/>
      <c r="BF754" s="19"/>
      <c r="BG754" s="19"/>
      <c r="BH754" s="19"/>
      <c r="BI754" s="19"/>
      <c r="BJ754" s="19"/>
      <c r="BK754" s="19"/>
      <c r="BL754" s="19"/>
      <c r="BM754" s="19"/>
    </row>
    <row r="755" spans="1:65" ht="11.25" hidden="1"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c r="AQ755" s="19"/>
      <c r="AR755" s="19"/>
      <c r="AS755" s="19"/>
      <c r="AT755" s="19"/>
      <c r="AU755" s="19"/>
      <c r="AV755" s="19"/>
      <c r="AW755" s="19"/>
      <c r="AX755" s="19"/>
      <c r="AY755" s="19"/>
      <c r="AZ755" s="19"/>
      <c r="BA755" s="19"/>
      <c r="BB755" s="19"/>
      <c r="BC755" s="19"/>
      <c r="BD755" s="19"/>
      <c r="BE755" s="19"/>
      <c r="BF755" s="19"/>
      <c r="BG755" s="19"/>
      <c r="BH755" s="19"/>
      <c r="BI755" s="19"/>
      <c r="BJ755" s="19"/>
      <c r="BK755" s="19"/>
      <c r="BL755" s="19"/>
      <c r="BM755" s="19"/>
    </row>
    <row r="756" spans="1:65" ht="11.25" hidden="1"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c r="AQ756" s="19"/>
      <c r="AR756" s="19"/>
      <c r="AS756" s="19"/>
      <c r="AT756" s="19"/>
      <c r="AU756" s="19"/>
      <c r="AV756" s="19"/>
      <c r="AW756" s="19"/>
      <c r="AX756" s="19"/>
      <c r="AY756" s="19"/>
      <c r="AZ756" s="19"/>
      <c r="BA756" s="19"/>
      <c r="BB756" s="19"/>
      <c r="BC756" s="19"/>
      <c r="BD756" s="19"/>
      <c r="BE756" s="19"/>
      <c r="BF756" s="19"/>
      <c r="BG756" s="19"/>
      <c r="BH756" s="19"/>
      <c r="BI756" s="19"/>
      <c r="BJ756" s="19"/>
      <c r="BK756" s="19"/>
      <c r="BL756" s="19"/>
      <c r="BM756" s="19"/>
    </row>
    <row r="757" spans="1:65" ht="11.25" hidden="1"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19"/>
      <c r="BH757" s="19"/>
      <c r="BI757" s="19"/>
      <c r="BJ757" s="19"/>
      <c r="BK757" s="19"/>
      <c r="BL757" s="19"/>
      <c r="BM757" s="19"/>
    </row>
    <row r="758" spans="1:65" ht="11.25" hidden="1"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c r="AQ758" s="19"/>
      <c r="AR758" s="19"/>
      <c r="AS758" s="19"/>
      <c r="AT758" s="19"/>
      <c r="AU758" s="19"/>
      <c r="AV758" s="19"/>
      <c r="AW758" s="19"/>
      <c r="AX758" s="19"/>
      <c r="AY758" s="19"/>
      <c r="AZ758" s="19"/>
      <c r="BA758" s="19"/>
      <c r="BB758" s="19"/>
      <c r="BC758" s="19"/>
      <c r="BD758" s="19"/>
      <c r="BE758" s="19"/>
      <c r="BF758" s="19"/>
      <c r="BG758" s="19"/>
      <c r="BH758" s="19"/>
      <c r="BI758" s="19"/>
      <c r="BJ758" s="19"/>
      <c r="BK758" s="19"/>
      <c r="BL758" s="19"/>
      <c r="BM758" s="19"/>
    </row>
    <row r="759" spans="1:65" ht="11.25" hidden="1"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c r="AQ759" s="19"/>
      <c r="AR759" s="19"/>
      <c r="AS759" s="19"/>
      <c r="AT759" s="19"/>
      <c r="AU759" s="19"/>
      <c r="AV759" s="19"/>
      <c r="AW759" s="19"/>
      <c r="AX759" s="19"/>
      <c r="AY759" s="19"/>
      <c r="AZ759" s="19"/>
      <c r="BA759" s="19"/>
      <c r="BB759" s="19"/>
      <c r="BC759" s="19"/>
      <c r="BD759" s="19"/>
      <c r="BE759" s="19"/>
      <c r="BF759" s="19"/>
      <c r="BG759" s="19"/>
      <c r="BH759" s="19"/>
      <c r="BI759" s="19"/>
      <c r="BJ759" s="19"/>
      <c r="BK759" s="19"/>
      <c r="BL759" s="19"/>
      <c r="BM759" s="19"/>
    </row>
    <row r="760" spans="1:65" ht="11.25" hidden="1"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19"/>
      <c r="AY760" s="19"/>
      <c r="AZ760" s="19"/>
      <c r="BA760" s="19"/>
      <c r="BB760" s="19"/>
      <c r="BC760" s="19"/>
      <c r="BD760" s="19"/>
      <c r="BE760" s="19"/>
      <c r="BF760" s="19"/>
      <c r="BG760" s="19"/>
      <c r="BH760" s="19"/>
      <c r="BI760" s="19"/>
      <c r="BJ760" s="19"/>
      <c r="BK760" s="19"/>
      <c r="BL760" s="19"/>
      <c r="BM760" s="19"/>
    </row>
    <row r="761" spans="1:65" ht="11.25" hidden="1"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c r="AR761" s="19"/>
      <c r="AS761" s="19"/>
      <c r="AT761" s="19"/>
      <c r="AU761" s="19"/>
      <c r="AV761" s="19"/>
      <c r="AW761" s="19"/>
      <c r="AX761" s="19"/>
      <c r="AY761" s="19"/>
      <c r="AZ761" s="19"/>
      <c r="BA761" s="19"/>
      <c r="BB761" s="19"/>
      <c r="BC761" s="19"/>
      <c r="BD761" s="19"/>
      <c r="BE761" s="19"/>
      <c r="BF761" s="19"/>
      <c r="BG761" s="19"/>
      <c r="BH761" s="19"/>
      <c r="BI761" s="19"/>
      <c r="BJ761" s="19"/>
      <c r="BK761" s="19"/>
      <c r="BL761" s="19"/>
      <c r="BM761" s="19"/>
    </row>
    <row r="762" spans="1:65" ht="11.25" hidden="1"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c r="AQ762" s="19"/>
      <c r="AR762" s="19"/>
      <c r="AS762" s="19"/>
      <c r="AT762" s="19"/>
      <c r="AU762" s="19"/>
      <c r="AV762" s="19"/>
      <c r="AW762" s="19"/>
      <c r="AX762" s="19"/>
      <c r="AY762" s="19"/>
      <c r="AZ762" s="19"/>
      <c r="BA762" s="19"/>
      <c r="BB762" s="19"/>
      <c r="BC762" s="19"/>
      <c r="BD762" s="19"/>
      <c r="BE762" s="19"/>
      <c r="BF762" s="19"/>
      <c r="BG762" s="19"/>
      <c r="BH762" s="19"/>
      <c r="BI762" s="19"/>
      <c r="BJ762" s="19"/>
      <c r="BK762" s="19"/>
      <c r="BL762" s="19"/>
      <c r="BM762" s="19"/>
    </row>
    <row r="763" spans="1:65" ht="11.25" hidden="1"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c r="AR763" s="19"/>
      <c r="AS763" s="19"/>
      <c r="AT763" s="19"/>
      <c r="AU763" s="19"/>
      <c r="AV763" s="19"/>
      <c r="AW763" s="19"/>
      <c r="AX763" s="19"/>
      <c r="AY763" s="19"/>
      <c r="AZ763" s="19"/>
      <c r="BA763" s="19"/>
      <c r="BB763" s="19"/>
      <c r="BC763" s="19"/>
      <c r="BD763" s="19"/>
      <c r="BE763" s="19"/>
      <c r="BF763" s="19"/>
      <c r="BG763" s="19"/>
      <c r="BH763" s="19"/>
      <c r="BI763" s="19"/>
      <c r="BJ763" s="19"/>
      <c r="BK763" s="19"/>
      <c r="BL763" s="19"/>
      <c r="BM763" s="19"/>
    </row>
    <row r="764" spans="1:65" ht="11.25" hidden="1"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c r="AR764" s="19"/>
      <c r="AS764" s="19"/>
      <c r="AT764" s="19"/>
      <c r="AU764" s="19"/>
      <c r="AV764" s="19"/>
      <c r="AW764" s="19"/>
      <c r="AX764" s="19"/>
      <c r="AY764" s="19"/>
      <c r="AZ764" s="19"/>
      <c r="BA764" s="19"/>
      <c r="BB764" s="19"/>
      <c r="BC764" s="19"/>
      <c r="BD764" s="19"/>
      <c r="BE764" s="19"/>
      <c r="BF764" s="19"/>
      <c r="BG764" s="19"/>
      <c r="BH764" s="19"/>
      <c r="BI764" s="19"/>
      <c r="BJ764" s="19"/>
      <c r="BK764" s="19"/>
      <c r="BL764" s="19"/>
      <c r="BM764" s="19"/>
    </row>
    <row r="765" spans="1:65" ht="11.25" hidden="1"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c r="AQ765" s="19"/>
      <c r="AR765" s="19"/>
      <c r="AS765" s="19"/>
      <c r="AT765" s="19"/>
      <c r="AU765" s="19"/>
      <c r="AV765" s="19"/>
      <c r="AW765" s="19"/>
      <c r="AX765" s="19"/>
      <c r="AY765" s="19"/>
      <c r="AZ765" s="19"/>
      <c r="BA765" s="19"/>
      <c r="BB765" s="19"/>
      <c r="BC765" s="19"/>
      <c r="BD765" s="19"/>
      <c r="BE765" s="19"/>
      <c r="BF765" s="19"/>
      <c r="BG765" s="19"/>
      <c r="BH765" s="19"/>
      <c r="BI765" s="19"/>
      <c r="BJ765" s="19"/>
      <c r="BK765" s="19"/>
      <c r="BL765" s="19"/>
      <c r="BM765" s="19"/>
    </row>
    <row r="766" spans="1:65" ht="11.25" hidden="1"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c r="AQ766" s="19"/>
      <c r="AR766" s="19"/>
      <c r="AS766" s="19"/>
      <c r="AT766" s="19"/>
      <c r="AU766" s="19"/>
      <c r="AV766" s="19"/>
      <c r="AW766" s="19"/>
      <c r="AX766" s="19"/>
      <c r="AY766" s="19"/>
      <c r="AZ766" s="19"/>
      <c r="BA766" s="19"/>
      <c r="BB766" s="19"/>
      <c r="BC766" s="19"/>
      <c r="BD766" s="19"/>
      <c r="BE766" s="19"/>
      <c r="BF766" s="19"/>
      <c r="BG766" s="19"/>
      <c r="BH766" s="19"/>
      <c r="BI766" s="19"/>
      <c r="BJ766" s="19"/>
      <c r="BK766" s="19"/>
      <c r="BL766" s="19"/>
      <c r="BM766" s="19"/>
    </row>
    <row r="767" spans="1:65" ht="11.25" hidden="1"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c r="AQ767" s="19"/>
      <c r="AR767" s="19"/>
      <c r="AS767" s="19"/>
      <c r="AT767" s="19"/>
      <c r="AU767" s="19"/>
      <c r="AV767" s="19"/>
      <c r="AW767" s="19"/>
      <c r="AX767" s="19"/>
      <c r="AY767" s="19"/>
      <c r="AZ767" s="19"/>
      <c r="BA767" s="19"/>
      <c r="BB767" s="19"/>
      <c r="BC767" s="19"/>
      <c r="BD767" s="19"/>
      <c r="BE767" s="19"/>
      <c r="BF767" s="19"/>
      <c r="BG767" s="19"/>
      <c r="BH767" s="19"/>
      <c r="BI767" s="19"/>
      <c r="BJ767" s="19"/>
      <c r="BK767" s="19"/>
      <c r="BL767" s="19"/>
      <c r="BM767" s="19"/>
    </row>
    <row r="768" spans="1:65" ht="11.25" hidden="1"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c r="AQ768" s="19"/>
      <c r="AR768" s="19"/>
      <c r="AS768" s="19"/>
      <c r="AT768" s="19"/>
      <c r="AU768" s="19"/>
      <c r="AV768" s="19"/>
      <c r="AW768" s="19"/>
      <c r="AX768" s="19"/>
      <c r="AY768" s="19"/>
      <c r="AZ768" s="19"/>
      <c r="BA768" s="19"/>
      <c r="BB768" s="19"/>
      <c r="BC768" s="19"/>
      <c r="BD768" s="19"/>
      <c r="BE768" s="19"/>
      <c r="BF768" s="19"/>
      <c r="BG768" s="19"/>
      <c r="BH768" s="19"/>
      <c r="BI768" s="19"/>
      <c r="BJ768" s="19"/>
      <c r="BK768" s="19"/>
      <c r="BL768" s="19"/>
      <c r="BM768" s="19"/>
    </row>
    <row r="769" spans="1:65" ht="11.25" hidden="1"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c r="AR769" s="19"/>
      <c r="AS769" s="19"/>
      <c r="AT769" s="19"/>
      <c r="AU769" s="19"/>
      <c r="AV769" s="19"/>
      <c r="AW769" s="19"/>
      <c r="AX769" s="19"/>
      <c r="AY769" s="19"/>
      <c r="AZ769" s="19"/>
      <c r="BA769" s="19"/>
      <c r="BB769" s="19"/>
      <c r="BC769" s="19"/>
      <c r="BD769" s="19"/>
      <c r="BE769" s="19"/>
      <c r="BF769" s="19"/>
      <c r="BG769" s="19"/>
      <c r="BH769" s="19"/>
      <c r="BI769" s="19"/>
      <c r="BJ769" s="19"/>
      <c r="BK769" s="19"/>
      <c r="BL769" s="19"/>
      <c r="BM769" s="19"/>
    </row>
    <row r="770" spans="1:65" ht="11.25" hidden="1"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c r="AQ770" s="19"/>
      <c r="AR770" s="19"/>
      <c r="AS770" s="19"/>
      <c r="AT770" s="19"/>
      <c r="AU770" s="19"/>
      <c r="AV770" s="19"/>
      <c r="AW770" s="19"/>
      <c r="AX770" s="19"/>
      <c r="AY770" s="19"/>
      <c r="AZ770" s="19"/>
      <c r="BA770" s="19"/>
      <c r="BB770" s="19"/>
      <c r="BC770" s="19"/>
      <c r="BD770" s="19"/>
      <c r="BE770" s="19"/>
      <c r="BF770" s="19"/>
      <c r="BG770" s="19"/>
      <c r="BH770" s="19"/>
      <c r="BI770" s="19"/>
      <c r="BJ770" s="19"/>
      <c r="BK770" s="19"/>
      <c r="BL770" s="19"/>
      <c r="BM770" s="19"/>
    </row>
    <row r="771" spans="1:65" ht="11.25" hidden="1"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19"/>
      <c r="AY771" s="19"/>
      <c r="AZ771" s="19"/>
      <c r="BA771" s="19"/>
      <c r="BB771" s="19"/>
      <c r="BC771" s="19"/>
      <c r="BD771" s="19"/>
      <c r="BE771" s="19"/>
      <c r="BF771" s="19"/>
      <c r="BG771" s="19"/>
      <c r="BH771" s="19"/>
      <c r="BI771" s="19"/>
      <c r="BJ771" s="19"/>
      <c r="BK771" s="19"/>
      <c r="BL771" s="19"/>
      <c r="BM771" s="19"/>
    </row>
    <row r="772" spans="1:65" ht="11.25" hidden="1"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c r="AQ772" s="19"/>
      <c r="AR772" s="19"/>
      <c r="AS772" s="19"/>
      <c r="AT772" s="19"/>
      <c r="AU772" s="19"/>
      <c r="AV772" s="19"/>
      <c r="AW772" s="19"/>
      <c r="AX772" s="19"/>
      <c r="AY772" s="19"/>
      <c r="AZ772" s="19"/>
      <c r="BA772" s="19"/>
      <c r="BB772" s="19"/>
      <c r="BC772" s="19"/>
      <c r="BD772" s="19"/>
      <c r="BE772" s="19"/>
      <c r="BF772" s="19"/>
      <c r="BG772" s="19"/>
      <c r="BH772" s="19"/>
      <c r="BI772" s="19"/>
      <c r="BJ772" s="19"/>
      <c r="BK772" s="19"/>
      <c r="BL772" s="19"/>
      <c r="BM772" s="19"/>
    </row>
    <row r="773" spans="1:65" ht="11.25" hidden="1"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c r="AR773" s="19"/>
      <c r="AS773" s="19"/>
      <c r="AT773" s="19"/>
      <c r="AU773" s="19"/>
      <c r="AV773" s="19"/>
      <c r="AW773" s="19"/>
      <c r="AX773" s="19"/>
      <c r="AY773" s="19"/>
      <c r="AZ773" s="19"/>
      <c r="BA773" s="19"/>
      <c r="BB773" s="19"/>
      <c r="BC773" s="19"/>
      <c r="BD773" s="19"/>
      <c r="BE773" s="19"/>
      <c r="BF773" s="19"/>
      <c r="BG773" s="19"/>
      <c r="BH773" s="19"/>
      <c r="BI773" s="19"/>
      <c r="BJ773" s="19"/>
      <c r="BK773" s="19"/>
      <c r="BL773" s="19"/>
      <c r="BM773" s="19"/>
    </row>
    <row r="774" spans="1:65" ht="11.25" hidden="1"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c r="AQ774" s="19"/>
      <c r="AR774" s="19"/>
      <c r="AS774" s="19"/>
      <c r="AT774" s="19"/>
      <c r="AU774" s="19"/>
      <c r="AV774" s="19"/>
      <c r="AW774" s="19"/>
      <c r="AX774" s="19"/>
      <c r="AY774" s="19"/>
      <c r="AZ774" s="19"/>
      <c r="BA774" s="19"/>
      <c r="BB774" s="19"/>
      <c r="BC774" s="19"/>
      <c r="BD774" s="19"/>
      <c r="BE774" s="19"/>
      <c r="BF774" s="19"/>
      <c r="BG774" s="19"/>
      <c r="BH774" s="19"/>
      <c r="BI774" s="19"/>
      <c r="BJ774" s="19"/>
      <c r="BK774" s="19"/>
      <c r="BL774" s="19"/>
      <c r="BM774" s="19"/>
    </row>
    <row r="775" spans="1:65" ht="11.25" hidden="1"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c r="AR775" s="19"/>
      <c r="AS775" s="19"/>
      <c r="AT775" s="19"/>
      <c r="AU775" s="19"/>
      <c r="AV775" s="19"/>
      <c r="AW775" s="19"/>
      <c r="AX775" s="19"/>
      <c r="AY775" s="19"/>
      <c r="AZ775" s="19"/>
      <c r="BA775" s="19"/>
      <c r="BB775" s="19"/>
      <c r="BC775" s="19"/>
      <c r="BD775" s="19"/>
      <c r="BE775" s="19"/>
      <c r="BF775" s="19"/>
      <c r="BG775" s="19"/>
      <c r="BH775" s="19"/>
      <c r="BI775" s="19"/>
      <c r="BJ775" s="19"/>
      <c r="BK775" s="19"/>
      <c r="BL775" s="19"/>
      <c r="BM775" s="19"/>
    </row>
    <row r="776" spans="1:65" ht="11.25" hidden="1"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c r="AR776" s="19"/>
      <c r="AS776" s="19"/>
      <c r="AT776" s="19"/>
      <c r="AU776" s="19"/>
      <c r="AV776" s="19"/>
      <c r="AW776" s="19"/>
      <c r="AX776" s="19"/>
      <c r="AY776" s="19"/>
      <c r="AZ776" s="19"/>
      <c r="BA776" s="19"/>
      <c r="BB776" s="19"/>
      <c r="BC776" s="19"/>
      <c r="BD776" s="19"/>
      <c r="BE776" s="19"/>
      <c r="BF776" s="19"/>
      <c r="BG776" s="19"/>
      <c r="BH776" s="19"/>
      <c r="BI776" s="19"/>
      <c r="BJ776" s="19"/>
      <c r="BK776" s="19"/>
      <c r="BL776" s="19"/>
      <c r="BM776" s="19"/>
    </row>
    <row r="777" spans="1:65" ht="11.25" hidden="1"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c r="AQ777" s="19"/>
      <c r="AR777" s="19"/>
      <c r="AS777" s="19"/>
      <c r="AT777" s="19"/>
      <c r="AU777" s="19"/>
      <c r="AV777" s="19"/>
      <c r="AW777" s="19"/>
      <c r="AX777" s="19"/>
      <c r="AY777" s="19"/>
      <c r="AZ777" s="19"/>
      <c r="BA777" s="19"/>
      <c r="BB777" s="19"/>
      <c r="BC777" s="19"/>
      <c r="BD777" s="19"/>
      <c r="BE777" s="19"/>
      <c r="BF777" s="19"/>
      <c r="BG777" s="19"/>
      <c r="BH777" s="19"/>
      <c r="BI777" s="19"/>
      <c r="BJ777" s="19"/>
      <c r="BK777" s="19"/>
      <c r="BL777" s="19"/>
      <c r="BM777" s="19"/>
    </row>
    <row r="778" spans="1:65" ht="11.25" hidden="1"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19"/>
      <c r="AY778" s="19"/>
      <c r="AZ778" s="19"/>
      <c r="BA778" s="19"/>
      <c r="BB778" s="19"/>
      <c r="BC778" s="19"/>
      <c r="BD778" s="19"/>
      <c r="BE778" s="19"/>
      <c r="BF778" s="19"/>
      <c r="BG778" s="19"/>
      <c r="BH778" s="19"/>
      <c r="BI778" s="19"/>
      <c r="BJ778" s="19"/>
      <c r="BK778" s="19"/>
      <c r="BL778" s="19"/>
      <c r="BM778" s="19"/>
    </row>
    <row r="779" spans="1:65" ht="11.25" hidden="1"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c r="AQ779" s="19"/>
      <c r="AR779" s="19"/>
      <c r="AS779" s="19"/>
      <c r="AT779" s="19"/>
      <c r="AU779" s="19"/>
      <c r="AV779" s="19"/>
      <c r="AW779" s="19"/>
      <c r="AX779" s="19"/>
      <c r="AY779" s="19"/>
      <c r="AZ779" s="19"/>
      <c r="BA779" s="19"/>
      <c r="BB779" s="19"/>
      <c r="BC779" s="19"/>
      <c r="BD779" s="19"/>
      <c r="BE779" s="19"/>
      <c r="BF779" s="19"/>
      <c r="BG779" s="19"/>
      <c r="BH779" s="19"/>
      <c r="BI779" s="19"/>
      <c r="BJ779" s="19"/>
      <c r="BK779" s="19"/>
      <c r="BL779" s="19"/>
      <c r="BM779" s="19"/>
    </row>
    <row r="780" spans="1:65" ht="11.25" hidden="1"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c r="AR780" s="19"/>
      <c r="AS780" s="19"/>
      <c r="AT780" s="19"/>
      <c r="AU780" s="19"/>
      <c r="AV780" s="19"/>
      <c r="AW780" s="19"/>
      <c r="AX780" s="19"/>
      <c r="AY780" s="19"/>
      <c r="AZ780" s="19"/>
      <c r="BA780" s="19"/>
      <c r="BB780" s="19"/>
      <c r="BC780" s="19"/>
      <c r="BD780" s="19"/>
      <c r="BE780" s="19"/>
      <c r="BF780" s="19"/>
      <c r="BG780" s="19"/>
      <c r="BH780" s="19"/>
      <c r="BI780" s="19"/>
      <c r="BJ780" s="19"/>
      <c r="BK780" s="19"/>
      <c r="BL780" s="19"/>
      <c r="BM780" s="19"/>
    </row>
    <row r="781" spans="1:65" ht="11.25" hidden="1"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c r="AR781" s="19"/>
      <c r="AS781" s="19"/>
      <c r="AT781" s="19"/>
      <c r="AU781" s="19"/>
      <c r="AV781" s="19"/>
      <c r="AW781" s="19"/>
      <c r="AX781" s="19"/>
      <c r="AY781" s="19"/>
      <c r="AZ781" s="19"/>
      <c r="BA781" s="19"/>
      <c r="BB781" s="19"/>
      <c r="BC781" s="19"/>
      <c r="BD781" s="19"/>
      <c r="BE781" s="19"/>
      <c r="BF781" s="19"/>
      <c r="BG781" s="19"/>
      <c r="BH781" s="19"/>
      <c r="BI781" s="19"/>
      <c r="BJ781" s="19"/>
      <c r="BK781" s="19"/>
      <c r="BL781" s="19"/>
      <c r="BM781" s="19"/>
    </row>
    <row r="782" spans="1:65" ht="11.25" hidden="1"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c r="AQ782" s="19"/>
      <c r="AR782" s="19"/>
      <c r="AS782" s="19"/>
      <c r="AT782" s="19"/>
      <c r="AU782" s="19"/>
      <c r="AV782" s="19"/>
      <c r="AW782" s="19"/>
      <c r="AX782" s="19"/>
      <c r="AY782" s="19"/>
      <c r="AZ782" s="19"/>
      <c r="BA782" s="19"/>
      <c r="BB782" s="19"/>
      <c r="BC782" s="19"/>
      <c r="BD782" s="19"/>
      <c r="BE782" s="19"/>
      <c r="BF782" s="19"/>
      <c r="BG782" s="19"/>
      <c r="BH782" s="19"/>
      <c r="BI782" s="19"/>
      <c r="BJ782" s="19"/>
      <c r="BK782" s="19"/>
      <c r="BL782" s="19"/>
      <c r="BM782" s="19"/>
    </row>
    <row r="783" spans="1:65" ht="11.25" hidden="1"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c r="AQ783" s="19"/>
      <c r="AR783" s="19"/>
      <c r="AS783" s="19"/>
      <c r="AT783" s="19"/>
      <c r="AU783" s="19"/>
      <c r="AV783" s="19"/>
      <c r="AW783" s="19"/>
      <c r="AX783" s="19"/>
      <c r="AY783" s="19"/>
      <c r="AZ783" s="19"/>
      <c r="BA783" s="19"/>
      <c r="BB783" s="19"/>
      <c r="BC783" s="19"/>
      <c r="BD783" s="19"/>
      <c r="BE783" s="19"/>
      <c r="BF783" s="19"/>
      <c r="BG783" s="19"/>
      <c r="BH783" s="19"/>
      <c r="BI783" s="19"/>
      <c r="BJ783" s="19"/>
      <c r="BK783" s="19"/>
      <c r="BL783" s="19"/>
      <c r="BM783" s="19"/>
    </row>
    <row r="784" spans="1:65" ht="11.25" hidden="1"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c r="AQ784" s="19"/>
      <c r="AR784" s="19"/>
      <c r="AS784" s="19"/>
      <c r="AT784" s="19"/>
      <c r="AU784" s="19"/>
      <c r="AV784" s="19"/>
      <c r="AW784" s="19"/>
      <c r="AX784" s="19"/>
      <c r="AY784" s="19"/>
      <c r="AZ784" s="19"/>
      <c r="BA784" s="19"/>
      <c r="BB784" s="19"/>
      <c r="BC784" s="19"/>
      <c r="BD784" s="19"/>
      <c r="BE784" s="19"/>
      <c r="BF784" s="19"/>
      <c r="BG784" s="19"/>
      <c r="BH784" s="19"/>
      <c r="BI784" s="19"/>
      <c r="BJ784" s="19"/>
      <c r="BK784" s="19"/>
      <c r="BL784" s="19"/>
      <c r="BM784" s="19"/>
    </row>
    <row r="785" spans="1:65" ht="11.25" hidden="1"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19"/>
      <c r="AY785" s="19"/>
      <c r="AZ785" s="19"/>
      <c r="BA785" s="19"/>
      <c r="BB785" s="19"/>
      <c r="BC785" s="19"/>
      <c r="BD785" s="19"/>
      <c r="BE785" s="19"/>
      <c r="BF785" s="19"/>
      <c r="BG785" s="19"/>
      <c r="BH785" s="19"/>
      <c r="BI785" s="19"/>
      <c r="BJ785" s="19"/>
      <c r="BK785" s="19"/>
      <c r="BL785" s="19"/>
      <c r="BM785" s="19"/>
    </row>
    <row r="786" spans="1:65" ht="11.25" hidden="1"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c r="AQ786" s="19"/>
      <c r="AR786" s="19"/>
      <c r="AS786" s="19"/>
      <c r="AT786" s="19"/>
      <c r="AU786" s="19"/>
      <c r="AV786" s="19"/>
      <c r="AW786" s="19"/>
      <c r="AX786" s="19"/>
      <c r="AY786" s="19"/>
      <c r="AZ786" s="19"/>
      <c r="BA786" s="19"/>
      <c r="BB786" s="19"/>
      <c r="BC786" s="19"/>
      <c r="BD786" s="19"/>
      <c r="BE786" s="19"/>
      <c r="BF786" s="19"/>
      <c r="BG786" s="19"/>
      <c r="BH786" s="19"/>
      <c r="BI786" s="19"/>
      <c r="BJ786" s="19"/>
      <c r="BK786" s="19"/>
      <c r="BL786" s="19"/>
      <c r="BM786" s="19"/>
    </row>
    <row r="787" spans="1:65" ht="11.25" hidden="1"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c r="AQ787" s="19"/>
      <c r="AR787" s="19"/>
      <c r="AS787" s="19"/>
      <c r="AT787" s="19"/>
      <c r="AU787" s="19"/>
      <c r="AV787" s="19"/>
      <c r="AW787" s="19"/>
      <c r="AX787" s="19"/>
      <c r="AY787" s="19"/>
      <c r="AZ787" s="19"/>
      <c r="BA787" s="19"/>
      <c r="BB787" s="19"/>
      <c r="BC787" s="19"/>
      <c r="BD787" s="19"/>
      <c r="BE787" s="19"/>
      <c r="BF787" s="19"/>
      <c r="BG787" s="19"/>
      <c r="BH787" s="19"/>
      <c r="BI787" s="19"/>
      <c r="BJ787" s="19"/>
      <c r="BK787" s="19"/>
      <c r="BL787" s="19"/>
      <c r="BM787" s="19"/>
    </row>
    <row r="788" spans="1:65" ht="11.25" hidden="1"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c r="AQ788" s="19"/>
      <c r="AR788" s="19"/>
      <c r="AS788" s="19"/>
      <c r="AT788" s="19"/>
      <c r="AU788" s="19"/>
      <c r="AV788" s="19"/>
      <c r="AW788" s="19"/>
      <c r="AX788" s="19"/>
      <c r="AY788" s="19"/>
      <c r="AZ788" s="19"/>
      <c r="BA788" s="19"/>
      <c r="BB788" s="19"/>
      <c r="BC788" s="19"/>
      <c r="BD788" s="19"/>
      <c r="BE788" s="19"/>
      <c r="BF788" s="19"/>
      <c r="BG788" s="19"/>
      <c r="BH788" s="19"/>
      <c r="BI788" s="19"/>
      <c r="BJ788" s="19"/>
      <c r="BK788" s="19"/>
      <c r="BL788" s="19"/>
      <c r="BM788" s="19"/>
    </row>
    <row r="789" spans="1:65" ht="11.25" hidden="1"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19"/>
      <c r="AY789" s="19"/>
      <c r="AZ789" s="19"/>
      <c r="BA789" s="19"/>
      <c r="BB789" s="19"/>
      <c r="BC789" s="19"/>
      <c r="BD789" s="19"/>
      <c r="BE789" s="19"/>
      <c r="BF789" s="19"/>
      <c r="BG789" s="19"/>
      <c r="BH789" s="19"/>
      <c r="BI789" s="19"/>
      <c r="BJ789" s="19"/>
      <c r="BK789" s="19"/>
      <c r="BL789" s="19"/>
      <c r="BM789" s="19"/>
    </row>
    <row r="790" spans="1:65" ht="11.25" hidden="1"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c r="AQ790" s="19"/>
      <c r="AR790" s="19"/>
      <c r="AS790" s="19"/>
      <c r="AT790" s="19"/>
      <c r="AU790" s="19"/>
      <c r="AV790" s="19"/>
      <c r="AW790" s="19"/>
      <c r="AX790" s="19"/>
      <c r="AY790" s="19"/>
      <c r="AZ790" s="19"/>
      <c r="BA790" s="19"/>
      <c r="BB790" s="19"/>
      <c r="BC790" s="19"/>
      <c r="BD790" s="19"/>
      <c r="BE790" s="19"/>
      <c r="BF790" s="19"/>
      <c r="BG790" s="19"/>
      <c r="BH790" s="19"/>
      <c r="BI790" s="19"/>
      <c r="BJ790" s="19"/>
      <c r="BK790" s="19"/>
      <c r="BL790" s="19"/>
      <c r="BM790" s="19"/>
    </row>
    <row r="791" spans="1:65" ht="11.25" hidden="1"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c r="AQ791" s="19"/>
      <c r="AR791" s="19"/>
      <c r="AS791" s="19"/>
      <c r="AT791" s="19"/>
      <c r="AU791" s="19"/>
      <c r="AV791" s="19"/>
      <c r="AW791" s="19"/>
      <c r="AX791" s="19"/>
      <c r="AY791" s="19"/>
      <c r="AZ791" s="19"/>
      <c r="BA791" s="19"/>
      <c r="BB791" s="19"/>
      <c r="BC791" s="19"/>
      <c r="BD791" s="19"/>
      <c r="BE791" s="19"/>
      <c r="BF791" s="19"/>
      <c r="BG791" s="19"/>
      <c r="BH791" s="19"/>
      <c r="BI791" s="19"/>
      <c r="BJ791" s="19"/>
      <c r="BK791" s="19"/>
      <c r="BL791" s="19"/>
      <c r="BM791" s="19"/>
    </row>
    <row r="792" spans="1:65" ht="11.25" hidden="1"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c r="AQ792" s="19"/>
      <c r="AR792" s="19"/>
      <c r="AS792" s="19"/>
      <c r="AT792" s="19"/>
      <c r="AU792" s="19"/>
      <c r="AV792" s="19"/>
      <c r="AW792" s="19"/>
      <c r="AX792" s="19"/>
      <c r="AY792" s="19"/>
      <c r="AZ792" s="19"/>
      <c r="BA792" s="19"/>
      <c r="BB792" s="19"/>
      <c r="BC792" s="19"/>
      <c r="BD792" s="19"/>
      <c r="BE792" s="19"/>
      <c r="BF792" s="19"/>
      <c r="BG792" s="19"/>
      <c r="BH792" s="19"/>
      <c r="BI792" s="19"/>
      <c r="BJ792" s="19"/>
      <c r="BK792" s="19"/>
      <c r="BL792" s="19"/>
      <c r="BM792" s="19"/>
    </row>
    <row r="793" spans="1:65" ht="11.25" hidden="1"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c r="AQ793" s="19"/>
      <c r="AR793" s="19"/>
      <c r="AS793" s="19"/>
      <c r="AT793" s="19"/>
      <c r="AU793" s="19"/>
      <c r="AV793" s="19"/>
      <c r="AW793" s="19"/>
      <c r="AX793" s="19"/>
      <c r="AY793" s="19"/>
      <c r="AZ793" s="19"/>
      <c r="BA793" s="19"/>
      <c r="BB793" s="19"/>
      <c r="BC793" s="19"/>
      <c r="BD793" s="19"/>
      <c r="BE793" s="19"/>
      <c r="BF793" s="19"/>
      <c r="BG793" s="19"/>
      <c r="BH793" s="19"/>
      <c r="BI793" s="19"/>
      <c r="BJ793" s="19"/>
      <c r="BK793" s="19"/>
      <c r="BL793" s="19"/>
      <c r="BM793" s="19"/>
    </row>
    <row r="794" spans="1:65" ht="11.25" hidden="1"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c r="AQ794" s="19"/>
      <c r="AR794" s="19"/>
      <c r="AS794" s="19"/>
      <c r="AT794" s="19"/>
      <c r="AU794" s="19"/>
      <c r="AV794" s="19"/>
      <c r="AW794" s="19"/>
      <c r="AX794" s="19"/>
      <c r="AY794" s="19"/>
      <c r="AZ794" s="19"/>
      <c r="BA794" s="19"/>
      <c r="BB794" s="19"/>
      <c r="BC794" s="19"/>
      <c r="BD794" s="19"/>
      <c r="BE794" s="19"/>
      <c r="BF794" s="19"/>
      <c r="BG794" s="19"/>
      <c r="BH794" s="19"/>
      <c r="BI794" s="19"/>
      <c r="BJ794" s="19"/>
      <c r="BK794" s="19"/>
      <c r="BL794" s="19"/>
      <c r="BM794" s="19"/>
    </row>
    <row r="795" spans="1:65" ht="11.25" hidden="1"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c r="AQ795" s="19"/>
      <c r="AR795" s="19"/>
      <c r="AS795" s="19"/>
      <c r="AT795" s="19"/>
      <c r="AU795" s="19"/>
      <c r="AV795" s="19"/>
      <c r="AW795" s="19"/>
      <c r="AX795" s="19"/>
      <c r="AY795" s="19"/>
      <c r="AZ795" s="19"/>
      <c r="BA795" s="19"/>
      <c r="BB795" s="19"/>
      <c r="BC795" s="19"/>
      <c r="BD795" s="19"/>
      <c r="BE795" s="19"/>
      <c r="BF795" s="19"/>
      <c r="BG795" s="19"/>
      <c r="BH795" s="19"/>
      <c r="BI795" s="19"/>
      <c r="BJ795" s="19"/>
      <c r="BK795" s="19"/>
      <c r="BL795" s="19"/>
      <c r="BM795" s="19"/>
    </row>
    <row r="796" spans="1:65" ht="11.25" hidden="1"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c r="AQ796" s="19"/>
      <c r="AR796" s="19"/>
      <c r="AS796" s="19"/>
      <c r="AT796" s="19"/>
      <c r="AU796" s="19"/>
      <c r="AV796" s="19"/>
      <c r="AW796" s="19"/>
      <c r="AX796" s="19"/>
      <c r="AY796" s="19"/>
      <c r="AZ796" s="19"/>
      <c r="BA796" s="19"/>
      <c r="BB796" s="19"/>
      <c r="BC796" s="19"/>
      <c r="BD796" s="19"/>
      <c r="BE796" s="19"/>
      <c r="BF796" s="19"/>
      <c r="BG796" s="19"/>
      <c r="BH796" s="19"/>
      <c r="BI796" s="19"/>
      <c r="BJ796" s="19"/>
      <c r="BK796" s="19"/>
      <c r="BL796" s="19"/>
      <c r="BM796" s="19"/>
    </row>
    <row r="797" spans="1:65" ht="11.25" hidden="1"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c r="AQ797" s="19"/>
      <c r="AR797" s="19"/>
      <c r="AS797" s="19"/>
      <c r="AT797" s="19"/>
      <c r="AU797" s="19"/>
      <c r="AV797" s="19"/>
      <c r="AW797" s="19"/>
      <c r="AX797" s="19"/>
      <c r="AY797" s="19"/>
      <c r="AZ797" s="19"/>
      <c r="BA797" s="19"/>
      <c r="BB797" s="19"/>
      <c r="BC797" s="19"/>
      <c r="BD797" s="19"/>
      <c r="BE797" s="19"/>
      <c r="BF797" s="19"/>
      <c r="BG797" s="19"/>
      <c r="BH797" s="19"/>
      <c r="BI797" s="19"/>
      <c r="BJ797" s="19"/>
      <c r="BK797" s="19"/>
      <c r="BL797" s="19"/>
      <c r="BM797" s="19"/>
    </row>
    <row r="798" spans="1:65" ht="11.25" hidden="1"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c r="AQ798" s="19"/>
      <c r="AR798" s="19"/>
      <c r="AS798" s="19"/>
      <c r="AT798" s="19"/>
      <c r="AU798" s="19"/>
      <c r="AV798" s="19"/>
      <c r="AW798" s="19"/>
      <c r="AX798" s="19"/>
      <c r="AY798" s="19"/>
      <c r="AZ798" s="19"/>
      <c r="BA798" s="19"/>
      <c r="BB798" s="19"/>
      <c r="BC798" s="19"/>
      <c r="BD798" s="19"/>
      <c r="BE798" s="19"/>
      <c r="BF798" s="19"/>
      <c r="BG798" s="19"/>
      <c r="BH798" s="19"/>
      <c r="BI798" s="19"/>
      <c r="BJ798" s="19"/>
      <c r="BK798" s="19"/>
      <c r="BL798" s="19"/>
      <c r="BM798" s="19"/>
    </row>
    <row r="799" spans="1:65" ht="11.25" hidden="1"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c r="AQ799" s="19"/>
      <c r="AR799" s="19"/>
      <c r="AS799" s="19"/>
      <c r="AT799" s="19"/>
      <c r="AU799" s="19"/>
      <c r="AV799" s="19"/>
      <c r="AW799" s="19"/>
      <c r="AX799" s="19"/>
      <c r="AY799" s="19"/>
      <c r="AZ799" s="19"/>
      <c r="BA799" s="19"/>
      <c r="BB799" s="19"/>
      <c r="BC799" s="19"/>
      <c r="BD799" s="19"/>
      <c r="BE799" s="19"/>
      <c r="BF799" s="19"/>
      <c r="BG799" s="19"/>
      <c r="BH799" s="19"/>
      <c r="BI799" s="19"/>
      <c r="BJ799" s="19"/>
      <c r="BK799" s="19"/>
      <c r="BL799" s="19"/>
      <c r="BM799" s="19"/>
    </row>
    <row r="800" spans="1:65" ht="11.25" hidden="1"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c r="AQ800" s="19"/>
      <c r="AR800" s="19"/>
      <c r="AS800" s="19"/>
      <c r="AT800" s="19"/>
      <c r="AU800" s="19"/>
      <c r="AV800" s="19"/>
      <c r="AW800" s="19"/>
      <c r="AX800" s="19"/>
      <c r="AY800" s="19"/>
      <c r="AZ800" s="19"/>
      <c r="BA800" s="19"/>
      <c r="BB800" s="19"/>
      <c r="BC800" s="19"/>
      <c r="BD800" s="19"/>
      <c r="BE800" s="19"/>
      <c r="BF800" s="19"/>
      <c r="BG800" s="19"/>
      <c r="BH800" s="19"/>
      <c r="BI800" s="19"/>
      <c r="BJ800" s="19"/>
      <c r="BK800" s="19"/>
      <c r="BL800" s="19"/>
      <c r="BM800" s="19"/>
    </row>
    <row r="801" spans="1:65" ht="11.25" hidden="1"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19"/>
      <c r="AY801" s="19"/>
      <c r="AZ801" s="19"/>
      <c r="BA801" s="19"/>
      <c r="BB801" s="19"/>
      <c r="BC801" s="19"/>
      <c r="BD801" s="19"/>
      <c r="BE801" s="19"/>
      <c r="BF801" s="19"/>
      <c r="BG801" s="19"/>
      <c r="BH801" s="19"/>
      <c r="BI801" s="19"/>
      <c r="BJ801" s="19"/>
      <c r="BK801" s="19"/>
      <c r="BL801" s="19"/>
      <c r="BM801" s="19"/>
    </row>
    <row r="802" spans="1:65" ht="11.25" hidden="1"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c r="AQ802" s="19"/>
      <c r="AR802" s="19"/>
      <c r="AS802" s="19"/>
      <c r="AT802" s="19"/>
      <c r="AU802" s="19"/>
      <c r="AV802" s="19"/>
      <c r="AW802" s="19"/>
      <c r="AX802" s="19"/>
      <c r="AY802" s="19"/>
      <c r="AZ802" s="19"/>
      <c r="BA802" s="19"/>
      <c r="BB802" s="19"/>
      <c r="BC802" s="19"/>
      <c r="BD802" s="19"/>
      <c r="BE802" s="19"/>
      <c r="BF802" s="19"/>
      <c r="BG802" s="19"/>
      <c r="BH802" s="19"/>
      <c r="BI802" s="19"/>
      <c r="BJ802" s="19"/>
      <c r="BK802" s="19"/>
      <c r="BL802" s="19"/>
      <c r="BM802" s="19"/>
    </row>
    <row r="803" spans="1:65" ht="11.25" hidden="1"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c r="AQ803" s="19"/>
      <c r="AR803" s="19"/>
      <c r="AS803" s="19"/>
      <c r="AT803" s="19"/>
      <c r="AU803" s="19"/>
      <c r="AV803" s="19"/>
      <c r="AW803" s="19"/>
      <c r="AX803" s="19"/>
      <c r="AY803" s="19"/>
      <c r="AZ803" s="19"/>
      <c r="BA803" s="19"/>
      <c r="BB803" s="19"/>
      <c r="BC803" s="19"/>
      <c r="BD803" s="19"/>
      <c r="BE803" s="19"/>
      <c r="BF803" s="19"/>
      <c r="BG803" s="19"/>
      <c r="BH803" s="19"/>
      <c r="BI803" s="19"/>
      <c r="BJ803" s="19"/>
      <c r="BK803" s="19"/>
      <c r="BL803" s="19"/>
      <c r="BM803" s="19"/>
    </row>
    <row r="804" spans="1:65" ht="11.25" hidden="1"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19"/>
      <c r="AY804" s="19"/>
      <c r="AZ804" s="19"/>
      <c r="BA804" s="19"/>
      <c r="BB804" s="19"/>
      <c r="BC804" s="19"/>
      <c r="BD804" s="19"/>
      <c r="BE804" s="19"/>
      <c r="BF804" s="19"/>
      <c r="BG804" s="19"/>
      <c r="BH804" s="19"/>
      <c r="BI804" s="19"/>
      <c r="BJ804" s="19"/>
      <c r="BK804" s="19"/>
      <c r="BL804" s="19"/>
      <c r="BM804" s="19"/>
    </row>
    <row r="805" spans="1:65" ht="11.25" hidden="1"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c r="AQ805" s="19"/>
      <c r="AR805" s="19"/>
      <c r="AS805" s="19"/>
      <c r="AT805" s="19"/>
      <c r="AU805" s="19"/>
      <c r="AV805" s="19"/>
      <c r="AW805" s="19"/>
      <c r="AX805" s="19"/>
      <c r="AY805" s="19"/>
      <c r="AZ805" s="19"/>
      <c r="BA805" s="19"/>
      <c r="BB805" s="19"/>
      <c r="BC805" s="19"/>
      <c r="BD805" s="19"/>
      <c r="BE805" s="19"/>
      <c r="BF805" s="19"/>
      <c r="BG805" s="19"/>
      <c r="BH805" s="19"/>
      <c r="BI805" s="19"/>
      <c r="BJ805" s="19"/>
      <c r="BK805" s="19"/>
      <c r="BL805" s="19"/>
      <c r="BM805" s="19"/>
    </row>
    <row r="806" spans="1:65" ht="11.25" hidden="1"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c r="AQ806" s="19"/>
      <c r="AR806" s="19"/>
      <c r="AS806" s="19"/>
      <c r="AT806" s="19"/>
      <c r="AU806" s="19"/>
      <c r="AV806" s="19"/>
      <c r="AW806" s="19"/>
      <c r="AX806" s="19"/>
      <c r="AY806" s="19"/>
      <c r="AZ806" s="19"/>
      <c r="BA806" s="19"/>
      <c r="BB806" s="19"/>
      <c r="BC806" s="19"/>
      <c r="BD806" s="19"/>
      <c r="BE806" s="19"/>
      <c r="BF806" s="19"/>
      <c r="BG806" s="19"/>
      <c r="BH806" s="19"/>
      <c r="BI806" s="19"/>
      <c r="BJ806" s="19"/>
      <c r="BK806" s="19"/>
      <c r="BL806" s="19"/>
      <c r="BM806" s="19"/>
    </row>
    <row r="807" spans="1:65" ht="11.25" hidden="1"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c r="AQ807" s="19"/>
      <c r="AR807" s="19"/>
      <c r="AS807" s="19"/>
      <c r="AT807" s="19"/>
      <c r="AU807" s="19"/>
      <c r="AV807" s="19"/>
      <c r="AW807" s="19"/>
      <c r="AX807" s="19"/>
      <c r="AY807" s="19"/>
      <c r="AZ807" s="19"/>
      <c r="BA807" s="19"/>
      <c r="BB807" s="19"/>
      <c r="BC807" s="19"/>
      <c r="BD807" s="19"/>
      <c r="BE807" s="19"/>
      <c r="BF807" s="19"/>
      <c r="BG807" s="19"/>
      <c r="BH807" s="19"/>
      <c r="BI807" s="19"/>
      <c r="BJ807" s="19"/>
      <c r="BK807" s="19"/>
      <c r="BL807" s="19"/>
      <c r="BM807" s="19"/>
    </row>
    <row r="808" spans="1:65" ht="11.25" hidden="1"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19"/>
      <c r="AY808" s="19"/>
      <c r="AZ808" s="19"/>
      <c r="BA808" s="19"/>
      <c r="BB808" s="19"/>
      <c r="BC808" s="19"/>
      <c r="BD808" s="19"/>
      <c r="BE808" s="19"/>
      <c r="BF808" s="19"/>
      <c r="BG808" s="19"/>
      <c r="BH808" s="19"/>
      <c r="BI808" s="19"/>
      <c r="BJ808" s="19"/>
      <c r="BK808" s="19"/>
      <c r="BL808" s="19"/>
      <c r="BM808" s="19"/>
    </row>
    <row r="809" spans="1:65" ht="11.25" hidden="1"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c r="AQ809" s="19"/>
      <c r="AR809" s="19"/>
      <c r="AS809" s="19"/>
      <c r="AT809" s="19"/>
      <c r="AU809" s="19"/>
      <c r="AV809" s="19"/>
      <c r="AW809" s="19"/>
      <c r="AX809" s="19"/>
      <c r="AY809" s="19"/>
      <c r="AZ809" s="19"/>
      <c r="BA809" s="19"/>
      <c r="BB809" s="19"/>
      <c r="BC809" s="19"/>
      <c r="BD809" s="19"/>
      <c r="BE809" s="19"/>
      <c r="BF809" s="19"/>
      <c r="BG809" s="19"/>
      <c r="BH809" s="19"/>
      <c r="BI809" s="19"/>
      <c r="BJ809" s="19"/>
      <c r="BK809" s="19"/>
      <c r="BL809" s="19"/>
      <c r="BM809" s="19"/>
    </row>
    <row r="810" spans="1:65" ht="11.25" hidden="1"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c r="AQ810" s="19"/>
      <c r="AR810" s="19"/>
      <c r="AS810" s="19"/>
      <c r="AT810" s="19"/>
      <c r="AU810" s="19"/>
      <c r="AV810" s="19"/>
      <c r="AW810" s="19"/>
      <c r="AX810" s="19"/>
      <c r="AY810" s="19"/>
      <c r="AZ810" s="19"/>
      <c r="BA810" s="19"/>
      <c r="BB810" s="19"/>
      <c r="BC810" s="19"/>
      <c r="BD810" s="19"/>
      <c r="BE810" s="19"/>
      <c r="BF810" s="19"/>
      <c r="BG810" s="19"/>
      <c r="BH810" s="19"/>
      <c r="BI810" s="19"/>
      <c r="BJ810" s="19"/>
      <c r="BK810" s="19"/>
      <c r="BL810" s="19"/>
      <c r="BM810" s="19"/>
    </row>
    <row r="811" spans="1:65" ht="11.25" hidden="1"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c r="AQ811" s="19"/>
      <c r="AR811" s="19"/>
      <c r="AS811" s="19"/>
      <c r="AT811" s="19"/>
      <c r="AU811" s="19"/>
      <c r="AV811" s="19"/>
      <c r="AW811" s="19"/>
      <c r="AX811" s="19"/>
      <c r="AY811" s="19"/>
      <c r="AZ811" s="19"/>
      <c r="BA811" s="19"/>
      <c r="BB811" s="19"/>
      <c r="BC811" s="19"/>
      <c r="BD811" s="19"/>
      <c r="BE811" s="19"/>
      <c r="BF811" s="19"/>
      <c r="BG811" s="19"/>
      <c r="BH811" s="19"/>
      <c r="BI811" s="19"/>
      <c r="BJ811" s="19"/>
      <c r="BK811" s="19"/>
      <c r="BL811" s="19"/>
      <c r="BM811" s="19"/>
    </row>
    <row r="812" spans="1:65" ht="11.25" hidden="1"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c r="AQ812" s="19"/>
      <c r="AR812" s="19"/>
      <c r="AS812" s="19"/>
      <c r="AT812" s="19"/>
      <c r="AU812" s="19"/>
      <c r="AV812" s="19"/>
      <c r="AW812" s="19"/>
      <c r="AX812" s="19"/>
      <c r="AY812" s="19"/>
      <c r="AZ812" s="19"/>
      <c r="BA812" s="19"/>
      <c r="BB812" s="19"/>
      <c r="BC812" s="19"/>
      <c r="BD812" s="19"/>
      <c r="BE812" s="19"/>
      <c r="BF812" s="19"/>
      <c r="BG812" s="19"/>
      <c r="BH812" s="19"/>
      <c r="BI812" s="19"/>
      <c r="BJ812" s="19"/>
      <c r="BK812" s="19"/>
      <c r="BL812" s="19"/>
      <c r="BM812" s="19"/>
    </row>
    <row r="813" spans="1:65" ht="11.25" hidden="1"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19"/>
      <c r="AY813" s="19"/>
      <c r="AZ813" s="19"/>
      <c r="BA813" s="19"/>
      <c r="BB813" s="19"/>
      <c r="BC813" s="19"/>
      <c r="BD813" s="19"/>
      <c r="BE813" s="19"/>
      <c r="BF813" s="19"/>
      <c r="BG813" s="19"/>
      <c r="BH813" s="19"/>
      <c r="BI813" s="19"/>
      <c r="BJ813" s="19"/>
      <c r="BK813" s="19"/>
      <c r="BL813" s="19"/>
      <c r="BM813" s="19"/>
    </row>
    <row r="814" spans="1:65" ht="11.25" hidden="1"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c r="AQ814" s="19"/>
      <c r="AR814" s="19"/>
      <c r="AS814" s="19"/>
      <c r="AT814" s="19"/>
      <c r="AU814" s="19"/>
      <c r="AV814" s="19"/>
      <c r="AW814" s="19"/>
      <c r="AX814" s="19"/>
      <c r="AY814" s="19"/>
      <c r="AZ814" s="19"/>
      <c r="BA814" s="19"/>
      <c r="BB814" s="19"/>
      <c r="BC814" s="19"/>
      <c r="BD814" s="19"/>
      <c r="BE814" s="19"/>
      <c r="BF814" s="19"/>
      <c r="BG814" s="19"/>
      <c r="BH814" s="19"/>
      <c r="BI814" s="19"/>
      <c r="BJ814" s="19"/>
      <c r="BK814" s="19"/>
      <c r="BL814" s="19"/>
      <c r="BM814" s="19"/>
    </row>
    <row r="815" spans="1:65" ht="11.25" hidden="1"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c r="AQ815" s="19"/>
      <c r="AR815" s="19"/>
      <c r="AS815" s="19"/>
      <c r="AT815" s="19"/>
      <c r="AU815" s="19"/>
      <c r="AV815" s="19"/>
      <c r="AW815" s="19"/>
      <c r="AX815" s="19"/>
      <c r="AY815" s="19"/>
      <c r="AZ815" s="19"/>
      <c r="BA815" s="19"/>
      <c r="BB815" s="19"/>
      <c r="BC815" s="19"/>
      <c r="BD815" s="19"/>
      <c r="BE815" s="19"/>
      <c r="BF815" s="19"/>
      <c r="BG815" s="19"/>
      <c r="BH815" s="19"/>
      <c r="BI815" s="19"/>
      <c r="BJ815" s="19"/>
      <c r="BK815" s="19"/>
      <c r="BL815" s="19"/>
      <c r="BM815" s="19"/>
    </row>
    <row r="816" spans="1:65" ht="11.25" hidden="1"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c r="AQ816" s="19"/>
      <c r="AR816" s="19"/>
      <c r="AS816" s="19"/>
      <c r="AT816" s="19"/>
      <c r="AU816" s="19"/>
      <c r="AV816" s="19"/>
      <c r="AW816" s="19"/>
      <c r="AX816" s="19"/>
      <c r="AY816" s="19"/>
      <c r="AZ816" s="19"/>
      <c r="BA816" s="19"/>
      <c r="BB816" s="19"/>
      <c r="BC816" s="19"/>
      <c r="BD816" s="19"/>
      <c r="BE816" s="19"/>
      <c r="BF816" s="19"/>
      <c r="BG816" s="19"/>
      <c r="BH816" s="19"/>
      <c r="BI816" s="19"/>
      <c r="BJ816" s="19"/>
      <c r="BK816" s="19"/>
      <c r="BL816" s="19"/>
      <c r="BM816" s="19"/>
    </row>
    <row r="817" spans="1:65" ht="11.25" hidden="1"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c r="AQ817" s="19"/>
      <c r="AR817" s="19"/>
      <c r="AS817" s="19"/>
      <c r="AT817" s="19"/>
      <c r="AU817" s="19"/>
      <c r="AV817" s="19"/>
      <c r="AW817" s="19"/>
      <c r="AX817" s="19"/>
      <c r="AY817" s="19"/>
      <c r="AZ817" s="19"/>
      <c r="BA817" s="19"/>
      <c r="BB817" s="19"/>
      <c r="BC817" s="19"/>
      <c r="BD817" s="19"/>
      <c r="BE817" s="19"/>
      <c r="BF817" s="19"/>
      <c r="BG817" s="19"/>
      <c r="BH817" s="19"/>
      <c r="BI817" s="19"/>
      <c r="BJ817" s="19"/>
      <c r="BK817" s="19"/>
      <c r="BL817" s="19"/>
      <c r="BM817" s="19"/>
    </row>
    <row r="818" spans="1:65" ht="11.25" hidden="1"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c r="AQ818" s="19"/>
      <c r="AR818" s="19"/>
      <c r="AS818" s="19"/>
      <c r="AT818" s="19"/>
      <c r="AU818" s="19"/>
      <c r="AV818" s="19"/>
      <c r="AW818" s="19"/>
      <c r="AX818" s="19"/>
      <c r="AY818" s="19"/>
      <c r="AZ818" s="19"/>
      <c r="BA818" s="19"/>
      <c r="BB818" s="19"/>
      <c r="BC818" s="19"/>
      <c r="BD818" s="19"/>
      <c r="BE818" s="19"/>
      <c r="BF818" s="19"/>
      <c r="BG818" s="19"/>
      <c r="BH818" s="19"/>
      <c r="BI818" s="19"/>
      <c r="BJ818" s="19"/>
      <c r="BK818" s="19"/>
      <c r="BL818" s="19"/>
      <c r="BM818" s="19"/>
    </row>
    <row r="819" spans="1:65" ht="11.25" hidden="1"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c r="AQ819" s="19"/>
      <c r="AR819" s="19"/>
      <c r="AS819" s="19"/>
      <c r="AT819" s="19"/>
      <c r="AU819" s="19"/>
      <c r="AV819" s="19"/>
      <c r="AW819" s="19"/>
      <c r="AX819" s="19"/>
      <c r="AY819" s="19"/>
      <c r="AZ819" s="19"/>
      <c r="BA819" s="19"/>
      <c r="BB819" s="19"/>
      <c r="BC819" s="19"/>
      <c r="BD819" s="19"/>
      <c r="BE819" s="19"/>
      <c r="BF819" s="19"/>
      <c r="BG819" s="19"/>
      <c r="BH819" s="19"/>
      <c r="BI819" s="19"/>
      <c r="BJ819" s="19"/>
      <c r="BK819" s="19"/>
      <c r="BL819" s="19"/>
      <c r="BM819" s="19"/>
    </row>
    <row r="820" spans="1:65" ht="11.25" hidden="1"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c r="AQ820" s="19"/>
      <c r="AR820" s="19"/>
      <c r="AS820" s="19"/>
      <c r="AT820" s="19"/>
      <c r="AU820" s="19"/>
      <c r="AV820" s="19"/>
      <c r="AW820" s="19"/>
      <c r="AX820" s="19"/>
      <c r="AY820" s="19"/>
      <c r="AZ820" s="19"/>
      <c r="BA820" s="19"/>
      <c r="BB820" s="19"/>
      <c r="BC820" s="19"/>
      <c r="BD820" s="19"/>
      <c r="BE820" s="19"/>
      <c r="BF820" s="19"/>
      <c r="BG820" s="19"/>
      <c r="BH820" s="19"/>
      <c r="BI820" s="19"/>
      <c r="BJ820" s="19"/>
      <c r="BK820" s="19"/>
      <c r="BL820" s="19"/>
      <c r="BM820" s="19"/>
    </row>
    <row r="821" spans="1:65" ht="11.25" hidden="1"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c r="AQ821" s="19"/>
      <c r="AR821" s="19"/>
      <c r="AS821" s="19"/>
      <c r="AT821" s="19"/>
      <c r="AU821" s="19"/>
      <c r="AV821" s="19"/>
      <c r="AW821" s="19"/>
      <c r="AX821" s="19"/>
      <c r="AY821" s="19"/>
      <c r="AZ821" s="19"/>
      <c r="BA821" s="19"/>
      <c r="BB821" s="19"/>
      <c r="BC821" s="19"/>
      <c r="BD821" s="19"/>
      <c r="BE821" s="19"/>
      <c r="BF821" s="19"/>
      <c r="BG821" s="19"/>
      <c r="BH821" s="19"/>
      <c r="BI821" s="19"/>
      <c r="BJ821" s="19"/>
      <c r="BK821" s="19"/>
      <c r="BL821" s="19"/>
      <c r="BM821" s="19"/>
    </row>
    <row r="822" spans="1:65" ht="11.25" hidden="1"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c r="AQ822" s="19"/>
      <c r="AR822" s="19"/>
      <c r="AS822" s="19"/>
      <c r="AT822" s="19"/>
      <c r="AU822" s="19"/>
      <c r="AV822" s="19"/>
      <c r="AW822" s="19"/>
      <c r="AX822" s="19"/>
      <c r="AY822" s="19"/>
      <c r="AZ822" s="19"/>
      <c r="BA822" s="19"/>
      <c r="BB822" s="19"/>
      <c r="BC822" s="19"/>
      <c r="BD822" s="19"/>
      <c r="BE822" s="19"/>
      <c r="BF822" s="19"/>
      <c r="BG822" s="19"/>
      <c r="BH822" s="19"/>
      <c r="BI822" s="19"/>
      <c r="BJ822" s="19"/>
      <c r="BK822" s="19"/>
      <c r="BL822" s="19"/>
      <c r="BM822" s="19"/>
    </row>
    <row r="823" spans="1:65" ht="11.25" hidden="1"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c r="AQ823" s="19"/>
      <c r="AR823" s="19"/>
      <c r="AS823" s="19"/>
      <c r="AT823" s="19"/>
      <c r="AU823" s="19"/>
      <c r="AV823" s="19"/>
      <c r="AW823" s="19"/>
      <c r="AX823" s="19"/>
      <c r="AY823" s="19"/>
      <c r="AZ823" s="19"/>
      <c r="BA823" s="19"/>
      <c r="BB823" s="19"/>
      <c r="BC823" s="19"/>
      <c r="BD823" s="19"/>
      <c r="BE823" s="19"/>
      <c r="BF823" s="19"/>
      <c r="BG823" s="19"/>
      <c r="BH823" s="19"/>
      <c r="BI823" s="19"/>
      <c r="BJ823" s="19"/>
      <c r="BK823" s="19"/>
      <c r="BL823" s="19"/>
      <c r="BM823" s="19"/>
    </row>
    <row r="824" spans="1:65" ht="11.25" hidden="1"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19"/>
      <c r="AY824" s="19"/>
      <c r="AZ824" s="19"/>
      <c r="BA824" s="19"/>
      <c r="BB824" s="19"/>
      <c r="BC824" s="19"/>
      <c r="BD824" s="19"/>
      <c r="BE824" s="19"/>
      <c r="BF824" s="19"/>
      <c r="BG824" s="19"/>
      <c r="BH824" s="19"/>
      <c r="BI824" s="19"/>
      <c r="BJ824" s="19"/>
      <c r="BK824" s="19"/>
      <c r="BL824" s="19"/>
      <c r="BM824" s="19"/>
    </row>
    <row r="825" spans="1:65" ht="11.25" hidden="1"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c r="AQ825" s="19"/>
      <c r="AR825" s="19"/>
      <c r="AS825" s="19"/>
      <c r="AT825" s="19"/>
      <c r="AU825" s="19"/>
      <c r="AV825" s="19"/>
      <c r="AW825" s="19"/>
      <c r="AX825" s="19"/>
      <c r="AY825" s="19"/>
      <c r="AZ825" s="19"/>
      <c r="BA825" s="19"/>
      <c r="BB825" s="19"/>
      <c r="BC825" s="19"/>
      <c r="BD825" s="19"/>
      <c r="BE825" s="19"/>
      <c r="BF825" s="19"/>
      <c r="BG825" s="19"/>
      <c r="BH825" s="19"/>
      <c r="BI825" s="19"/>
      <c r="BJ825" s="19"/>
      <c r="BK825" s="19"/>
      <c r="BL825" s="19"/>
      <c r="BM825" s="19"/>
    </row>
    <row r="826" spans="1:65" ht="11.25" hidden="1"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c r="AQ826" s="19"/>
      <c r="AR826" s="19"/>
      <c r="AS826" s="19"/>
      <c r="AT826" s="19"/>
      <c r="AU826" s="19"/>
      <c r="AV826" s="19"/>
      <c r="AW826" s="19"/>
      <c r="AX826" s="19"/>
      <c r="AY826" s="19"/>
      <c r="AZ826" s="19"/>
      <c r="BA826" s="19"/>
      <c r="BB826" s="19"/>
      <c r="BC826" s="19"/>
      <c r="BD826" s="19"/>
      <c r="BE826" s="19"/>
      <c r="BF826" s="19"/>
      <c r="BG826" s="19"/>
      <c r="BH826" s="19"/>
      <c r="BI826" s="19"/>
      <c r="BJ826" s="19"/>
      <c r="BK826" s="19"/>
      <c r="BL826" s="19"/>
      <c r="BM826" s="19"/>
    </row>
    <row r="827" spans="1:65" ht="11.25" hidden="1"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c r="AQ827" s="19"/>
      <c r="AR827" s="19"/>
      <c r="AS827" s="19"/>
      <c r="AT827" s="19"/>
      <c r="AU827" s="19"/>
      <c r="AV827" s="19"/>
      <c r="AW827" s="19"/>
      <c r="AX827" s="19"/>
      <c r="AY827" s="19"/>
      <c r="AZ827" s="19"/>
      <c r="BA827" s="19"/>
      <c r="BB827" s="19"/>
      <c r="BC827" s="19"/>
      <c r="BD827" s="19"/>
      <c r="BE827" s="19"/>
      <c r="BF827" s="19"/>
      <c r="BG827" s="19"/>
      <c r="BH827" s="19"/>
      <c r="BI827" s="19"/>
      <c r="BJ827" s="19"/>
      <c r="BK827" s="19"/>
      <c r="BL827" s="19"/>
      <c r="BM827" s="19"/>
    </row>
    <row r="828" spans="1:65" ht="11.25" hidden="1"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19"/>
      <c r="AY828" s="19"/>
      <c r="AZ828" s="19"/>
      <c r="BA828" s="19"/>
      <c r="BB828" s="19"/>
      <c r="BC828" s="19"/>
      <c r="BD828" s="19"/>
      <c r="BE828" s="19"/>
      <c r="BF828" s="19"/>
      <c r="BG828" s="19"/>
      <c r="BH828" s="19"/>
      <c r="BI828" s="19"/>
      <c r="BJ828" s="19"/>
      <c r="BK828" s="19"/>
      <c r="BL828" s="19"/>
      <c r="BM828" s="19"/>
    </row>
    <row r="829" spans="1:65" ht="11.25" hidden="1"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c r="AQ829" s="19"/>
      <c r="AR829" s="19"/>
      <c r="AS829" s="19"/>
      <c r="AT829" s="19"/>
      <c r="AU829" s="19"/>
      <c r="AV829" s="19"/>
      <c r="AW829" s="19"/>
      <c r="AX829" s="19"/>
      <c r="AY829" s="19"/>
      <c r="AZ829" s="19"/>
      <c r="BA829" s="19"/>
      <c r="BB829" s="19"/>
      <c r="BC829" s="19"/>
      <c r="BD829" s="19"/>
      <c r="BE829" s="19"/>
      <c r="BF829" s="19"/>
      <c r="BG829" s="19"/>
      <c r="BH829" s="19"/>
      <c r="BI829" s="19"/>
      <c r="BJ829" s="19"/>
      <c r="BK829" s="19"/>
      <c r="BL829" s="19"/>
      <c r="BM829" s="19"/>
    </row>
    <row r="830" spans="1:65" ht="11.25" hidden="1"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c r="AQ830" s="19"/>
      <c r="AR830" s="19"/>
      <c r="AS830" s="19"/>
      <c r="AT830" s="19"/>
      <c r="AU830" s="19"/>
      <c r="AV830" s="19"/>
      <c r="AW830" s="19"/>
      <c r="AX830" s="19"/>
      <c r="AY830" s="19"/>
      <c r="AZ830" s="19"/>
      <c r="BA830" s="19"/>
      <c r="BB830" s="19"/>
      <c r="BC830" s="19"/>
      <c r="BD830" s="19"/>
      <c r="BE830" s="19"/>
      <c r="BF830" s="19"/>
      <c r="BG830" s="19"/>
      <c r="BH830" s="19"/>
      <c r="BI830" s="19"/>
      <c r="BJ830" s="19"/>
      <c r="BK830" s="19"/>
      <c r="BL830" s="19"/>
      <c r="BM830" s="19"/>
    </row>
    <row r="831" spans="1:65" ht="11.25" hidden="1"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c r="AQ831" s="19"/>
      <c r="AR831" s="19"/>
      <c r="AS831" s="19"/>
      <c r="AT831" s="19"/>
      <c r="AU831" s="19"/>
      <c r="AV831" s="19"/>
      <c r="AW831" s="19"/>
      <c r="AX831" s="19"/>
      <c r="AY831" s="19"/>
      <c r="AZ831" s="19"/>
      <c r="BA831" s="19"/>
      <c r="BB831" s="19"/>
      <c r="BC831" s="19"/>
      <c r="BD831" s="19"/>
      <c r="BE831" s="19"/>
      <c r="BF831" s="19"/>
      <c r="BG831" s="19"/>
      <c r="BH831" s="19"/>
      <c r="BI831" s="19"/>
      <c r="BJ831" s="19"/>
      <c r="BK831" s="19"/>
      <c r="BL831" s="19"/>
      <c r="BM831" s="19"/>
    </row>
    <row r="832" spans="1:65" ht="11.25" hidden="1"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19"/>
      <c r="AY832" s="19"/>
      <c r="AZ832" s="19"/>
      <c r="BA832" s="19"/>
      <c r="BB832" s="19"/>
      <c r="BC832" s="19"/>
      <c r="BD832" s="19"/>
      <c r="BE832" s="19"/>
      <c r="BF832" s="19"/>
      <c r="BG832" s="19"/>
      <c r="BH832" s="19"/>
      <c r="BI832" s="19"/>
      <c r="BJ832" s="19"/>
      <c r="BK832" s="19"/>
      <c r="BL832" s="19"/>
      <c r="BM832" s="19"/>
    </row>
    <row r="833" spans="1:65" ht="11.25" hidden="1"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c r="AQ833" s="19"/>
      <c r="AR833" s="19"/>
      <c r="AS833" s="19"/>
      <c r="AT833" s="19"/>
      <c r="AU833" s="19"/>
      <c r="AV833" s="19"/>
      <c r="AW833" s="19"/>
      <c r="AX833" s="19"/>
      <c r="AY833" s="19"/>
      <c r="AZ833" s="19"/>
      <c r="BA833" s="19"/>
      <c r="BB833" s="19"/>
      <c r="BC833" s="19"/>
      <c r="BD833" s="19"/>
      <c r="BE833" s="19"/>
      <c r="BF833" s="19"/>
      <c r="BG833" s="19"/>
      <c r="BH833" s="19"/>
      <c r="BI833" s="19"/>
      <c r="BJ833" s="19"/>
      <c r="BK833" s="19"/>
      <c r="BL833" s="19"/>
      <c r="BM833" s="19"/>
    </row>
    <row r="834" spans="1:65" ht="11.25" hidden="1"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c r="AQ834" s="19"/>
      <c r="AR834" s="19"/>
      <c r="AS834" s="19"/>
      <c r="AT834" s="19"/>
      <c r="AU834" s="19"/>
      <c r="AV834" s="19"/>
      <c r="AW834" s="19"/>
      <c r="AX834" s="19"/>
      <c r="AY834" s="19"/>
      <c r="AZ834" s="19"/>
      <c r="BA834" s="19"/>
      <c r="BB834" s="19"/>
      <c r="BC834" s="19"/>
      <c r="BD834" s="19"/>
      <c r="BE834" s="19"/>
      <c r="BF834" s="19"/>
      <c r="BG834" s="19"/>
      <c r="BH834" s="19"/>
      <c r="BI834" s="19"/>
      <c r="BJ834" s="19"/>
      <c r="BK834" s="19"/>
      <c r="BL834" s="19"/>
      <c r="BM834" s="19"/>
    </row>
    <row r="835" spans="1:65" ht="11.25" hidden="1"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c r="AQ835" s="19"/>
      <c r="AR835" s="19"/>
      <c r="AS835" s="19"/>
      <c r="AT835" s="19"/>
      <c r="AU835" s="19"/>
      <c r="AV835" s="19"/>
      <c r="AW835" s="19"/>
      <c r="AX835" s="19"/>
      <c r="AY835" s="19"/>
      <c r="AZ835" s="19"/>
      <c r="BA835" s="19"/>
      <c r="BB835" s="19"/>
      <c r="BC835" s="19"/>
      <c r="BD835" s="19"/>
      <c r="BE835" s="19"/>
      <c r="BF835" s="19"/>
      <c r="BG835" s="19"/>
      <c r="BH835" s="19"/>
      <c r="BI835" s="19"/>
      <c r="BJ835" s="19"/>
      <c r="BK835" s="19"/>
      <c r="BL835" s="19"/>
      <c r="BM835" s="19"/>
    </row>
    <row r="836" spans="1:65" ht="11.25" hidden="1"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c r="AQ836" s="19"/>
      <c r="AR836" s="19"/>
      <c r="AS836" s="19"/>
      <c r="AT836" s="19"/>
      <c r="AU836" s="19"/>
      <c r="AV836" s="19"/>
      <c r="AW836" s="19"/>
      <c r="AX836" s="19"/>
      <c r="AY836" s="19"/>
      <c r="AZ836" s="19"/>
      <c r="BA836" s="19"/>
      <c r="BB836" s="19"/>
      <c r="BC836" s="19"/>
      <c r="BD836" s="19"/>
      <c r="BE836" s="19"/>
      <c r="BF836" s="19"/>
      <c r="BG836" s="19"/>
      <c r="BH836" s="19"/>
      <c r="BI836" s="19"/>
      <c r="BJ836" s="19"/>
      <c r="BK836" s="19"/>
      <c r="BL836" s="19"/>
      <c r="BM836" s="19"/>
    </row>
    <row r="837" spans="1:65" ht="11.25" hidden="1"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c r="AQ837" s="19"/>
      <c r="AR837" s="19"/>
      <c r="AS837" s="19"/>
      <c r="AT837" s="19"/>
      <c r="AU837" s="19"/>
      <c r="AV837" s="19"/>
      <c r="AW837" s="19"/>
      <c r="AX837" s="19"/>
      <c r="AY837" s="19"/>
      <c r="AZ837" s="19"/>
      <c r="BA837" s="19"/>
      <c r="BB837" s="19"/>
      <c r="BC837" s="19"/>
      <c r="BD837" s="19"/>
      <c r="BE837" s="19"/>
      <c r="BF837" s="19"/>
      <c r="BG837" s="19"/>
      <c r="BH837" s="19"/>
      <c r="BI837" s="19"/>
      <c r="BJ837" s="19"/>
      <c r="BK837" s="19"/>
      <c r="BL837" s="19"/>
      <c r="BM837" s="19"/>
    </row>
    <row r="838" spans="1:65" ht="11.25" hidden="1"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c r="AQ838" s="19"/>
      <c r="AR838" s="19"/>
      <c r="AS838" s="19"/>
      <c r="AT838" s="19"/>
      <c r="AU838" s="19"/>
      <c r="AV838" s="19"/>
      <c r="AW838" s="19"/>
      <c r="AX838" s="19"/>
      <c r="AY838" s="19"/>
      <c r="AZ838" s="19"/>
      <c r="BA838" s="19"/>
      <c r="BB838" s="19"/>
      <c r="BC838" s="19"/>
      <c r="BD838" s="19"/>
      <c r="BE838" s="19"/>
      <c r="BF838" s="19"/>
      <c r="BG838" s="19"/>
      <c r="BH838" s="19"/>
      <c r="BI838" s="19"/>
      <c r="BJ838" s="19"/>
      <c r="BK838" s="19"/>
      <c r="BL838" s="19"/>
      <c r="BM838" s="19"/>
    </row>
    <row r="839" spans="1:65" ht="11.25" hidden="1"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c r="AQ839" s="19"/>
      <c r="AR839" s="19"/>
      <c r="AS839" s="19"/>
      <c r="AT839" s="19"/>
      <c r="AU839" s="19"/>
      <c r="AV839" s="19"/>
      <c r="AW839" s="19"/>
      <c r="AX839" s="19"/>
      <c r="AY839" s="19"/>
      <c r="AZ839" s="19"/>
      <c r="BA839" s="19"/>
      <c r="BB839" s="19"/>
      <c r="BC839" s="19"/>
      <c r="BD839" s="19"/>
      <c r="BE839" s="19"/>
      <c r="BF839" s="19"/>
      <c r="BG839" s="19"/>
      <c r="BH839" s="19"/>
      <c r="BI839" s="19"/>
      <c r="BJ839" s="19"/>
      <c r="BK839" s="19"/>
      <c r="BL839" s="19"/>
      <c r="BM839" s="19"/>
    </row>
    <row r="840" spans="1:65" ht="11.25" hidden="1"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c r="AQ840" s="19"/>
      <c r="AR840" s="19"/>
      <c r="AS840" s="19"/>
      <c r="AT840" s="19"/>
      <c r="AU840" s="19"/>
      <c r="AV840" s="19"/>
      <c r="AW840" s="19"/>
      <c r="AX840" s="19"/>
      <c r="AY840" s="19"/>
      <c r="AZ840" s="19"/>
      <c r="BA840" s="19"/>
      <c r="BB840" s="19"/>
      <c r="BC840" s="19"/>
      <c r="BD840" s="19"/>
      <c r="BE840" s="19"/>
      <c r="BF840" s="19"/>
      <c r="BG840" s="19"/>
      <c r="BH840" s="19"/>
      <c r="BI840" s="19"/>
      <c r="BJ840" s="19"/>
      <c r="BK840" s="19"/>
      <c r="BL840" s="19"/>
      <c r="BM840" s="19"/>
    </row>
    <row r="841" spans="1:65" ht="11.25" hidden="1"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c r="AQ841" s="19"/>
      <c r="AR841" s="19"/>
      <c r="AS841" s="19"/>
      <c r="AT841" s="19"/>
      <c r="AU841" s="19"/>
      <c r="AV841" s="19"/>
      <c r="AW841" s="19"/>
      <c r="AX841" s="19"/>
      <c r="AY841" s="19"/>
      <c r="AZ841" s="19"/>
      <c r="BA841" s="19"/>
      <c r="BB841" s="19"/>
      <c r="BC841" s="19"/>
      <c r="BD841" s="19"/>
      <c r="BE841" s="19"/>
      <c r="BF841" s="19"/>
      <c r="BG841" s="19"/>
      <c r="BH841" s="19"/>
      <c r="BI841" s="19"/>
      <c r="BJ841" s="19"/>
      <c r="BK841" s="19"/>
      <c r="BL841" s="19"/>
      <c r="BM841" s="19"/>
    </row>
    <row r="842" spans="1:65" ht="11.25" hidden="1"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19"/>
      <c r="AY842" s="19"/>
      <c r="AZ842" s="19"/>
      <c r="BA842" s="19"/>
      <c r="BB842" s="19"/>
      <c r="BC842" s="19"/>
      <c r="BD842" s="19"/>
      <c r="BE842" s="19"/>
      <c r="BF842" s="19"/>
      <c r="BG842" s="19"/>
      <c r="BH842" s="19"/>
      <c r="BI842" s="19"/>
      <c r="BJ842" s="19"/>
      <c r="BK842" s="19"/>
      <c r="BL842" s="19"/>
      <c r="BM842" s="19"/>
    </row>
    <row r="843" spans="1:65" ht="11.25" hidden="1"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c r="AQ843" s="19"/>
      <c r="AR843" s="19"/>
      <c r="AS843" s="19"/>
      <c r="AT843" s="19"/>
      <c r="AU843" s="19"/>
      <c r="AV843" s="19"/>
      <c r="AW843" s="19"/>
      <c r="AX843" s="19"/>
      <c r="AY843" s="19"/>
      <c r="AZ843" s="19"/>
      <c r="BA843" s="19"/>
      <c r="BB843" s="19"/>
      <c r="BC843" s="19"/>
      <c r="BD843" s="19"/>
      <c r="BE843" s="19"/>
      <c r="BF843" s="19"/>
      <c r="BG843" s="19"/>
      <c r="BH843" s="19"/>
      <c r="BI843" s="19"/>
      <c r="BJ843" s="19"/>
      <c r="BK843" s="19"/>
      <c r="BL843" s="19"/>
      <c r="BM843" s="19"/>
    </row>
    <row r="844" spans="1:65" ht="11.25" hidden="1"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c r="AQ844" s="19"/>
      <c r="AR844" s="19"/>
      <c r="AS844" s="19"/>
      <c r="AT844" s="19"/>
      <c r="AU844" s="19"/>
      <c r="AV844" s="19"/>
      <c r="AW844" s="19"/>
      <c r="AX844" s="19"/>
      <c r="AY844" s="19"/>
      <c r="AZ844" s="19"/>
      <c r="BA844" s="19"/>
      <c r="BB844" s="19"/>
      <c r="BC844" s="19"/>
      <c r="BD844" s="19"/>
      <c r="BE844" s="19"/>
      <c r="BF844" s="19"/>
      <c r="BG844" s="19"/>
      <c r="BH844" s="19"/>
      <c r="BI844" s="19"/>
      <c r="BJ844" s="19"/>
      <c r="BK844" s="19"/>
      <c r="BL844" s="19"/>
      <c r="BM844" s="19"/>
    </row>
    <row r="845" spans="1:65" ht="11.25" hidden="1"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19"/>
      <c r="AY845" s="19"/>
      <c r="AZ845" s="19"/>
      <c r="BA845" s="19"/>
      <c r="BB845" s="19"/>
      <c r="BC845" s="19"/>
      <c r="BD845" s="19"/>
      <c r="BE845" s="19"/>
      <c r="BF845" s="19"/>
      <c r="BG845" s="19"/>
      <c r="BH845" s="19"/>
      <c r="BI845" s="19"/>
      <c r="BJ845" s="19"/>
      <c r="BK845" s="19"/>
      <c r="BL845" s="19"/>
      <c r="BM845" s="19"/>
    </row>
    <row r="846" spans="1:65" ht="11.25" hidden="1"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c r="AQ846" s="19"/>
      <c r="AR846" s="19"/>
      <c r="AS846" s="19"/>
      <c r="AT846" s="19"/>
      <c r="AU846" s="19"/>
      <c r="AV846" s="19"/>
      <c r="AW846" s="19"/>
      <c r="AX846" s="19"/>
      <c r="AY846" s="19"/>
      <c r="AZ846" s="19"/>
      <c r="BA846" s="19"/>
      <c r="BB846" s="19"/>
      <c r="BC846" s="19"/>
      <c r="BD846" s="19"/>
      <c r="BE846" s="19"/>
      <c r="BF846" s="19"/>
      <c r="BG846" s="19"/>
      <c r="BH846" s="19"/>
      <c r="BI846" s="19"/>
      <c r="BJ846" s="19"/>
      <c r="BK846" s="19"/>
      <c r="BL846" s="19"/>
      <c r="BM846" s="19"/>
    </row>
    <row r="847" spans="1:65" ht="11.25" hidden="1"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c r="AQ847" s="19"/>
      <c r="AR847" s="19"/>
      <c r="AS847" s="19"/>
      <c r="AT847" s="19"/>
      <c r="AU847" s="19"/>
      <c r="AV847" s="19"/>
      <c r="AW847" s="19"/>
      <c r="AX847" s="19"/>
      <c r="AY847" s="19"/>
      <c r="AZ847" s="19"/>
      <c r="BA847" s="19"/>
      <c r="BB847" s="19"/>
      <c r="BC847" s="19"/>
      <c r="BD847" s="19"/>
      <c r="BE847" s="19"/>
      <c r="BF847" s="19"/>
      <c r="BG847" s="19"/>
      <c r="BH847" s="19"/>
      <c r="BI847" s="19"/>
      <c r="BJ847" s="19"/>
      <c r="BK847" s="19"/>
      <c r="BL847" s="19"/>
      <c r="BM847" s="19"/>
    </row>
    <row r="848" spans="1:65" ht="11.25" hidden="1"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19"/>
      <c r="AY848" s="19"/>
      <c r="AZ848" s="19"/>
      <c r="BA848" s="19"/>
      <c r="BB848" s="19"/>
      <c r="BC848" s="19"/>
      <c r="BD848" s="19"/>
      <c r="BE848" s="19"/>
      <c r="BF848" s="19"/>
      <c r="BG848" s="19"/>
      <c r="BH848" s="19"/>
      <c r="BI848" s="19"/>
      <c r="BJ848" s="19"/>
      <c r="BK848" s="19"/>
      <c r="BL848" s="19"/>
      <c r="BM848" s="19"/>
    </row>
    <row r="849" spans="1:65" ht="11.25" hidden="1"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19"/>
      <c r="AY849" s="19"/>
      <c r="AZ849" s="19"/>
      <c r="BA849" s="19"/>
      <c r="BB849" s="19"/>
      <c r="BC849" s="19"/>
      <c r="BD849" s="19"/>
      <c r="BE849" s="19"/>
      <c r="BF849" s="19"/>
      <c r="BG849" s="19"/>
      <c r="BH849" s="19"/>
      <c r="BI849" s="19"/>
      <c r="BJ849" s="19"/>
      <c r="BK849" s="19"/>
      <c r="BL849" s="19"/>
      <c r="BM849" s="19"/>
    </row>
    <row r="850" spans="1:65" ht="11.25" hidden="1"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c r="AQ850" s="19"/>
      <c r="AR850" s="19"/>
      <c r="AS850" s="19"/>
      <c r="AT850" s="19"/>
      <c r="AU850" s="19"/>
      <c r="AV850" s="19"/>
      <c r="AW850" s="19"/>
      <c r="AX850" s="19"/>
      <c r="AY850" s="19"/>
      <c r="AZ850" s="19"/>
      <c r="BA850" s="19"/>
      <c r="BB850" s="19"/>
      <c r="BC850" s="19"/>
      <c r="BD850" s="19"/>
      <c r="BE850" s="19"/>
      <c r="BF850" s="19"/>
      <c r="BG850" s="19"/>
      <c r="BH850" s="19"/>
      <c r="BI850" s="19"/>
      <c r="BJ850" s="19"/>
      <c r="BK850" s="19"/>
      <c r="BL850" s="19"/>
      <c r="BM850" s="19"/>
    </row>
    <row r="851" spans="1:65" ht="11.25" hidden="1"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19"/>
      <c r="AY851" s="19"/>
      <c r="AZ851" s="19"/>
      <c r="BA851" s="19"/>
      <c r="BB851" s="19"/>
      <c r="BC851" s="19"/>
      <c r="BD851" s="19"/>
      <c r="BE851" s="19"/>
      <c r="BF851" s="19"/>
      <c r="BG851" s="19"/>
      <c r="BH851" s="19"/>
      <c r="BI851" s="19"/>
      <c r="BJ851" s="19"/>
      <c r="BK851" s="19"/>
      <c r="BL851" s="19"/>
      <c r="BM851" s="19"/>
    </row>
    <row r="852" spans="1:65" ht="11.25" hidden="1"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c r="AQ852" s="19"/>
      <c r="AR852" s="19"/>
      <c r="AS852" s="19"/>
      <c r="AT852" s="19"/>
      <c r="AU852" s="19"/>
      <c r="AV852" s="19"/>
      <c r="AW852" s="19"/>
      <c r="AX852" s="19"/>
      <c r="AY852" s="19"/>
      <c r="AZ852" s="19"/>
      <c r="BA852" s="19"/>
      <c r="BB852" s="19"/>
      <c r="BC852" s="19"/>
      <c r="BD852" s="19"/>
      <c r="BE852" s="19"/>
      <c r="BF852" s="19"/>
      <c r="BG852" s="19"/>
      <c r="BH852" s="19"/>
      <c r="BI852" s="19"/>
      <c r="BJ852" s="19"/>
      <c r="BK852" s="19"/>
      <c r="BL852" s="19"/>
      <c r="BM852" s="19"/>
    </row>
    <row r="853" spans="1:65" ht="11.25" hidden="1"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c r="AQ853" s="19"/>
      <c r="AR853" s="19"/>
      <c r="AS853" s="19"/>
      <c r="AT853" s="19"/>
      <c r="AU853" s="19"/>
      <c r="AV853" s="19"/>
      <c r="AW853" s="19"/>
      <c r="AX853" s="19"/>
      <c r="AY853" s="19"/>
      <c r="AZ853" s="19"/>
      <c r="BA853" s="19"/>
      <c r="BB853" s="19"/>
      <c r="BC853" s="19"/>
      <c r="BD853" s="19"/>
      <c r="BE853" s="19"/>
      <c r="BF853" s="19"/>
      <c r="BG853" s="19"/>
      <c r="BH853" s="19"/>
      <c r="BI853" s="19"/>
      <c r="BJ853" s="19"/>
      <c r="BK853" s="19"/>
      <c r="BL853" s="19"/>
      <c r="BM853" s="19"/>
    </row>
    <row r="854" spans="1:65" ht="11.25" hidden="1"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c r="AQ854" s="19"/>
      <c r="AR854" s="19"/>
      <c r="AS854" s="19"/>
      <c r="AT854" s="19"/>
      <c r="AU854" s="19"/>
      <c r="AV854" s="19"/>
      <c r="AW854" s="19"/>
      <c r="AX854" s="19"/>
      <c r="AY854" s="19"/>
      <c r="AZ854" s="19"/>
      <c r="BA854" s="19"/>
      <c r="BB854" s="19"/>
      <c r="BC854" s="19"/>
      <c r="BD854" s="19"/>
      <c r="BE854" s="19"/>
      <c r="BF854" s="19"/>
      <c r="BG854" s="19"/>
      <c r="BH854" s="19"/>
      <c r="BI854" s="19"/>
      <c r="BJ854" s="19"/>
      <c r="BK854" s="19"/>
      <c r="BL854" s="19"/>
      <c r="BM854" s="19"/>
    </row>
    <row r="855" spans="1:65" ht="11.25" hidden="1"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c r="AQ855" s="19"/>
      <c r="AR855" s="19"/>
      <c r="AS855" s="19"/>
      <c r="AT855" s="19"/>
      <c r="AU855" s="19"/>
      <c r="AV855" s="19"/>
      <c r="AW855" s="19"/>
      <c r="AX855" s="19"/>
      <c r="AY855" s="19"/>
      <c r="AZ855" s="19"/>
      <c r="BA855" s="19"/>
      <c r="BB855" s="19"/>
      <c r="BC855" s="19"/>
      <c r="BD855" s="19"/>
      <c r="BE855" s="19"/>
      <c r="BF855" s="19"/>
      <c r="BG855" s="19"/>
      <c r="BH855" s="19"/>
      <c r="BI855" s="19"/>
      <c r="BJ855" s="19"/>
      <c r="BK855" s="19"/>
      <c r="BL855" s="19"/>
      <c r="BM855" s="19"/>
    </row>
    <row r="856" spans="1:65" ht="11.25" hidden="1"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c r="AQ856" s="19"/>
      <c r="AR856" s="19"/>
      <c r="AS856" s="19"/>
      <c r="AT856" s="19"/>
      <c r="AU856" s="19"/>
      <c r="AV856" s="19"/>
      <c r="AW856" s="19"/>
      <c r="AX856" s="19"/>
      <c r="AY856" s="19"/>
      <c r="AZ856" s="19"/>
      <c r="BA856" s="19"/>
      <c r="BB856" s="19"/>
      <c r="BC856" s="19"/>
      <c r="BD856" s="19"/>
      <c r="BE856" s="19"/>
      <c r="BF856" s="19"/>
      <c r="BG856" s="19"/>
      <c r="BH856" s="19"/>
      <c r="BI856" s="19"/>
      <c r="BJ856" s="19"/>
      <c r="BK856" s="19"/>
      <c r="BL856" s="19"/>
      <c r="BM856" s="19"/>
    </row>
    <row r="857" spans="1:65" ht="11.25" hidden="1"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c r="AQ857" s="19"/>
      <c r="AR857" s="19"/>
      <c r="AS857" s="19"/>
      <c r="AT857" s="19"/>
      <c r="AU857" s="19"/>
      <c r="AV857" s="19"/>
      <c r="AW857" s="19"/>
      <c r="AX857" s="19"/>
      <c r="AY857" s="19"/>
      <c r="AZ857" s="19"/>
      <c r="BA857" s="19"/>
      <c r="BB857" s="19"/>
      <c r="BC857" s="19"/>
      <c r="BD857" s="19"/>
      <c r="BE857" s="19"/>
      <c r="BF857" s="19"/>
      <c r="BG857" s="19"/>
      <c r="BH857" s="19"/>
      <c r="BI857" s="19"/>
      <c r="BJ857" s="19"/>
      <c r="BK857" s="19"/>
      <c r="BL857" s="19"/>
      <c r="BM857" s="19"/>
    </row>
    <row r="858" spans="1:65" ht="11.25" hidden="1"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c r="AQ858" s="19"/>
      <c r="AR858" s="19"/>
      <c r="AS858" s="19"/>
      <c r="AT858" s="19"/>
      <c r="AU858" s="19"/>
      <c r="AV858" s="19"/>
      <c r="AW858" s="19"/>
      <c r="AX858" s="19"/>
      <c r="AY858" s="19"/>
      <c r="AZ858" s="19"/>
      <c r="BA858" s="19"/>
      <c r="BB858" s="19"/>
      <c r="BC858" s="19"/>
      <c r="BD858" s="19"/>
      <c r="BE858" s="19"/>
      <c r="BF858" s="19"/>
      <c r="BG858" s="19"/>
      <c r="BH858" s="19"/>
      <c r="BI858" s="19"/>
      <c r="BJ858" s="19"/>
      <c r="BK858" s="19"/>
      <c r="BL858" s="19"/>
      <c r="BM858" s="19"/>
    </row>
    <row r="859" spans="1:65" ht="11.25" hidden="1"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c r="AQ859" s="19"/>
      <c r="AR859" s="19"/>
      <c r="AS859" s="19"/>
      <c r="AT859" s="19"/>
      <c r="AU859" s="19"/>
      <c r="AV859" s="19"/>
      <c r="AW859" s="19"/>
      <c r="AX859" s="19"/>
      <c r="AY859" s="19"/>
      <c r="AZ859" s="19"/>
      <c r="BA859" s="19"/>
      <c r="BB859" s="19"/>
      <c r="BC859" s="19"/>
      <c r="BD859" s="19"/>
      <c r="BE859" s="19"/>
      <c r="BF859" s="19"/>
      <c r="BG859" s="19"/>
      <c r="BH859" s="19"/>
      <c r="BI859" s="19"/>
      <c r="BJ859" s="19"/>
      <c r="BK859" s="19"/>
      <c r="BL859" s="19"/>
      <c r="BM859" s="19"/>
    </row>
    <row r="860" spans="1:65" ht="11.25" hidden="1"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c r="AQ860" s="19"/>
      <c r="AR860" s="19"/>
      <c r="AS860" s="19"/>
      <c r="AT860" s="19"/>
      <c r="AU860" s="19"/>
      <c r="AV860" s="19"/>
      <c r="AW860" s="19"/>
      <c r="AX860" s="19"/>
      <c r="AY860" s="19"/>
      <c r="AZ860" s="19"/>
      <c r="BA860" s="19"/>
      <c r="BB860" s="19"/>
      <c r="BC860" s="19"/>
      <c r="BD860" s="19"/>
      <c r="BE860" s="19"/>
      <c r="BF860" s="19"/>
      <c r="BG860" s="19"/>
      <c r="BH860" s="19"/>
      <c r="BI860" s="19"/>
      <c r="BJ860" s="19"/>
      <c r="BK860" s="19"/>
      <c r="BL860" s="19"/>
      <c r="BM860" s="19"/>
    </row>
    <row r="861" spans="1:65" ht="11.25" hidden="1"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c r="AQ861" s="19"/>
      <c r="AR861" s="19"/>
      <c r="AS861" s="19"/>
      <c r="AT861" s="19"/>
      <c r="AU861" s="19"/>
      <c r="AV861" s="19"/>
      <c r="AW861" s="19"/>
      <c r="AX861" s="19"/>
      <c r="AY861" s="19"/>
      <c r="AZ861" s="19"/>
      <c r="BA861" s="19"/>
      <c r="BB861" s="19"/>
      <c r="BC861" s="19"/>
      <c r="BD861" s="19"/>
      <c r="BE861" s="19"/>
      <c r="BF861" s="19"/>
      <c r="BG861" s="19"/>
      <c r="BH861" s="19"/>
      <c r="BI861" s="19"/>
      <c r="BJ861" s="19"/>
      <c r="BK861" s="19"/>
      <c r="BL861" s="19"/>
      <c r="BM861" s="19"/>
    </row>
    <row r="862" spans="1:65" ht="11.25" hidden="1"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c r="AQ862" s="19"/>
      <c r="AR862" s="19"/>
      <c r="AS862" s="19"/>
      <c r="AT862" s="19"/>
      <c r="AU862" s="19"/>
      <c r="AV862" s="19"/>
      <c r="AW862" s="19"/>
      <c r="AX862" s="19"/>
      <c r="AY862" s="19"/>
      <c r="AZ862" s="19"/>
      <c r="BA862" s="19"/>
      <c r="BB862" s="19"/>
      <c r="BC862" s="19"/>
      <c r="BD862" s="19"/>
      <c r="BE862" s="19"/>
      <c r="BF862" s="19"/>
      <c r="BG862" s="19"/>
      <c r="BH862" s="19"/>
      <c r="BI862" s="19"/>
      <c r="BJ862" s="19"/>
      <c r="BK862" s="19"/>
      <c r="BL862" s="19"/>
      <c r="BM862" s="19"/>
    </row>
    <row r="863" spans="1:65" ht="11.25" hidden="1"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c r="AQ863" s="19"/>
      <c r="AR863" s="19"/>
      <c r="AS863" s="19"/>
      <c r="AT863" s="19"/>
      <c r="AU863" s="19"/>
      <c r="AV863" s="19"/>
      <c r="AW863" s="19"/>
      <c r="AX863" s="19"/>
      <c r="AY863" s="19"/>
      <c r="AZ863" s="19"/>
      <c r="BA863" s="19"/>
      <c r="BB863" s="19"/>
      <c r="BC863" s="19"/>
      <c r="BD863" s="19"/>
      <c r="BE863" s="19"/>
      <c r="BF863" s="19"/>
      <c r="BG863" s="19"/>
      <c r="BH863" s="19"/>
      <c r="BI863" s="19"/>
      <c r="BJ863" s="19"/>
      <c r="BK863" s="19"/>
      <c r="BL863" s="19"/>
      <c r="BM863" s="19"/>
    </row>
    <row r="864" spans="1:65" ht="11.25" hidden="1"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c r="AQ864" s="19"/>
      <c r="AR864" s="19"/>
      <c r="AS864" s="19"/>
      <c r="AT864" s="19"/>
      <c r="AU864" s="19"/>
      <c r="AV864" s="19"/>
      <c r="AW864" s="19"/>
      <c r="AX864" s="19"/>
      <c r="AY864" s="19"/>
      <c r="AZ864" s="19"/>
      <c r="BA864" s="19"/>
      <c r="BB864" s="19"/>
      <c r="BC864" s="19"/>
      <c r="BD864" s="19"/>
      <c r="BE864" s="19"/>
      <c r="BF864" s="19"/>
      <c r="BG864" s="19"/>
      <c r="BH864" s="19"/>
      <c r="BI864" s="19"/>
      <c r="BJ864" s="19"/>
      <c r="BK864" s="19"/>
      <c r="BL864" s="19"/>
      <c r="BM864" s="19"/>
    </row>
    <row r="865" spans="1:65" ht="11.25" hidden="1"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c r="AQ865" s="19"/>
      <c r="AR865" s="19"/>
      <c r="AS865" s="19"/>
      <c r="AT865" s="19"/>
      <c r="AU865" s="19"/>
      <c r="AV865" s="19"/>
      <c r="AW865" s="19"/>
      <c r="AX865" s="19"/>
      <c r="AY865" s="19"/>
      <c r="AZ865" s="19"/>
      <c r="BA865" s="19"/>
      <c r="BB865" s="19"/>
      <c r="BC865" s="19"/>
      <c r="BD865" s="19"/>
      <c r="BE865" s="19"/>
      <c r="BF865" s="19"/>
      <c r="BG865" s="19"/>
      <c r="BH865" s="19"/>
      <c r="BI865" s="19"/>
      <c r="BJ865" s="19"/>
      <c r="BK865" s="19"/>
      <c r="BL865" s="19"/>
      <c r="BM865" s="19"/>
    </row>
    <row r="866" spans="1:65" ht="11.25" hidden="1"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19"/>
      <c r="AY866" s="19"/>
      <c r="AZ866" s="19"/>
      <c r="BA866" s="19"/>
      <c r="BB866" s="19"/>
      <c r="BC866" s="19"/>
      <c r="BD866" s="19"/>
      <c r="BE866" s="19"/>
      <c r="BF866" s="19"/>
      <c r="BG866" s="19"/>
      <c r="BH866" s="19"/>
      <c r="BI866" s="19"/>
      <c r="BJ866" s="19"/>
      <c r="BK866" s="19"/>
      <c r="BL866" s="19"/>
      <c r="BM866" s="19"/>
    </row>
    <row r="867" spans="1:65" ht="11.25" hidden="1"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c r="AR867" s="19"/>
      <c r="AS867" s="19"/>
      <c r="AT867" s="19"/>
      <c r="AU867" s="19"/>
      <c r="AV867" s="19"/>
      <c r="AW867" s="19"/>
      <c r="AX867" s="19"/>
      <c r="AY867" s="19"/>
      <c r="AZ867" s="19"/>
      <c r="BA867" s="19"/>
      <c r="BB867" s="19"/>
      <c r="BC867" s="19"/>
      <c r="BD867" s="19"/>
      <c r="BE867" s="19"/>
      <c r="BF867" s="19"/>
      <c r="BG867" s="19"/>
      <c r="BH867" s="19"/>
      <c r="BI867" s="19"/>
      <c r="BJ867" s="19"/>
      <c r="BK867" s="19"/>
      <c r="BL867" s="19"/>
      <c r="BM867" s="19"/>
    </row>
    <row r="868" spans="1:65" ht="11.25" hidden="1"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c r="AR868" s="19"/>
      <c r="AS868" s="19"/>
      <c r="AT868" s="19"/>
      <c r="AU868" s="19"/>
      <c r="AV868" s="19"/>
      <c r="AW868" s="19"/>
      <c r="AX868" s="19"/>
      <c r="AY868" s="19"/>
      <c r="AZ868" s="19"/>
      <c r="BA868" s="19"/>
      <c r="BB868" s="19"/>
      <c r="BC868" s="19"/>
      <c r="BD868" s="19"/>
      <c r="BE868" s="19"/>
      <c r="BF868" s="19"/>
      <c r="BG868" s="19"/>
      <c r="BH868" s="19"/>
      <c r="BI868" s="19"/>
      <c r="BJ868" s="19"/>
      <c r="BK868" s="19"/>
      <c r="BL868" s="19"/>
      <c r="BM868" s="19"/>
    </row>
    <row r="869" spans="1:65" ht="11.25" hidden="1"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c r="AQ869" s="19"/>
      <c r="AR869" s="19"/>
      <c r="AS869" s="19"/>
      <c r="AT869" s="19"/>
      <c r="AU869" s="19"/>
      <c r="AV869" s="19"/>
      <c r="AW869" s="19"/>
      <c r="AX869" s="19"/>
      <c r="AY869" s="19"/>
      <c r="AZ869" s="19"/>
      <c r="BA869" s="19"/>
      <c r="BB869" s="19"/>
      <c r="BC869" s="19"/>
      <c r="BD869" s="19"/>
      <c r="BE869" s="19"/>
      <c r="BF869" s="19"/>
      <c r="BG869" s="19"/>
      <c r="BH869" s="19"/>
      <c r="BI869" s="19"/>
      <c r="BJ869" s="19"/>
      <c r="BK869" s="19"/>
      <c r="BL869" s="19"/>
      <c r="BM869" s="19"/>
    </row>
    <row r="870" spans="1:65" ht="11.25" hidden="1"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c r="AQ870" s="19"/>
      <c r="AR870" s="19"/>
      <c r="AS870" s="19"/>
      <c r="AT870" s="19"/>
      <c r="AU870" s="19"/>
      <c r="AV870" s="19"/>
      <c r="AW870" s="19"/>
      <c r="AX870" s="19"/>
      <c r="AY870" s="19"/>
      <c r="AZ870" s="19"/>
      <c r="BA870" s="19"/>
      <c r="BB870" s="19"/>
      <c r="BC870" s="19"/>
      <c r="BD870" s="19"/>
      <c r="BE870" s="19"/>
      <c r="BF870" s="19"/>
      <c r="BG870" s="19"/>
      <c r="BH870" s="19"/>
      <c r="BI870" s="19"/>
      <c r="BJ870" s="19"/>
      <c r="BK870" s="19"/>
      <c r="BL870" s="19"/>
      <c r="BM870" s="19"/>
    </row>
    <row r="871" spans="1:65" ht="11.25" hidden="1"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c r="AR871" s="19"/>
      <c r="AS871" s="19"/>
      <c r="AT871" s="19"/>
      <c r="AU871" s="19"/>
      <c r="AV871" s="19"/>
      <c r="AW871" s="19"/>
      <c r="AX871" s="19"/>
      <c r="AY871" s="19"/>
      <c r="AZ871" s="19"/>
      <c r="BA871" s="19"/>
      <c r="BB871" s="19"/>
      <c r="BC871" s="19"/>
      <c r="BD871" s="19"/>
      <c r="BE871" s="19"/>
      <c r="BF871" s="19"/>
      <c r="BG871" s="19"/>
      <c r="BH871" s="19"/>
      <c r="BI871" s="19"/>
      <c r="BJ871" s="19"/>
      <c r="BK871" s="19"/>
      <c r="BL871" s="19"/>
      <c r="BM871" s="19"/>
    </row>
    <row r="872" spans="1:65" ht="11.25" hidden="1"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c r="AW872" s="19"/>
      <c r="AX872" s="19"/>
      <c r="AY872" s="19"/>
      <c r="AZ872" s="19"/>
      <c r="BA872" s="19"/>
      <c r="BB872" s="19"/>
      <c r="BC872" s="19"/>
      <c r="BD872" s="19"/>
      <c r="BE872" s="19"/>
      <c r="BF872" s="19"/>
      <c r="BG872" s="19"/>
      <c r="BH872" s="19"/>
      <c r="BI872" s="19"/>
      <c r="BJ872" s="19"/>
      <c r="BK872" s="19"/>
      <c r="BL872" s="19"/>
      <c r="BM872" s="19"/>
    </row>
    <row r="873" spans="1:65" ht="11.25" hidden="1"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c r="AQ873" s="19"/>
      <c r="AR873" s="19"/>
      <c r="AS873" s="19"/>
      <c r="AT873" s="19"/>
      <c r="AU873" s="19"/>
      <c r="AV873" s="19"/>
      <c r="AW873" s="19"/>
      <c r="AX873" s="19"/>
      <c r="AY873" s="19"/>
      <c r="AZ873" s="19"/>
      <c r="BA873" s="19"/>
      <c r="BB873" s="19"/>
      <c r="BC873" s="19"/>
      <c r="BD873" s="19"/>
      <c r="BE873" s="19"/>
      <c r="BF873" s="19"/>
      <c r="BG873" s="19"/>
      <c r="BH873" s="19"/>
      <c r="BI873" s="19"/>
      <c r="BJ873" s="19"/>
      <c r="BK873" s="19"/>
      <c r="BL873" s="19"/>
      <c r="BM873" s="19"/>
    </row>
    <row r="874" spans="1:65" ht="11.25" hidden="1"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19"/>
      <c r="AY874" s="19"/>
      <c r="AZ874" s="19"/>
      <c r="BA874" s="19"/>
      <c r="BB874" s="19"/>
      <c r="BC874" s="19"/>
      <c r="BD874" s="19"/>
      <c r="BE874" s="19"/>
      <c r="BF874" s="19"/>
      <c r="BG874" s="19"/>
      <c r="BH874" s="19"/>
      <c r="BI874" s="19"/>
      <c r="BJ874" s="19"/>
      <c r="BK874" s="19"/>
      <c r="BL874" s="19"/>
      <c r="BM874" s="19"/>
    </row>
    <row r="875" spans="1:65" ht="11.25" hidden="1"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c r="AQ875" s="19"/>
      <c r="AR875" s="19"/>
      <c r="AS875" s="19"/>
      <c r="AT875" s="19"/>
      <c r="AU875" s="19"/>
      <c r="AV875" s="19"/>
      <c r="AW875" s="19"/>
      <c r="AX875" s="19"/>
      <c r="AY875" s="19"/>
      <c r="AZ875" s="19"/>
      <c r="BA875" s="19"/>
      <c r="BB875" s="19"/>
      <c r="BC875" s="19"/>
      <c r="BD875" s="19"/>
      <c r="BE875" s="19"/>
      <c r="BF875" s="19"/>
      <c r="BG875" s="19"/>
      <c r="BH875" s="19"/>
      <c r="BI875" s="19"/>
      <c r="BJ875" s="19"/>
      <c r="BK875" s="19"/>
      <c r="BL875" s="19"/>
      <c r="BM875" s="19"/>
    </row>
    <row r="876" spans="1:65" ht="11.25" hidden="1"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19"/>
      <c r="AY876" s="19"/>
      <c r="AZ876" s="19"/>
      <c r="BA876" s="19"/>
      <c r="BB876" s="19"/>
      <c r="BC876" s="19"/>
      <c r="BD876" s="19"/>
      <c r="BE876" s="19"/>
      <c r="BF876" s="19"/>
      <c r="BG876" s="19"/>
      <c r="BH876" s="19"/>
      <c r="BI876" s="19"/>
      <c r="BJ876" s="19"/>
      <c r="BK876" s="19"/>
      <c r="BL876" s="19"/>
      <c r="BM876" s="19"/>
    </row>
    <row r="877" spans="1:65" ht="11.25" hidden="1"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c r="AW877" s="19"/>
      <c r="AX877" s="19"/>
      <c r="AY877" s="19"/>
      <c r="AZ877" s="19"/>
      <c r="BA877" s="19"/>
      <c r="BB877" s="19"/>
      <c r="BC877" s="19"/>
      <c r="BD877" s="19"/>
      <c r="BE877" s="19"/>
      <c r="BF877" s="19"/>
      <c r="BG877" s="19"/>
      <c r="BH877" s="19"/>
      <c r="BI877" s="19"/>
      <c r="BJ877" s="19"/>
      <c r="BK877" s="19"/>
      <c r="BL877" s="19"/>
      <c r="BM877" s="19"/>
    </row>
    <row r="878" spans="1:65" ht="11.25" hidden="1"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c r="AR878" s="19"/>
      <c r="AS878" s="19"/>
      <c r="AT878" s="19"/>
      <c r="AU878" s="19"/>
      <c r="AV878" s="19"/>
      <c r="AW878" s="19"/>
      <c r="AX878" s="19"/>
      <c r="AY878" s="19"/>
      <c r="AZ878" s="19"/>
      <c r="BA878" s="19"/>
      <c r="BB878" s="19"/>
      <c r="BC878" s="19"/>
      <c r="BD878" s="19"/>
      <c r="BE878" s="19"/>
      <c r="BF878" s="19"/>
      <c r="BG878" s="19"/>
      <c r="BH878" s="19"/>
      <c r="BI878" s="19"/>
      <c r="BJ878" s="19"/>
      <c r="BK878" s="19"/>
      <c r="BL878" s="19"/>
      <c r="BM878" s="19"/>
    </row>
    <row r="879" spans="1:65" ht="11.25" hidden="1"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c r="AR879" s="19"/>
      <c r="AS879" s="19"/>
      <c r="AT879" s="19"/>
      <c r="AU879" s="19"/>
      <c r="AV879" s="19"/>
      <c r="AW879" s="19"/>
      <c r="AX879" s="19"/>
      <c r="AY879" s="19"/>
      <c r="AZ879" s="19"/>
      <c r="BA879" s="19"/>
      <c r="BB879" s="19"/>
      <c r="BC879" s="19"/>
      <c r="BD879" s="19"/>
      <c r="BE879" s="19"/>
      <c r="BF879" s="19"/>
      <c r="BG879" s="19"/>
      <c r="BH879" s="19"/>
      <c r="BI879" s="19"/>
      <c r="BJ879" s="19"/>
      <c r="BK879" s="19"/>
      <c r="BL879" s="19"/>
      <c r="BM879" s="19"/>
    </row>
    <row r="880" spans="1:65" ht="11.25" hidden="1"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c r="AQ880" s="19"/>
      <c r="AR880" s="19"/>
      <c r="AS880" s="19"/>
      <c r="AT880" s="19"/>
      <c r="AU880" s="19"/>
      <c r="AV880" s="19"/>
      <c r="AW880" s="19"/>
      <c r="AX880" s="19"/>
      <c r="AY880" s="19"/>
      <c r="AZ880" s="19"/>
      <c r="BA880" s="19"/>
      <c r="BB880" s="19"/>
      <c r="BC880" s="19"/>
      <c r="BD880" s="19"/>
      <c r="BE880" s="19"/>
      <c r="BF880" s="19"/>
      <c r="BG880" s="19"/>
      <c r="BH880" s="19"/>
      <c r="BI880" s="19"/>
      <c r="BJ880" s="19"/>
      <c r="BK880" s="19"/>
      <c r="BL880" s="19"/>
      <c r="BM880" s="19"/>
    </row>
    <row r="881" spans="1:65" ht="11.25" hidden="1"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c r="AW881" s="19"/>
      <c r="AX881" s="19"/>
      <c r="AY881" s="19"/>
      <c r="AZ881" s="19"/>
      <c r="BA881" s="19"/>
      <c r="BB881" s="19"/>
      <c r="BC881" s="19"/>
      <c r="BD881" s="19"/>
      <c r="BE881" s="19"/>
      <c r="BF881" s="19"/>
      <c r="BG881" s="19"/>
      <c r="BH881" s="19"/>
      <c r="BI881" s="19"/>
      <c r="BJ881" s="19"/>
      <c r="BK881" s="19"/>
      <c r="BL881" s="19"/>
      <c r="BM881" s="19"/>
    </row>
    <row r="882" spans="1:65" ht="11.25" hidden="1"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c r="AQ882" s="19"/>
      <c r="AR882" s="19"/>
      <c r="AS882" s="19"/>
      <c r="AT882" s="19"/>
      <c r="AU882" s="19"/>
      <c r="AV882" s="19"/>
      <c r="AW882" s="19"/>
      <c r="AX882" s="19"/>
      <c r="AY882" s="19"/>
      <c r="AZ882" s="19"/>
      <c r="BA882" s="19"/>
      <c r="BB882" s="19"/>
      <c r="BC882" s="19"/>
      <c r="BD882" s="19"/>
      <c r="BE882" s="19"/>
      <c r="BF882" s="19"/>
      <c r="BG882" s="19"/>
      <c r="BH882" s="19"/>
      <c r="BI882" s="19"/>
      <c r="BJ882" s="19"/>
      <c r="BK882" s="19"/>
      <c r="BL882" s="19"/>
      <c r="BM882" s="19"/>
    </row>
    <row r="883" spans="1:65" ht="11.25" hidden="1"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19"/>
      <c r="AY883" s="19"/>
      <c r="AZ883" s="19"/>
      <c r="BA883" s="19"/>
      <c r="BB883" s="19"/>
      <c r="BC883" s="19"/>
      <c r="BD883" s="19"/>
      <c r="BE883" s="19"/>
      <c r="BF883" s="19"/>
      <c r="BG883" s="19"/>
      <c r="BH883" s="19"/>
      <c r="BI883" s="19"/>
      <c r="BJ883" s="19"/>
      <c r="BK883" s="19"/>
      <c r="BL883" s="19"/>
      <c r="BM883" s="19"/>
    </row>
    <row r="884" spans="1:65" ht="11.25" hidden="1"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c r="AQ884" s="19"/>
      <c r="AR884" s="19"/>
      <c r="AS884" s="19"/>
      <c r="AT884" s="19"/>
      <c r="AU884" s="19"/>
      <c r="AV884" s="19"/>
      <c r="AW884" s="19"/>
      <c r="AX884" s="19"/>
      <c r="AY884" s="19"/>
      <c r="AZ884" s="19"/>
      <c r="BA884" s="19"/>
      <c r="BB884" s="19"/>
      <c r="BC884" s="19"/>
      <c r="BD884" s="19"/>
      <c r="BE884" s="19"/>
      <c r="BF884" s="19"/>
      <c r="BG884" s="19"/>
      <c r="BH884" s="19"/>
      <c r="BI884" s="19"/>
      <c r="BJ884" s="19"/>
      <c r="BK884" s="19"/>
      <c r="BL884" s="19"/>
      <c r="BM884" s="19"/>
    </row>
    <row r="885" spans="1:65" ht="11.25" hidden="1"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c r="AQ885" s="19"/>
      <c r="AR885" s="19"/>
      <c r="AS885" s="19"/>
      <c r="AT885" s="19"/>
      <c r="AU885" s="19"/>
      <c r="AV885" s="19"/>
      <c r="AW885" s="19"/>
      <c r="AX885" s="19"/>
      <c r="AY885" s="19"/>
      <c r="AZ885" s="19"/>
      <c r="BA885" s="19"/>
      <c r="BB885" s="19"/>
      <c r="BC885" s="19"/>
      <c r="BD885" s="19"/>
      <c r="BE885" s="19"/>
      <c r="BF885" s="19"/>
      <c r="BG885" s="19"/>
      <c r="BH885" s="19"/>
      <c r="BI885" s="19"/>
      <c r="BJ885" s="19"/>
      <c r="BK885" s="19"/>
      <c r="BL885" s="19"/>
      <c r="BM885" s="19"/>
    </row>
    <row r="886" spans="1:65" ht="11.25" hidden="1"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c r="AQ886" s="19"/>
      <c r="AR886" s="19"/>
      <c r="AS886" s="19"/>
      <c r="AT886" s="19"/>
      <c r="AU886" s="19"/>
      <c r="AV886" s="19"/>
      <c r="AW886" s="19"/>
      <c r="AX886" s="19"/>
      <c r="AY886" s="19"/>
      <c r="AZ886" s="19"/>
      <c r="BA886" s="19"/>
      <c r="BB886" s="19"/>
      <c r="BC886" s="19"/>
      <c r="BD886" s="19"/>
      <c r="BE886" s="19"/>
      <c r="BF886" s="19"/>
      <c r="BG886" s="19"/>
      <c r="BH886" s="19"/>
      <c r="BI886" s="19"/>
      <c r="BJ886" s="19"/>
      <c r="BK886" s="19"/>
      <c r="BL886" s="19"/>
      <c r="BM886" s="19"/>
    </row>
    <row r="887" spans="1:65" ht="11.25" hidden="1"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c r="AQ887" s="19"/>
      <c r="AR887" s="19"/>
      <c r="AS887" s="19"/>
      <c r="AT887" s="19"/>
      <c r="AU887" s="19"/>
      <c r="AV887" s="19"/>
      <c r="AW887" s="19"/>
      <c r="AX887" s="19"/>
      <c r="AY887" s="19"/>
      <c r="AZ887" s="19"/>
      <c r="BA887" s="19"/>
      <c r="BB887" s="19"/>
      <c r="BC887" s="19"/>
      <c r="BD887" s="19"/>
      <c r="BE887" s="19"/>
      <c r="BF887" s="19"/>
      <c r="BG887" s="19"/>
      <c r="BH887" s="19"/>
      <c r="BI887" s="19"/>
      <c r="BJ887" s="19"/>
      <c r="BK887" s="19"/>
      <c r="BL887" s="19"/>
      <c r="BM887" s="19"/>
    </row>
    <row r="888" spans="1:65" ht="11.25" hidden="1"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c r="AQ888" s="19"/>
      <c r="AR888" s="19"/>
      <c r="AS888" s="19"/>
      <c r="AT888" s="19"/>
      <c r="AU888" s="19"/>
      <c r="AV888" s="19"/>
      <c r="AW888" s="19"/>
      <c r="AX888" s="19"/>
      <c r="AY888" s="19"/>
      <c r="AZ888" s="19"/>
      <c r="BA888" s="19"/>
      <c r="BB888" s="19"/>
      <c r="BC888" s="19"/>
      <c r="BD888" s="19"/>
      <c r="BE888" s="19"/>
      <c r="BF888" s="19"/>
      <c r="BG888" s="19"/>
      <c r="BH888" s="19"/>
      <c r="BI888" s="19"/>
      <c r="BJ888" s="19"/>
      <c r="BK888" s="19"/>
      <c r="BL888" s="19"/>
      <c r="BM888" s="19"/>
    </row>
    <row r="889" spans="1:65" ht="11.25" hidden="1"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c r="AQ889" s="19"/>
      <c r="AR889" s="19"/>
      <c r="AS889" s="19"/>
      <c r="AT889" s="19"/>
      <c r="AU889" s="19"/>
      <c r="AV889" s="19"/>
      <c r="AW889" s="19"/>
      <c r="AX889" s="19"/>
      <c r="AY889" s="19"/>
      <c r="AZ889" s="19"/>
      <c r="BA889" s="19"/>
      <c r="BB889" s="19"/>
      <c r="BC889" s="19"/>
      <c r="BD889" s="19"/>
      <c r="BE889" s="19"/>
      <c r="BF889" s="19"/>
      <c r="BG889" s="19"/>
      <c r="BH889" s="19"/>
      <c r="BI889" s="19"/>
      <c r="BJ889" s="19"/>
      <c r="BK889" s="19"/>
      <c r="BL889" s="19"/>
      <c r="BM889" s="19"/>
    </row>
    <row r="890" spans="1:65" ht="11.25" hidden="1"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19"/>
      <c r="AY890" s="19"/>
      <c r="AZ890" s="19"/>
      <c r="BA890" s="19"/>
      <c r="BB890" s="19"/>
      <c r="BC890" s="19"/>
      <c r="BD890" s="19"/>
      <c r="BE890" s="19"/>
      <c r="BF890" s="19"/>
      <c r="BG890" s="19"/>
      <c r="BH890" s="19"/>
      <c r="BI890" s="19"/>
      <c r="BJ890" s="19"/>
      <c r="BK890" s="19"/>
      <c r="BL890" s="19"/>
      <c r="BM890" s="19"/>
    </row>
    <row r="891" spans="1:65" ht="11.25" hidden="1"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c r="AQ891" s="19"/>
      <c r="AR891" s="19"/>
      <c r="AS891" s="19"/>
      <c r="AT891" s="19"/>
      <c r="AU891" s="19"/>
      <c r="AV891" s="19"/>
      <c r="AW891" s="19"/>
      <c r="AX891" s="19"/>
      <c r="AY891" s="19"/>
      <c r="AZ891" s="19"/>
      <c r="BA891" s="19"/>
      <c r="BB891" s="19"/>
      <c r="BC891" s="19"/>
      <c r="BD891" s="19"/>
      <c r="BE891" s="19"/>
      <c r="BF891" s="19"/>
      <c r="BG891" s="19"/>
      <c r="BH891" s="19"/>
      <c r="BI891" s="19"/>
      <c r="BJ891" s="19"/>
      <c r="BK891" s="19"/>
      <c r="BL891" s="19"/>
      <c r="BM891" s="19"/>
    </row>
    <row r="892" spans="1:65" ht="11.25" hidden="1"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c r="AQ892" s="19"/>
      <c r="AR892" s="19"/>
      <c r="AS892" s="19"/>
      <c r="AT892" s="19"/>
      <c r="AU892" s="19"/>
      <c r="AV892" s="19"/>
      <c r="AW892" s="19"/>
      <c r="AX892" s="19"/>
      <c r="AY892" s="19"/>
      <c r="AZ892" s="19"/>
      <c r="BA892" s="19"/>
      <c r="BB892" s="19"/>
      <c r="BC892" s="19"/>
      <c r="BD892" s="19"/>
      <c r="BE892" s="19"/>
      <c r="BF892" s="19"/>
      <c r="BG892" s="19"/>
      <c r="BH892" s="19"/>
      <c r="BI892" s="19"/>
      <c r="BJ892" s="19"/>
      <c r="BK892" s="19"/>
      <c r="BL892" s="19"/>
      <c r="BM892" s="19"/>
    </row>
    <row r="893" spans="1:65" ht="11.25" hidden="1"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c r="AQ893" s="19"/>
      <c r="AR893" s="19"/>
      <c r="AS893" s="19"/>
      <c r="AT893" s="19"/>
      <c r="AU893" s="19"/>
      <c r="AV893" s="19"/>
      <c r="AW893" s="19"/>
      <c r="AX893" s="19"/>
      <c r="AY893" s="19"/>
      <c r="AZ893" s="19"/>
      <c r="BA893" s="19"/>
      <c r="BB893" s="19"/>
      <c r="BC893" s="19"/>
      <c r="BD893" s="19"/>
      <c r="BE893" s="19"/>
      <c r="BF893" s="19"/>
      <c r="BG893" s="19"/>
      <c r="BH893" s="19"/>
      <c r="BI893" s="19"/>
      <c r="BJ893" s="19"/>
      <c r="BK893" s="19"/>
      <c r="BL893" s="19"/>
      <c r="BM893" s="19"/>
    </row>
    <row r="894" spans="1:65" ht="11.25" hidden="1"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c r="AQ894" s="19"/>
      <c r="AR894" s="19"/>
      <c r="AS894" s="19"/>
      <c r="AT894" s="19"/>
      <c r="AU894" s="19"/>
      <c r="AV894" s="19"/>
      <c r="AW894" s="19"/>
      <c r="AX894" s="19"/>
      <c r="AY894" s="19"/>
      <c r="AZ894" s="19"/>
      <c r="BA894" s="19"/>
      <c r="BB894" s="19"/>
      <c r="BC894" s="19"/>
      <c r="BD894" s="19"/>
      <c r="BE894" s="19"/>
      <c r="BF894" s="19"/>
      <c r="BG894" s="19"/>
      <c r="BH894" s="19"/>
      <c r="BI894" s="19"/>
      <c r="BJ894" s="19"/>
      <c r="BK894" s="19"/>
      <c r="BL894" s="19"/>
      <c r="BM894" s="19"/>
    </row>
    <row r="895" spans="1:65" ht="11.25" hidden="1"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19"/>
      <c r="AY895" s="19"/>
      <c r="AZ895" s="19"/>
      <c r="BA895" s="19"/>
      <c r="BB895" s="19"/>
      <c r="BC895" s="19"/>
      <c r="BD895" s="19"/>
      <c r="BE895" s="19"/>
      <c r="BF895" s="19"/>
      <c r="BG895" s="19"/>
      <c r="BH895" s="19"/>
      <c r="BI895" s="19"/>
      <c r="BJ895" s="19"/>
      <c r="BK895" s="19"/>
      <c r="BL895" s="19"/>
      <c r="BM895" s="19"/>
    </row>
    <row r="896" spans="1:65" ht="11.25" hidden="1"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c r="AQ896" s="19"/>
      <c r="AR896" s="19"/>
      <c r="AS896" s="19"/>
      <c r="AT896" s="19"/>
      <c r="AU896" s="19"/>
      <c r="AV896" s="19"/>
      <c r="AW896" s="19"/>
      <c r="AX896" s="19"/>
      <c r="AY896" s="19"/>
      <c r="AZ896" s="19"/>
      <c r="BA896" s="19"/>
      <c r="BB896" s="19"/>
      <c r="BC896" s="19"/>
      <c r="BD896" s="19"/>
      <c r="BE896" s="19"/>
      <c r="BF896" s="19"/>
      <c r="BG896" s="19"/>
      <c r="BH896" s="19"/>
      <c r="BI896" s="19"/>
      <c r="BJ896" s="19"/>
      <c r="BK896" s="19"/>
      <c r="BL896" s="19"/>
      <c r="BM896" s="19"/>
    </row>
    <row r="897" spans="1:65" ht="11.25" hidden="1"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c r="AQ897" s="19"/>
      <c r="AR897" s="19"/>
      <c r="AS897" s="19"/>
      <c r="AT897" s="19"/>
      <c r="AU897" s="19"/>
      <c r="AV897" s="19"/>
      <c r="AW897" s="19"/>
      <c r="AX897" s="19"/>
      <c r="AY897" s="19"/>
      <c r="AZ897" s="19"/>
      <c r="BA897" s="19"/>
      <c r="BB897" s="19"/>
      <c r="BC897" s="19"/>
      <c r="BD897" s="19"/>
      <c r="BE897" s="19"/>
      <c r="BF897" s="19"/>
      <c r="BG897" s="19"/>
      <c r="BH897" s="19"/>
      <c r="BI897" s="19"/>
      <c r="BJ897" s="19"/>
      <c r="BK897" s="19"/>
      <c r="BL897" s="19"/>
      <c r="BM897" s="19"/>
    </row>
    <row r="898" spans="1:65" ht="11.25" hidden="1"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c r="AQ898" s="19"/>
      <c r="AR898" s="19"/>
      <c r="AS898" s="19"/>
      <c r="AT898" s="19"/>
      <c r="AU898" s="19"/>
      <c r="AV898" s="19"/>
      <c r="AW898" s="19"/>
      <c r="AX898" s="19"/>
      <c r="AY898" s="19"/>
      <c r="AZ898" s="19"/>
      <c r="BA898" s="19"/>
      <c r="BB898" s="19"/>
      <c r="BC898" s="19"/>
      <c r="BD898" s="19"/>
      <c r="BE898" s="19"/>
      <c r="BF898" s="19"/>
      <c r="BG898" s="19"/>
      <c r="BH898" s="19"/>
      <c r="BI898" s="19"/>
      <c r="BJ898" s="19"/>
      <c r="BK898" s="19"/>
      <c r="BL898" s="19"/>
      <c r="BM898" s="19"/>
    </row>
    <row r="899" spans="1:65" ht="11.25" hidden="1"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c r="AQ899" s="19"/>
      <c r="AR899" s="19"/>
      <c r="AS899" s="19"/>
      <c r="AT899" s="19"/>
      <c r="AU899" s="19"/>
      <c r="AV899" s="19"/>
      <c r="AW899" s="19"/>
      <c r="AX899" s="19"/>
      <c r="AY899" s="19"/>
      <c r="AZ899" s="19"/>
      <c r="BA899" s="19"/>
      <c r="BB899" s="19"/>
      <c r="BC899" s="19"/>
      <c r="BD899" s="19"/>
      <c r="BE899" s="19"/>
      <c r="BF899" s="19"/>
      <c r="BG899" s="19"/>
      <c r="BH899" s="19"/>
      <c r="BI899" s="19"/>
      <c r="BJ899" s="19"/>
      <c r="BK899" s="19"/>
      <c r="BL899" s="19"/>
      <c r="BM899" s="19"/>
    </row>
    <row r="900" spans="1:65" ht="11.25" hidden="1"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c r="AQ900" s="19"/>
      <c r="AR900" s="19"/>
      <c r="AS900" s="19"/>
      <c r="AT900" s="19"/>
      <c r="AU900" s="19"/>
      <c r="AV900" s="19"/>
      <c r="AW900" s="19"/>
      <c r="AX900" s="19"/>
      <c r="AY900" s="19"/>
      <c r="AZ900" s="19"/>
      <c r="BA900" s="19"/>
      <c r="BB900" s="19"/>
      <c r="BC900" s="19"/>
      <c r="BD900" s="19"/>
      <c r="BE900" s="19"/>
      <c r="BF900" s="19"/>
      <c r="BG900" s="19"/>
      <c r="BH900" s="19"/>
      <c r="BI900" s="19"/>
      <c r="BJ900" s="19"/>
      <c r="BK900" s="19"/>
      <c r="BL900" s="19"/>
      <c r="BM900" s="19"/>
    </row>
    <row r="901" spans="1:65" ht="11.25" hidden="1"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c r="AR901" s="19"/>
      <c r="AS901" s="19"/>
      <c r="AT901" s="19"/>
      <c r="AU901" s="19"/>
      <c r="AV901" s="19"/>
      <c r="AW901" s="19"/>
      <c r="AX901" s="19"/>
      <c r="AY901" s="19"/>
      <c r="AZ901" s="19"/>
      <c r="BA901" s="19"/>
      <c r="BB901" s="19"/>
      <c r="BC901" s="19"/>
      <c r="BD901" s="19"/>
      <c r="BE901" s="19"/>
      <c r="BF901" s="19"/>
      <c r="BG901" s="19"/>
      <c r="BH901" s="19"/>
      <c r="BI901" s="19"/>
      <c r="BJ901" s="19"/>
      <c r="BK901" s="19"/>
      <c r="BL901" s="19"/>
      <c r="BM901" s="19"/>
    </row>
    <row r="902" spans="1:65" ht="11.25" hidden="1"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c r="AQ902" s="19"/>
      <c r="AR902" s="19"/>
      <c r="AS902" s="19"/>
      <c r="AT902" s="19"/>
      <c r="AU902" s="19"/>
      <c r="AV902" s="19"/>
      <c r="AW902" s="19"/>
      <c r="AX902" s="19"/>
      <c r="AY902" s="19"/>
      <c r="AZ902" s="19"/>
      <c r="BA902" s="19"/>
      <c r="BB902" s="19"/>
      <c r="BC902" s="19"/>
      <c r="BD902" s="19"/>
      <c r="BE902" s="19"/>
      <c r="BF902" s="19"/>
      <c r="BG902" s="19"/>
      <c r="BH902" s="19"/>
      <c r="BI902" s="19"/>
      <c r="BJ902" s="19"/>
      <c r="BK902" s="19"/>
      <c r="BL902" s="19"/>
      <c r="BM902" s="19"/>
    </row>
    <row r="903" spans="1:65" ht="11.25" hidden="1"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c r="AQ903" s="19"/>
      <c r="AR903" s="19"/>
      <c r="AS903" s="19"/>
      <c r="AT903" s="19"/>
      <c r="AU903" s="19"/>
      <c r="AV903" s="19"/>
      <c r="AW903" s="19"/>
      <c r="AX903" s="19"/>
      <c r="AY903" s="19"/>
      <c r="AZ903" s="19"/>
      <c r="BA903" s="19"/>
      <c r="BB903" s="19"/>
      <c r="BC903" s="19"/>
      <c r="BD903" s="19"/>
      <c r="BE903" s="19"/>
      <c r="BF903" s="19"/>
      <c r="BG903" s="19"/>
      <c r="BH903" s="19"/>
      <c r="BI903" s="19"/>
      <c r="BJ903" s="19"/>
      <c r="BK903" s="19"/>
      <c r="BL903" s="19"/>
      <c r="BM903" s="19"/>
    </row>
    <row r="904" spans="1:65" ht="11.25" hidden="1"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c r="AQ904" s="19"/>
      <c r="AR904" s="19"/>
      <c r="AS904" s="19"/>
      <c r="AT904" s="19"/>
      <c r="AU904" s="19"/>
      <c r="AV904" s="19"/>
      <c r="AW904" s="19"/>
      <c r="AX904" s="19"/>
      <c r="AY904" s="19"/>
      <c r="AZ904" s="19"/>
      <c r="BA904" s="19"/>
      <c r="BB904" s="19"/>
      <c r="BC904" s="19"/>
      <c r="BD904" s="19"/>
      <c r="BE904" s="19"/>
      <c r="BF904" s="19"/>
      <c r="BG904" s="19"/>
      <c r="BH904" s="19"/>
      <c r="BI904" s="19"/>
      <c r="BJ904" s="19"/>
      <c r="BK904" s="19"/>
      <c r="BL904" s="19"/>
      <c r="BM904" s="19"/>
    </row>
    <row r="905" spans="1:65" ht="11.25" hidden="1"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c r="AQ905" s="19"/>
      <c r="AR905" s="19"/>
      <c r="AS905" s="19"/>
      <c r="AT905" s="19"/>
      <c r="AU905" s="19"/>
      <c r="AV905" s="19"/>
      <c r="AW905" s="19"/>
      <c r="AX905" s="19"/>
      <c r="AY905" s="19"/>
      <c r="AZ905" s="19"/>
      <c r="BA905" s="19"/>
      <c r="BB905" s="19"/>
      <c r="BC905" s="19"/>
      <c r="BD905" s="19"/>
      <c r="BE905" s="19"/>
      <c r="BF905" s="19"/>
      <c r="BG905" s="19"/>
      <c r="BH905" s="19"/>
      <c r="BI905" s="19"/>
      <c r="BJ905" s="19"/>
      <c r="BK905" s="19"/>
      <c r="BL905" s="19"/>
      <c r="BM905" s="19"/>
    </row>
    <row r="906" spans="1:65" ht="11.25" hidden="1"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19"/>
      <c r="AY906" s="19"/>
      <c r="AZ906" s="19"/>
      <c r="BA906" s="19"/>
      <c r="BB906" s="19"/>
      <c r="BC906" s="19"/>
      <c r="BD906" s="19"/>
      <c r="BE906" s="19"/>
      <c r="BF906" s="19"/>
      <c r="BG906" s="19"/>
      <c r="BH906" s="19"/>
      <c r="BI906" s="19"/>
      <c r="BJ906" s="19"/>
      <c r="BK906" s="19"/>
      <c r="BL906" s="19"/>
      <c r="BM906" s="19"/>
    </row>
    <row r="907" spans="1:65" ht="11.25" hidden="1"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c r="AQ907" s="19"/>
      <c r="AR907" s="19"/>
      <c r="AS907" s="19"/>
      <c r="AT907" s="19"/>
      <c r="AU907" s="19"/>
      <c r="AV907" s="19"/>
      <c r="AW907" s="19"/>
      <c r="AX907" s="19"/>
      <c r="AY907" s="19"/>
      <c r="AZ907" s="19"/>
      <c r="BA907" s="19"/>
      <c r="BB907" s="19"/>
      <c r="BC907" s="19"/>
      <c r="BD907" s="19"/>
      <c r="BE907" s="19"/>
      <c r="BF907" s="19"/>
      <c r="BG907" s="19"/>
      <c r="BH907" s="19"/>
      <c r="BI907" s="19"/>
      <c r="BJ907" s="19"/>
      <c r="BK907" s="19"/>
      <c r="BL907" s="19"/>
      <c r="BM907" s="19"/>
    </row>
    <row r="908" spans="1:65" ht="11.25" hidden="1"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c r="AQ908" s="19"/>
      <c r="AR908" s="19"/>
      <c r="AS908" s="19"/>
      <c r="AT908" s="19"/>
      <c r="AU908" s="19"/>
      <c r="AV908" s="19"/>
      <c r="AW908" s="19"/>
      <c r="AX908" s="19"/>
      <c r="AY908" s="19"/>
      <c r="AZ908" s="19"/>
      <c r="BA908" s="19"/>
      <c r="BB908" s="19"/>
      <c r="BC908" s="19"/>
      <c r="BD908" s="19"/>
      <c r="BE908" s="19"/>
      <c r="BF908" s="19"/>
      <c r="BG908" s="19"/>
      <c r="BH908" s="19"/>
      <c r="BI908" s="19"/>
      <c r="BJ908" s="19"/>
      <c r="BK908" s="19"/>
      <c r="BL908" s="19"/>
      <c r="BM908" s="19"/>
    </row>
    <row r="909" spans="1:65" ht="11.25" hidden="1"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c r="AQ909" s="19"/>
      <c r="AR909" s="19"/>
      <c r="AS909" s="19"/>
      <c r="AT909" s="19"/>
      <c r="AU909" s="19"/>
      <c r="AV909" s="19"/>
      <c r="AW909" s="19"/>
      <c r="AX909" s="19"/>
      <c r="AY909" s="19"/>
      <c r="AZ909" s="19"/>
      <c r="BA909" s="19"/>
      <c r="BB909" s="19"/>
      <c r="BC909" s="19"/>
      <c r="BD909" s="19"/>
      <c r="BE909" s="19"/>
      <c r="BF909" s="19"/>
      <c r="BG909" s="19"/>
      <c r="BH909" s="19"/>
      <c r="BI909" s="19"/>
      <c r="BJ909" s="19"/>
      <c r="BK909" s="19"/>
      <c r="BL909" s="19"/>
      <c r="BM909" s="19"/>
    </row>
    <row r="910" spans="1:65" ht="11.25" hidden="1"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c r="AQ910" s="19"/>
      <c r="AR910" s="19"/>
      <c r="AS910" s="19"/>
      <c r="AT910" s="19"/>
      <c r="AU910" s="19"/>
      <c r="AV910" s="19"/>
      <c r="AW910" s="19"/>
      <c r="AX910" s="19"/>
      <c r="AY910" s="19"/>
      <c r="AZ910" s="19"/>
      <c r="BA910" s="19"/>
      <c r="BB910" s="19"/>
      <c r="BC910" s="19"/>
      <c r="BD910" s="19"/>
      <c r="BE910" s="19"/>
      <c r="BF910" s="19"/>
      <c r="BG910" s="19"/>
      <c r="BH910" s="19"/>
      <c r="BI910" s="19"/>
      <c r="BJ910" s="19"/>
      <c r="BK910" s="19"/>
      <c r="BL910" s="19"/>
      <c r="BM910" s="19"/>
    </row>
    <row r="911" spans="1:65" ht="11.25" hidden="1"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c r="AQ911" s="19"/>
      <c r="AR911" s="19"/>
      <c r="AS911" s="19"/>
      <c r="AT911" s="19"/>
      <c r="AU911" s="19"/>
      <c r="AV911" s="19"/>
      <c r="AW911" s="19"/>
      <c r="AX911" s="19"/>
      <c r="AY911" s="19"/>
      <c r="AZ911" s="19"/>
      <c r="BA911" s="19"/>
      <c r="BB911" s="19"/>
      <c r="BC911" s="19"/>
      <c r="BD911" s="19"/>
      <c r="BE911" s="19"/>
      <c r="BF911" s="19"/>
      <c r="BG911" s="19"/>
      <c r="BH911" s="19"/>
      <c r="BI911" s="19"/>
      <c r="BJ911" s="19"/>
      <c r="BK911" s="19"/>
      <c r="BL911" s="19"/>
      <c r="BM911" s="19"/>
    </row>
    <row r="912" spans="1:65" ht="11.25" hidden="1"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c r="AQ912" s="19"/>
      <c r="AR912" s="19"/>
      <c r="AS912" s="19"/>
      <c r="AT912" s="19"/>
      <c r="AU912" s="19"/>
      <c r="AV912" s="19"/>
      <c r="AW912" s="19"/>
      <c r="AX912" s="19"/>
      <c r="AY912" s="19"/>
      <c r="AZ912" s="19"/>
      <c r="BA912" s="19"/>
      <c r="BB912" s="19"/>
      <c r="BC912" s="19"/>
      <c r="BD912" s="19"/>
      <c r="BE912" s="19"/>
      <c r="BF912" s="19"/>
      <c r="BG912" s="19"/>
      <c r="BH912" s="19"/>
      <c r="BI912" s="19"/>
      <c r="BJ912" s="19"/>
      <c r="BK912" s="19"/>
      <c r="BL912" s="19"/>
      <c r="BM912" s="19"/>
    </row>
    <row r="913" spans="1:65" ht="11.25" hidden="1"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c r="AQ913" s="19"/>
      <c r="AR913" s="19"/>
      <c r="AS913" s="19"/>
      <c r="AT913" s="19"/>
      <c r="AU913" s="19"/>
      <c r="AV913" s="19"/>
      <c r="AW913" s="19"/>
      <c r="AX913" s="19"/>
      <c r="AY913" s="19"/>
      <c r="AZ913" s="19"/>
      <c r="BA913" s="19"/>
      <c r="BB913" s="19"/>
      <c r="BC913" s="19"/>
      <c r="BD913" s="19"/>
      <c r="BE913" s="19"/>
      <c r="BF913" s="19"/>
      <c r="BG913" s="19"/>
      <c r="BH913" s="19"/>
      <c r="BI913" s="19"/>
      <c r="BJ913" s="19"/>
      <c r="BK913" s="19"/>
      <c r="BL913" s="19"/>
      <c r="BM913" s="19"/>
    </row>
    <row r="914" spans="1:65" ht="11.25" hidden="1"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c r="AQ914" s="19"/>
      <c r="AR914" s="19"/>
      <c r="AS914" s="19"/>
      <c r="AT914" s="19"/>
      <c r="AU914" s="19"/>
      <c r="AV914" s="19"/>
      <c r="AW914" s="19"/>
      <c r="AX914" s="19"/>
      <c r="AY914" s="19"/>
      <c r="AZ914" s="19"/>
      <c r="BA914" s="19"/>
      <c r="BB914" s="19"/>
      <c r="BC914" s="19"/>
      <c r="BD914" s="19"/>
      <c r="BE914" s="19"/>
      <c r="BF914" s="19"/>
      <c r="BG914" s="19"/>
      <c r="BH914" s="19"/>
      <c r="BI914" s="19"/>
      <c r="BJ914" s="19"/>
      <c r="BK914" s="19"/>
      <c r="BL914" s="19"/>
      <c r="BM914" s="19"/>
    </row>
    <row r="915" spans="1:65" ht="11.25" hidden="1"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c r="AQ915" s="19"/>
      <c r="AR915" s="19"/>
      <c r="AS915" s="19"/>
      <c r="AT915" s="19"/>
      <c r="AU915" s="19"/>
      <c r="AV915" s="19"/>
      <c r="AW915" s="19"/>
      <c r="AX915" s="19"/>
      <c r="AY915" s="19"/>
      <c r="AZ915" s="19"/>
      <c r="BA915" s="19"/>
      <c r="BB915" s="19"/>
      <c r="BC915" s="19"/>
      <c r="BD915" s="19"/>
      <c r="BE915" s="19"/>
      <c r="BF915" s="19"/>
      <c r="BG915" s="19"/>
      <c r="BH915" s="19"/>
      <c r="BI915" s="19"/>
      <c r="BJ915" s="19"/>
      <c r="BK915" s="19"/>
      <c r="BL915" s="19"/>
      <c r="BM915" s="19"/>
    </row>
    <row r="916" spans="1:65" ht="11.25" hidden="1"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c r="AQ916" s="19"/>
      <c r="AR916" s="19"/>
      <c r="AS916" s="19"/>
      <c r="AT916" s="19"/>
      <c r="AU916" s="19"/>
      <c r="AV916" s="19"/>
      <c r="AW916" s="19"/>
      <c r="AX916" s="19"/>
      <c r="AY916" s="19"/>
      <c r="AZ916" s="19"/>
      <c r="BA916" s="19"/>
      <c r="BB916" s="19"/>
      <c r="BC916" s="19"/>
      <c r="BD916" s="19"/>
      <c r="BE916" s="19"/>
      <c r="BF916" s="19"/>
      <c r="BG916" s="19"/>
      <c r="BH916" s="19"/>
      <c r="BI916" s="19"/>
      <c r="BJ916" s="19"/>
      <c r="BK916" s="19"/>
      <c r="BL916" s="19"/>
      <c r="BM916" s="19"/>
    </row>
    <row r="917" spans="1:65" ht="11.25" hidden="1"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c r="AR917" s="19"/>
      <c r="AS917" s="19"/>
      <c r="AT917" s="19"/>
      <c r="AU917" s="19"/>
      <c r="AV917" s="19"/>
      <c r="AW917" s="19"/>
      <c r="AX917" s="19"/>
      <c r="AY917" s="19"/>
      <c r="AZ917" s="19"/>
      <c r="BA917" s="19"/>
      <c r="BB917" s="19"/>
      <c r="BC917" s="19"/>
      <c r="BD917" s="19"/>
      <c r="BE917" s="19"/>
      <c r="BF917" s="19"/>
      <c r="BG917" s="19"/>
      <c r="BH917" s="19"/>
      <c r="BI917" s="19"/>
      <c r="BJ917" s="19"/>
      <c r="BK917" s="19"/>
      <c r="BL917" s="19"/>
      <c r="BM917" s="19"/>
    </row>
    <row r="918" spans="1:65" ht="11.25" hidden="1"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c r="AQ918" s="19"/>
      <c r="AR918" s="19"/>
      <c r="AS918" s="19"/>
      <c r="AT918" s="19"/>
      <c r="AU918" s="19"/>
      <c r="AV918" s="19"/>
      <c r="AW918" s="19"/>
      <c r="AX918" s="19"/>
      <c r="AY918" s="19"/>
      <c r="AZ918" s="19"/>
      <c r="BA918" s="19"/>
      <c r="BB918" s="19"/>
      <c r="BC918" s="19"/>
      <c r="BD918" s="19"/>
      <c r="BE918" s="19"/>
      <c r="BF918" s="19"/>
      <c r="BG918" s="19"/>
      <c r="BH918" s="19"/>
      <c r="BI918" s="19"/>
      <c r="BJ918" s="19"/>
      <c r="BK918" s="19"/>
      <c r="BL918" s="19"/>
      <c r="BM918" s="19"/>
    </row>
    <row r="919" spans="1:65" ht="11.25" hidden="1"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c r="AQ919" s="19"/>
      <c r="AR919" s="19"/>
      <c r="AS919" s="19"/>
      <c r="AT919" s="19"/>
      <c r="AU919" s="19"/>
      <c r="AV919" s="19"/>
      <c r="AW919" s="19"/>
      <c r="AX919" s="19"/>
      <c r="AY919" s="19"/>
      <c r="AZ919" s="19"/>
      <c r="BA919" s="19"/>
      <c r="BB919" s="19"/>
      <c r="BC919" s="19"/>
      <c r="BD919" s="19"/>
      <c r="BE919" s="19"/>
      <c r="BF919" s="19"/>
      <c r="BG919" s="19"/>
      <c r="BH919" s="19"/>
      <c r="BI919" s="19"/>
      <c r="BJ919" s="19"/>
      <c r="BK919" s="19"/>
      <c r="BL919" s="19"/>
      <c r="BM919" s="19"/>
    </row>
    <row r="920" spans="1:65" ht="11.25" hidden="1"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c r="AQ920" s="19"/>
      <c r="AR920" s="19"/>
      <c r="AS920" s="19"/>
      <c r="AT920" s="19"/>
      <c r="AU920" s="19"/>
      <c r="AV920" s="19"/>
      <c r="AW920" s="19"/>
      <c r="AX920" s="19"/>
      <c r="AY920" s="19"/>
      <c r="AZ920" s="19"/>
      <c r="BA920" s="19"/>
      <c r="BB920" s="19"/>
      <c r="BC920" s="19"/>
      <c r="BD920" s="19"/>
      <c r="BE920" s="19"/>
      <c r="BF920" s="19"/>
      <c r="BG920" s="19"/>
      <c r="BH920" s="19"/>
      <c r="BI920" s="19"/>
      <c r="BJ920" s="19"/>
      <c r="BK920" s="19"/>
      <c r="BL920" s="19"/>
      <c r="BM920" s="19"/>
    </row>
    <row r="921" spans="1:65" ht="11.25" hidden="1"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c r="AQ921" s="19"/>
      <c r="AR921" s="19"/>
      <c r="AS921" s="19"/>
      <c r="AT921" s="19"/>
      <c r="AU921" s="19"/>
      <c r="AV921" s="19"/>
      <c r="AW921" s="19"/>
      <c r="AX921" s="19"/>
      <c r="AY921" s="19"/>
      <c r="AZ921" s="19"/>
      <c r="BA921" s="19"/>
      <c r="BB921" s="19"/>
      <c r="BC921" s="19"/>
      <c r="BD921" s="19"/>
      <c r="BE921" s="19"/>
      <c r="BF921" s="19"/>
      <c r="BG921" s="19"/>
      <c r="BH921" s="19"/>
      <c r="BI921" s="19"/>
      <c r="BJ921" s="19"/>
      <c r="BK921" s="19"/>
      <c r="BL921" s="19"/>
      <c r="BM921" s="19"/>
    </row>
    <row r="922" spans="1:65" ht="11.25" hidden="1"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c r="AQ922" s="19"/>
      <c r="AR922" s="19"/>
      <c r="AS922" s="19"/>
      <c r="AT922" s="19"/>
      <c r="AU922" s="19"/>
      <c r="AV922" s="19"/>
      <c r="AW922" s="19"/>
      <c r="AX922" s="19"/>
      <c r="AY922" s="19"/>
      <c r="AZ922" s="19"/>
      <c r="BA922" s="19"/>
      <c r="BB922" s="19"/>
      <c r="BC922" s="19"/>
      <c r="BD922" s="19"/>
      <c r="BE922" s="19"/>
      <c r="BF922" s="19"/>
      <c r="BG922" s="19"/>
      <c r="BH922" s="19"/>
      <c r="BI922" s="19"/>
      <c r="BJ922" s="19"/>
      <c r="BK922" s="19"/>
      <c r="BL922" s="19"/>
      <c r="BM922" s="19"/>
    </row>
    <row r="923" spans="1:65" ht="11.25" hidden="1"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c r="AQ923" s="19"/>
      <c r="AR923" s="19"/>
      <c r="AS923" s="19"/>
      <c r="AT923" s="19"/>
      <c r="AU923" s="19"/>
      <c r="AV923" s="19"/>
      <c r="AW923" s="19"/>
      <c r="AX923" s="19"/>
      <c r="AY923" s="19"/>
      <c r="AZ923" s="19"/>
      <c r="BA923" s="19"/>
      <c r="BB923" s="19"/>
      <c r="BC923" s="19"/>
      <c r="BD923" s="19"/>
      <c r="BE923" s="19"/>
      <c r="BF923" s="19"/>
      <c r="BG923" s="19"/>
      <c r="BH923" s="19"/>
      <c r="BI923" s="19"/>
      <c r="BJ923" s="19"/>
      <c r="BK923" s="19"/>
      <c r="BL923" s="19"/>
      <c r="BM923" s="19"/>
    </row>
    <row r="924" spans="1:65" ht="11.25" hidden="1"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c r="AQ924" s="19"/>
      <c r="AR924" s="19"/>
      <c r="AS924" s="19"/>
      <c r="AT924" s="19"/>
      <c r="AU924" s="19"/>
      <c r="AV924" s="19"/>
      <c r="AW924" s="19"/>
      <c r="AX924" s="19"/>
      <c r="AY924" s="19"/>
      <c r="AZ924" s="19"/>
      <c r="BA924" s="19"/>
      <c r="BB924" s="19"/>
      <c r="BC924" s="19"/>
      <c r="BD924" s="19"/>
      <c r="BE924" s="19"/>
      <c r="BF924" s="19"/>
      <c r="BG924" s="19"/>
      <c r="BH924" s="19"/>
      <c r="BI924" s="19"/>
      <c r="BJ924" s="19"/>
      <c r="BK924" s="19"/>
      <c r="BL924" s="19"/>
      <c r="BM924" s="19"/>
    </row>
    <row r="925" spans="1:65" ht="11.25" hidden="1"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c r="AQ925" s="19"/>
      <c r="AR925" s="19"/>
      <c r="AS925" s="19"/>
      <c r="AT925" s="19"/>
      <c r="AU925" s="19"/>
      <c r="AV925" s="19"/>
      <c r="AW925" s="19"/>
      <c r="AX925" s="19"/>
      <c r="AY925" s="19"/>
      <c r="AZ925" s="19"/>
      <c r="BA925" s="19"/>
      <c r="BB925" s="19"/>
      <c r="BC925" s="19"/>
      <c r="BD925" s="19"/>
      <c r="BE925" s="19"/>
      <c r="BF925" s="19"/>
      <c r="BG925" s="19"/>
      <c r="BH925" s="19"/>
      <c r="BI925" s="19"/>
      <c r="BJ925" s="19"/>
      <c r="BK925" s="19"/>
      <c r="BL925" s="19"/>
      <c r="BM925" s="19"/>
    </row>
    <row r="926" spans="1:65" ht="11.25" hidden="1"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c r="AQ926" s="19"/>
      <c r="AR926" s="19"/>
      <c r="AS926" s="19"/>
      <c r="AT926" s="19"/>
      <c r="AU926" s="19"/>
      <c r="AV926" s="19"/>
      <c r="AW926" s="19"/>
      <c r="AX926" s="19"/>
      <c r="AY926" s="19"/>
      <c r="AZ926" s="19"/>
      <c r="BA926" s="19"/>
      <c r="BB926" s="19"/>
      <c r="BC926" s="19"/>
      <c r="BD926" s="19"/>
      <c r="BE926" s="19"/>
      <c r="BF926" s="19"/>
      <c r="BG926" s="19"/>
      <c r="BH926" s="19"/>
      <c r="BI926" s="19"/>
      <c r="BJ926" s="19"/>
      <c r="BK926" s="19"/>
      <c r="BL926" s="19"/>
      <c r="BM926" s="19"/>
    </row>
    <row r="927" spans="1:65" ht="11.25" hidden="1"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c r="AQ927" s="19"/>
      <c r="AR927" s="19"/>
      <c r="AS927" s="19"/>
      <c r="AT927" s="19"/>
      <c r="AU927" s="19"/>
      <c r="AV927" s="19"/>
      <c r="AW927" s="19"/>
      <c r="AX927" s="19"/>
      <c r="AY927" s="19"/>
      <c r="AZ927" s="19"/>
      <c r="BA927" s="19"/>
      <c r="BB927" s="19"/>
      <c r="BC927" s="19"/>
      <c r="BD927" s="19"/>
      <c r="BE927" s="19"/>
      <c r="BF927" s="19"/>
      <c r="BG927" s="19"/>
      <c r="BH927" s="19"/>
      <c r="BI927" s="19"/>
      <c r="BJ927" s="19"/>
      <c r="BK927" s="19"/>
      <c r="BL927" s="19"/>
      <c r="BM927" s="19"/>
    </row>
    <row r="928" spans="1:65" ht="11.25" hidden="1"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c r="AQ928" s="19"/>
      <c r="AR928" s="19"/>
      <c r="AS928" s="19"/>
      <c r="AT928" s="19"/>
      <c r="AU928" s="19"/>
      <c r="AV928" s="19"/>
      <c r="AW928" s="19"/>
      <c r="AX928" s="19"/>
      <c r="AY928" s="19"/>
      <c r="AZ928" s="19"/>
      <c r="BA928" s="19"/>
      <c r="BB928" s="19"/>
      <c r="BC928" s="19"/>
      <c r="BD928" s="19"/>
      <c r="BE928" s="19"/>
      <c r="BF928" s="19"/>
      <c r="BG928" s="19"/>
      <c r="BH928" s="19"/>
      <c r="BI928" s="19"/>
      <c r="BJ928" s="19"/>
      <c r="BK928" s="19"/>
      <c r="BL928" s="19"/>
      <c r="BM928" s="19"/>
    </row>
    <row r="929" spans="1:65" ht="11.25" hidden="1"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c r="AQ929" s="19"/>
      <c r="AR929" s="19"/>
      <c r="AS929" s="19"/>
      <c r="AT929" s="19"/>
      <c r="AU929" s="19"/>
      <c r="AV929" s="19"/>
      <c r="AW929" s="19"/>
      <c r="AX929" s="19"/>
      <c r="AY929" s="19"/>
      <c r="AZ929" s="19"/>
      <c r="BA929" s="19"/>
      <c r="BB929" s="19"/>
      <c r="BC929" s="19"/>
      <c r="BD929" s="19"/>
      <c r="BE929" s="19"/>
      <c r="BF929" s="19"/>
      <c r="BG929" s="19"/>
      <c r="BH929" s="19"/>
      <c r="BI929" s="19"/>
      <c r="BJ929" s="19"/>
      <c r="BK929" s="19"/>
      <c r="BL929" s="19"/>
      <c r="BM929" s="19"/>
    </row>
    <row r="930" spans="1:65" ht="11.25" hidden="1"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c r="AQ930" s="19"/>
      <c r="AR930" s="19"/>
      <c r="AS930" s="19"/>
      <c r="AT930" s="19"/>
      <c r="AU930" s="19"/>
      <c r="AV930" s="19"/>
      <c r="AW930" s="19"/>
      <c r="AX930" s="19"/>
      <c r="AY930" s="19"/>
      <c r="AZ930" s="19"/>
      <c r="BA930" s="19"/>
      <c r="BB930" s="19"/>
      <c r="BC930" s="19"/>
      <c r="BD930" s="19"/>
      <c r="BE930" s="19"/>
      <c r="BF930" s="19"/>
      <c r="BG930" s="19"/>
      <c r="BH930" s="19"/>
      <c r="BI930" s="19"/>
      <c r="BJ930" s="19"/>
      <c r="BK930" s="19"/>
      <c r="BL930" s="19"/>
      <c r="BM930" s="19"/>
    </row>
    <row r="931" spans="1:65" ht="11.25" hidden="1"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c r="AQ931" s="19"/>
      <c r="AR931" s="19"/>
      <c r="AS931" s="19"/>
      <c r="AT931" s="19"/>
      <c r="AU931" s="19"/>
      <c r="AV931" s="19"/>
      <c r="AW931" s="19"/>
      <c r="AX931" s="19"/>
      <c r="AY931" s="19"/>
      <c r="AZ931" s="19"/>
      <c r="BA931" s="19"/>
      <c r="BB931" s="19"/>
      <c r="BC931" s="19"/>
      <c r="BD931" s="19"/>
      <c r="BE931" s="19"/>
      <c r="BF931" s="19"/>
      <c r="BG931" s="19"/>
      <c r="BH931" s="19"/>
      <c r="BI931" s="19"/>
      <c r="BJ931" s="19"/>
      <c r="BK931" s="19"/>
      <c r="BL931" s="19"/>
      <c r="BM931" s="19"/>
    </row>
    <row r="932" spans="1:65" ht="11.25" hidden="1"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c r="AQ932" s="19"/>
      <c r="AR932" s="19"/>
      <c r="AS932" s="19"/>
      <c r="AT932" s="19"/>
      <c r="AU932" s="19"/>
      <c r="AV932" s="19"/>
      <c r="AW932" s="19"/>
      <c r="AX932" s="19"/>
      <c r="AY932" s="19"/>
      <c r="AZ932" s="19"/>
      <c r="BA932" s="19"/>
      <c r="BB932" s="19"/>
      <c r="BC932" s="19"/>
      <c r="BD932" s="19"/>
      <c r="BE932" s="19"/>
      <c r="BF932" s="19"/>
      <c r="BG932" s="19"/>
      <c r="BH932" s="19"/>
      <c r="BI932" s="19"/>
      <c r="BJ932" s="19"/>
      <c r="BK932" s="19"/>
      <c r="BL932" s="19"/>
      <c r="BM932" s="19"/>
    </row>
    <row r="933" spans="1:65" ht="11.25" hidden="1"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c r="AQ933" s="19"/>
      <c r="AR933" s="19"/>
      <c r="AS933" s="19"/>
      <c r="AT933" s="19"/>
      <c r="AU933" s="19"/>
      <c r="AV933" s="19"/>
      <c r="AW933" s="19"/>
      <c r="AX933" s="19"/>
      <c r="AY933" s="19"/>
      <c r="AZ933" s="19"/>
      <c r="BA933" s="19"/>
      <c r="BB933" s="19"/>
      <c r="BC933" s="19"/>
      <c r="BD933" s="19"/>
      <c r="BE933" s="19"/>
      <c r="BF933" s="19"/>
      <c r="BG933" s="19"/>
      <c r="BH933" s="19"/>
      <c r="BI933" s="19"/>
      <c r="BJ933" s="19"/>
      <c r="BK933" s="19"/>
      <c r="BL933" s="19"/>
      <c r="BM933" s="19"/>
    </row>
    <row r="934" spans="1:65" ht="11.25" hidden="1"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c r="AQ934" s="19"/>
      <c r="AR934" s="19"/>
      <c r="AS934" s="19"/>
      <c r="AT934" s="19"/>
      <c r="AU934" s="19"/>
      <c r="AV934" s="19"/>
      <c r="AW934" s="19"/>
      <c r="AX934" s="19"/>
      <c r="AY934" s="19"/>
      <c r="AZ934" s="19"/>
      <c r="BA934" s="19"/>
      <c r="BB934" s="19"/>
      <c r="BC934" s="19"/>
      <c r="BD934" s="19"/>
      <c r="BE934" s="19"/>
      <c r="BF934" s="19"/>
      <c r="BG934" s="19"/>
      <c r="BH934" s="19"/>
      <c r="BI934" s="19"/>
      <c r="BJ934" s="19"/>
      <c r="BK934" s="19"/>
      <c r="BL934" s="19"/>
      <c r="BM934" s="19"/>
    </row>
    <row r="935" spans="1:65" ht="11.25" hidden="1"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c r="AQ935" s="19"/>
      <c r="AR935" s="19"/>
      <c r="AS935" s="19"/>
      <c r="AT935" s="19"/>
      <c r="AU935" s="19"/>
      <c r="AV935" s="19"/>
      <c r="AW935" s="19"/>
      <c r="AX935" s="19"/>
      <c r="AY935" s="19"/>
      <c r="AZ935" s="19"/>
      <c r="BA935" s="19"/>
      <c r="BB935" s="19"/>
      <c r="BC935" s="19"/>
      <c r="BD935" s="19"/>
      <c r="BE935" s="19"/>
      <c r="BF935" s="19"/>
      <c r="BG935" s="19"/>
      <c r="BH935" s="19"/>
      <c r="BI935" s="19"/>
      <c r="BJ935" s="19"/>
      <c r="BK935" s="19"/>
      <c r="BL935" s="19"/>
      <c r="BM935" s="19"/>
    </row>
    <row r="936" spans="1:65" ht="11.25" hidden="1"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c r="AQ936" s="19"/>
      <c r="AR936" s="19"/>
      <c r="AS936" s="19"/>
      <c r="AT936" s="19"/>
      <c r="AU936" s="19"/>
      <c r="AV936" s="19"/>
      <c r="AW936" s="19"/>
      <c r="AX936" s="19"/>
      <c r="AY936" s="19"/>
      <c r="AZ936" s="19"/>
      <c r="BA936" s="19"/>
      <c r="BB936" s="19"/>
      <c r="BC936" s="19"/>
      <c r="BD936" s="19"/>
      <c r="BE936" s="19"/>
      <c r="BF936" s="19"/>
      <c r="BG936" s="19"/>
      <c r="BH936" s="19"/>
      <c r="BI936" s="19"/>
      <c r="BJ936" s="19"/>
      <c r="BK936" s="19"/>
      <c r="BL936" s="19"/>
      <c r="BM936" s="19"/>
    </row>
    <row r="937" spans="1:65" ht="11.25" hidden="1"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c r="AJ937" s="19"/>
      <c r="AK937" s="19"/>
      <c r="AL937" s="19"/>
      <c r="AM937" s="19"/>
      <c r="AN937" s="19"/>
      <c r="AO937" s="19"/>
      <c r="AP937" s="19"/>
      <c r="AQ937" s="19"/>
      <c r="AR937" s="19"/>
      <c r="AS937" s="19"/>
      <c r="AT937" s="19"/>
      <c r="AU937" s="19"/>
      <c r="AV937" s="19"/>
      <c r="AW937" s="19"/>
      <c r="AX937" s="19"/>
      <c r="AY937" s="19"/>
      <c r="AZ937" s="19"/>
      <c r="BA937" s="19"/>
      <c r="BB937" s="19"/>
      <c r="BC937" s="19"/>
      <c r="BD937" s="19"/>
      <c r="BE937" s="19"/>
      <c r="BF937" s="19"/>
      <c r="BG937" s="19"/>
      <c r="BH937" s="19"/>
      <c r="BI937" s="19"/>
      <c r="BJ937" s="19"/>
      <c r="BK937" s="19"/>
      <c r="BL937" s="19"/>
      <c r="BM937" s="19"/>
    </row>
    <row r="938" spans="1:65" ht="11.25" hidden="1"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c r="AJ938" s="19"/>
      <c r="AK938" s="19"/>
      <c r="AL938" s="19"/>
      <c r="AM938" s="19"/>
      <c r="AN938" s="19"/>
      <c r="AO938" s="19"/>
      <c r="AP938" s="19"/>
      <c r="AQ938" s="19"/>
      <c r="AR938" s="19"/>
      <c r="AS938" s="19"/>
      <c r="AT938" s="19"/>
      <c r="AU938" s="19"/>
      <c r="AV938" s="19"/>
      <c r="AW938" s="19"/>
      <c r="AX938" s="19"/>
      <c r="AY938" s="19"/>
      <c r="AZ938" s="19"/>
      <c r="BA938" s="19"/>
      <c r="BB938" s="19"/>
      <c r="BC938" s="19"/>
      <c r="BD938" s="19"/>
      <c r="BE938" s="19"/>
      <c r="BF938" s="19"/>
      <c r="BG938" s="19"/>
      <c r="BH938" s="19"/>
      <c r="BI938" s="19"/>
      <c r="BJ938" s="19"/>
      <c r="BK938" s="19"/>
      <c r="BL938" s="19"/>
      <c r="BM938" s="19"/>
    </row>
    <row r="939" spans="1:65" ht="11.25" hidden="1"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c r="AJ939" s="19"/>
      <c r="AK939" s="19"/>
      <c r="AL939" s="19"/>
      <c r="AM939" s="19"/>
      <c r="AN939" s="19"/>
      <c r="AO939" s="19"/>
      <c r="AP939" s="19"/>
      <c r="AQ939" s="19"/>
      <c r="AR939" s="19"/>
      <c r="AS939" s="19"/>
      <c r="AT939" s="19"/>
      <c r="AU939" s="19"/>
      <c r="AV939" s="19"/>
      <c r="AW939" s="19"/>
      <c r="AX939" s="19"/>
      <c r="AY939" s="19"/>
      <c r="AZ939" s="19"/>
      <c r="BA939" s="19"/>
      <c r="BB939" s="19"/>
      <c r="BC939" s="19"/>
      <c r="BD939" s="19"/>
      <c r="BE939" s="19"/>
      <c r="BF939" s="19"/>
      <c r="BG939" s="19"/>
      <c r="BH939" s="19"/>
      <c r="BI939" s="19"/>
      <c r="BJ939" s="19"/>
      <c r="BK939" s="19"/>
      <c r="BL939" s="19"/>
      <c r="BM939" s="19"/>
    </row>
    <row r="940" spans="1:65" ht="11.25" hidden="1"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19"/>
      <c r="AY940" s="19"/>
      <c r="AZ940" s="19"/>
      <c r="BA940" s="19"/>
      <c r="BB940" s="19"/>
      <c r="BC940" s="19"/>
      <c r="BD940" s="19"/>
      <c r="BE940" s="19"/>
      <c r="BF940" s="19"/>
      <c r="BG940" s="19"/>
      <c r="BH940" s="19"/>
      <c r="BI940" s="19"/>
      <c r="BJ940" s="19"/>
      <c r="BK940" s="19"/>
      <c r="BL940" s="19"/>
      <c r="BM940" s="19"/>
    </row>
    <row r="941" spans="1:65" ht="11.25" hidden="1"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c r="AJ941" s="19"/>
      <c r="AK941" s="19"/>
      <c r="AL941" s="19"/>
      <c r="AM941" s="19"/>
      <c r="AN941" s="19"/>
      <c r="AO941" s="19"/>
      <c r="AP941" s="19"/>
      <c r="AQ941" s="19"/>
      <c r="AR941" s="19"/>
      <c r="AS941" s="19"/>
      <c r="AT941" s="19"/>
      <c r="AU941" s="19"/>
      <c r="AV941" s="19"/>
      <c r="AW941" s="19"/>
      <c r="AX941" s="19"/>
      <c r="AY941" s="19"/>
      <c r="AZ941" s="19"/>
      <c r="BA941" s="19"/>
      <c r="BB941" s="19"/>
      <c r="BC941" s="19"/>
      <c r="BD941" s="19"/>
      <c r="BE941" s="19"/>
      <c r="BF941" s="19"/>
      <c r="BG941" s="19"/>
      <c r="BH941" s="19"/>
      <c r="BI941" s="19"/>
      <c r="BJ941" s="19"/>
      <c r="BK941" s="19"/>
      <c r="BL941" s="19"/>
      <c r="BM941" s="19"/>
    </row>
    <row r="942" spans="1:65" ht="11.25" hidden="1"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c r="AJ942" s="19"/>
      <c r="AK942" s="19"/>
      <c r="AL942" s="19"/>
      <c r="AM942" s="19"/>
      <c r="AN942" s="19"/>
      <c r="AO942" s="19"/>
      <c r="AP942" s="19"/>
      <c r="AQ942" s="19"/>
      <c r="AR942" s="19"/>
      <c r="AS942" s="19"/>
      <c r="AT942" s="19"/>
      <c r="AU942" s="19"/>
      <c r="AV942" s="19"/>
      <c r="AW942" s="19"/>
      <c r="AX942" s="19"/>
      <c r="AY942" s="19"/>
      <c r="AZ942" s="19"/>
      <c r="BA942" s="19"/>
      <c r="BB942" s="19"/>
      <c r="BC942" s="19"/>
      <c r="BD942" s="19"/>
      <c r="BE942" s="19"/>
      <c r="BF942" s="19"/>
      <c r="BG942" s="19"/>
      <c r="BH942" s="19"/>
      <c r="BI942" s="19"/>
      <c r="BJ942" s="19"/>
      <c r="BK942" s="19"/>
      <c r="BL942" s="19"/>
      <c r="BM942" s="19"/>
    </row>
    <row r="943" spans="1:65" ht="11.25" hidden="1"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c r="AJ943" s="19"/>
      <c r="AK943" s="19"/>
      <c r="AL943" s="19"/>
      <c r="AM943" s="19"/>
      <c r="AN943" s="19"/>
      <c r="AO943" s="19"/>
      <c r="AP943" s="19"/>
      <c r="AQ943" s="19"/>
      <c r="AR943" s="19"/>
      <c r="AS943" s="19"/>
      <c r="AT943" s="19"/>
      <c r="AU943" s="19"/>
      <c r="AV943" s="19"/>
      <c r="AW943" s="19"/>
      <c r="AX943" s="19"/>
      <c r="AY943" s="19"/>
      <c r="AZ943" s="19"/>
      <c r="BA943" s="19"/>
      <c r="BB943" s="19"/>
      <c r="BC943" s="19"/>
      <c r="BD943" s="19"/>
      <c r="BE943" s="19"/>
      <c r="BF943" s="19"/>
      <c r="BG943" s="19"/>
      <c r="BH943" s="19"/>
      <c r="BI943" s="19"/>
      <c r="BJ943" s="19"/>
      <c r="BK943" s="19"/>
      <c r="BL943" s="19"/>
      <c r="BM943" s="19"/>
    </row>
    <row r="944" spans="1:65" ht="11.25" hidden="1"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c r="AJ944" s="19"/>
      <c r="AK944" s="19"/>
      <c r="AL944" s="19"/>
      <c r="AM944" s="19"/>
      <c r="AN944" s="19"/>
      <c r="AO944" s="19"/>
      <c r="AP944" s="19"/>
      <c r="AQ944" s="19"/>
      <c r="AR944" s="19"/>
      <c r="AS944" s="19"/>
      <c r="AT944" s="19"/>
      <c r="AU944" s="19"/>
      <c r="AV944" s="19"/>
      <c r="AW944" s="19"/>
      <c r="AX944" s="19"/>
      <c r="AY944" s="19"/>
      <c r="AZ944" s="19"/>
      <c r="BA944" s="19"/>
      <c r="BB944" s="19"/>
      <c r="BC944" s="19"/>
      <c r="BD944" s="19"/>
      <c r="BE944" s="19"/>
      <c r="BF944" s="19"/>
      <c r="BG944" s="19"/>
      <c r="BH944" s="19"/>
      <c r="BI944" s="19"/>
      <c r="BJ944" s="19"/>
      <c r="BK944" s="19"/>
      <c r="BL944" s="19"/>
      <c r="BM944" s="19"/>
    </row>
    <row r="945" spans="1:65" ht="11.25" hidden="1"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c r="AJ945" s="19"/>
      <c r="AK945" s="19"/>
      <c r="AL945" s="19"/>
      <c r="AM945" s="19"/>
      <c r="AN945" s="19"/>
      <c r="AO945" s="19"/>
      <c r="AP945" s="19"/>
      <c r="AQ945" s="19"/>
      <c r="AR945" s="19"/>
      <c r="AS945" s="19"/>
      <c r="AT945" s="19"/>
      <c r="AU945" s="19"/>
      <c r="AV945" s="19"/>
      <c r="AW945" s="19"/>
      <c r="AX945" s="19"/>
      <c r="AY945" s="19"/>
      <c r="AZ945" s="19"/>
      <c r="BA945" s="19"/>
      <c r="BB945" s="19"/>
      <c r="BC945" s="19"/>
      <c r="BD945" s="19"/>
      <c r="BE945" s="19"/>
      <c r="BF945" s="19"/>
      <c r="BG945" s="19"/>
      <c r="BH945" s="19"/>
      <c r="BI945" s="19"/>
      <c r="BJ945" s="19"/>
      <c r="BK945" s="19"/>
      <c r="BL945" s="19"/>
      <c r="BM945" s="19"/>
    </row>
    <row r="946" spans="1:65" ht="11.25" hidden="1"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c r="AJ946" s="19"/>
      <c r="AK946" s="19"/>
      <c r="AL946" s="19"/>
      <c r="AM946" s="19"/>
      <c r="AN946" s="19"/>
      <c r="AO946" s="19"/>
      <c r="AP946" s="19"/>
      <c r="AQ946" s="19"/>
      <c r="AR946" s="19"/>
      <c r="AS946" s="19"/>
      <c r="AT946" s="19"/>
      <c r="AU946" s="19"/>
      <c r="AV946" s="19"/>
      <c r="AW946" s="19"/>
      <c r="AX946" s="19"/>
      <c r="AY946" s="19"/>
      <c r="AZ946" s="19"/>
      <c r="BA946" s="19"/>
      <c r="BB946" s="19"/>
      <c r="BC946" s="19"/>
      <c r="BD946" s="19"/>
      <c r="BE946" s="19"/>
      <c r="BF946" s="19"/>
      <c r="BG946" s="19"/>
      <c r="BH946" s="19"/>
      <c r="BI946" s="19"/>
      <c r="BJ946" s="19"/>
      <c r="BK946" s="19"/>
      <c r="BL946" s="19"/>
      <c r="BM946" s="19"/>
    </row>
    <row r="947" spans="1:65" ht="11.25" hidden="1"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c r="AJ947" s="19"/>
      <c r="AK947" s="19"/>
      <c r="AL947" s="19"/>
      <c r="AM947" s="19"/>
      <c r="AN947" s="19"/>
      <c r="AO947" s="19"/>
      <c r="AP947" s="19"/>
      <c r="AQ947" s="19"/>
      <c r="AR947" s="19"/>
      <c r="AS947" s="19"/>
      <c r="AT947" s="19"/>
      <c r="AU947" s="19"/>
      <c r="AV947" s="19"/>
      <c r="AW947" s="19"/>
      <c r="AX947" s="19"/>
      <c r="AY947" s="19"/>
      <c r="AZ947" s="19"/>
      <c r="BA947" s="19"/>
      <c r="BB947" s="19"/>
      <c r="BC947" s="19"/>
      <c r="BD947" s="19"/>
      <c r="BE947" s="19"/>
      <c r="BF947" s="19"/>
      <c r="BG947" s="19"/>
      <c r="BH947" s="19"/>
      <c r="BI947" s="19"/>
      <c r="BJ947" s="19"/>
      <c r="BK947" s="19"/>
      <c r="BL947" s="19"/>
      <c r="BM947" s="19"/>
    </row>
    <row r="948" spans="1:65" ht="11.25" hidden="1"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c r="AJ948" s="19"/>
      <c r="AK948" s="19"/>
      <c r="AL948" s="19"/>
      <c r="AM948" s="19"/>
      <c r="AN948" s="19"/>
      <c r="AO948" s="19"/>
      <c r="AP948" s="19"/>
      <c r="AQ948" s="19"/>
      <c r="AR948" s="19"/>
      <c r="AS948" s="19"/>
      <c r="AT948" s="19"/>
      <c r="AU948" s="19"/>
      <c r="AV948" s="19"/>
      <c r="AW948" s="19"/>
      <c r="AX948" s="19"/>
      <c r="AY948" s="19"/>
      <c r="AZ948" s="19"/>
      <c r="BA948" s="19"/>
      <c r="BB948" s="19"/>
      <c r="BC948" s="19"/>
      <c r="BD948" s="19"/>
      <c r="BE948" s="19"/>
      <c r="BF948" s="19"/>
      <c r="BG948" s="19"/>
      <c r="BH948" s="19"/>
      <c r="BI948" s="19"/>
      <c r="BJ948" s="19"/>
      <c r="BK948" s="19"/>
      <c r="BL948" s="19"/>
      <c r="BM948" s="19"/>
    </row>
    <row r="949" spans="1:65" ht="11.25" hidden="1"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c r="AQ949" s="19"/>
      <c r="AR949" s="19"/>
      <c r="AS949" s="19"/>
      <c r="AT949" s="19"/>
      <c r="AU949" s="19"/>
      <c r="AV949" s="19"/>
      <c r="AW949" s="19"/>
      <c r="AX949" s="19"/>
      <c r="AY949" s="19"/>
      <c r="AZ949" s="19"/>
      <c r="BA949" s="19"/>
      <c r="BB949" s="19"/>
      <c r="BC949" s="19"/>
      <c r="BD949" s="19"/>
      <c r="BE949" s="19"/>
      <c r="BF949" s="19"/>
      <c r="BG949" s="19"/>
      <c r="BH949" s="19"/>
      <c r="BI949" s="19"/>
      <c r="BJ949" s="19"/>
      <c r="BK949" s="19"/>
      <c r="BL949" s="19"/>
      <c r="BM949" s="19"/>
    </row>
    <row r="950" spans="1:65" ht="11.25" hidden="1"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c r="AJ950" s="19"/>
      <c r="AK950" s="19"/>
      <c r="AL950" s="19"/>
      <c r="AM950" s="19"/>
      <c r="AN950" s="19"/>
      <c r="AO950" s="19"/>
      <c r="AP950" s="19"/>
      <c r="AQ950" s="19"/>
      <c r="AR950" s="19"/>
      <c r="AS950" s="19"/>
      <c r="AT950" s="19"/>
      <c r="AU950" s="19"/>
      <c r="AV950" s="19"/>
      <c r="AW950" s="19"/>
      <c r="AX950" s="19"/>
      <c r="AY950" s="19"/>
      <c r="AZ950" s="19"/>
      <c r="BA950" s="19"/>
      <c r="BB950" s="19"/>
      <c r="BC950" s="19"/>
      <c r="BD950" s="19"/>
      <c r="BE950" s="19"/>
      <c r="BF950" s="19"/>
      <c r="BG950" s="19"/>
      <c r="BH950" s="19"/>
      <c r="BI950" s="19"/>
      <c r="BJ950" s="19"/>
      <c r="BK950" s="19"/>
      <c r="BL950" s="19"/>
      <c r="BM950" s="19"/>
    </row>
    <row r="951" spans="1:65" ht="11.25" hidden="1"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c r="AM951" s="19"/>
      <c r="AN951" s="19"/>
      <c r="AO951" s="19"/>
      <c r="AP951" s="19"/>
      <c r="AQ951" s="19"/>
      <c r="AR951" s="19"/>
      <c r="AS951" s="19"/>
      <c r="AT951" s="19"/>
      <c r="AU951" s="19"/>
      <c r="AV951" s="19"/>
      <c r="AW951" s="19"/>
      <c r="AX951" s="19"/>
      <c r="AY951" s="19"/>
      <c r="AZ951" s="19"/>
      <c r="BA951" s="19"/>
      <c r="BB951" s="19"/>
      <c r="BC951" s="19"/>
      <c r="BD951" s="19"/>
      <c r="BE951" s="19"/>
      <c r="BF951" s="19"/>
      <c r="BG951" s="19"/>
      <c r="BH951" s="19"/>
      <c r="BI951" s="19"/>
      <c r="BJ951" s="19"/>
      <c r="BK951" s="19"/>
      <c r="BL951" s="19"/>
      <c r="BM951" s="19"/>
    </row>
    <row r="952" spans="1:65" ht="11.25" hidden="1"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c r="AJ952" s="19"/>
      <c r="AK952" s="19"/>
      <c r="AL952" s="19"/>
      <c r="AM952" s="19"/>
      <c r="AN952" s="19"/>
      <c r="AO952" s="19"/>
      <c r="AP952" s="19"/>
      <c r="AQ952" s="19"/>
      <c r="AR952" s="19"/>
      <c r="AS952" s="19"/>
      <c r="AT952" s="19"/>
      <c r="AU952" s="19"/>
      <c r="AV952" s="19"/>
      <c r="AW952" s="19"/>
      <c r="AX952" s="19"/>
      <c r="AY952" s="19"/>
      <c r="AZ952" s="19"/>
      <c r="BA952" s="19"/>
      <c r="BB952" s="19"/>
      <c r="BC952" s="19"/>
      <c r="BD952" s="19"/>
      <c r="BE952" s="19"/>
      <c r="BF952" s="19"/>
      <c r="BG952" s="19"/>
      <c r="BH952" s="19"/>
      <c r="BI952" s="19"/>
      <c r="BJ952" s="19"/>
      <c r="BK952" s="19"/>
      <c r="BL952" s="19"/>
      <c r="BM952" s="19"/>
    </row>
    <row r="953" spans="1:65" ht="11.25" hidden="1"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c r="AJ953" s="19"/>
      <c r="AK953" s="19"/>
      <c r="AL953" s="19"/>
      <c r="AM953" s="19"/>
      <c r="AN953" s="19"/>
      <c r="AO953" s="19"/>
      <c r="AP953" s="19"/>
      <c r="AQ953" s="19"/>
      <c r="AR953" s="19"/>
      <c r="AS953" s="19"/>
      <c r="AT953" s="19"/>
      <c r="AU953" s="19"/>
      <c r="AV953" s="19"/>
      <c r="AW953" s="19"/>
      <c r="AX953" s="19"/>
      <c r="AY953" s="19"/>
      <c r="AZ953" s="19"/>
      <c r="BA953" s="19"/>
      <c r="BB953" s="19"/>
      <c r="BC953" s="19"/>
      <c r="BD953" s="19"/>
      <c r="BE953" s="19"/>
      <c r="BF953" s="19"/>
      <c r="BG953" s="19"/>
      <c r="BH953" s="19"/>
      <c r="BI953" s="19"/>
      <c r="BJ953" s="19"/>
      <c r="BK953" s="19"/>
      <c r="BL953" s="19"/>
      <c r="BM953" s="19"/>
    </row>
    <row r="954" spans="1:65" ht="11.25" hidden="1"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c r="AJ954" s="19"/>
      <c r="AK954" s="19"/>
      <c r="AL954" s="19"/>
      <c r="AM954" s="19"/>
      <c r="AN954" s="19"/>
      <c r="AO954" s="19"/>
      <c r="AP954" s="19"/>
      <c r="AQ954" s="19"/>
      <c r="AR954" s="19"/>
      <c r="AS954" s="19"/>
      <c r="AT954" s="19"/>
      <c r="AU954" s="19"/>
      <c r="AV954" s="19"/>
      <c r="AW954" s="19"/>
      <c r="AX954" s="19"/>
      <c r="AY954" s="19"/>
      <c r="AZ954" s="19"/>
      <c r="BA954" s="19"/>
      <c r="BB954" s="19"/>
      <c r="BC954" s="19"/>
      <c r="BD954" s="19"/>
      <c r="BE954" s="19"/>
      <c r="BF954" s="19"/>
      <c r="BG954" s="19"/>
      <c r="BH954" s="19"/>
      <c r="BI954" s="19"/>
      <c r="BJ954" s="19"/>
      <c r="BK954" s="19"/>
      <c r="BL954" s="19"/>
      <c r="BM954" s="19"/>
    </row>
    <row r="955" spans="1:65" ht="11.25" hidden="1"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c r="AJ955" s="19"/>
      <c r="AK955" s="19"/>
      <c r="AL955" s="19"/>
      <c r="AM955" s="19"/>
      <c r="AN955" s="19"/>
      <c r="AO955" s="19"/>
      <c r="AP955" s="19"/>
      <c r="AQ955" s="19"/>
      <c r="AR955" s="19"/>
      <c r="AS955" s="19"/>
      <c r="AT955" s="19"/>
      <c r="AU955" s="19"/>
      <c r="AV955" s="19"/>
      <c r="AW955" s="19"/>
      <c r="AX955" s="19"/>
      <c r="AY955" s="19"/>
      <c r="AZ955" s="19"/>
      <c r="BA955" s="19"/>
      <c r="BB955" s="19"/>
      <c r="BC955" s="19"/>
      <c r="BD955" s="19"/>
      <c r="BE955" s="19"/>
      <c r="BF955" s="19"/>
      <c r="BG955" s="19"/>
      <c r="BH955" s="19"/>
      <c r="BI955" s="19"/>
      <c r="BJ955" s="19"/>
      <c r="BK955" s="19"/>
      <c r="BL955" s="19"/>
      <c r="BM955" s="19"/>
    </row>
    <row r="956" spans="1:65" ht="11.25" hidden="1"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c r="AJ956" s="19"/>
      <c r="AK956" s="19"/>
      <c r="AL956" s="19"/>
      <c r="AM956" s="19"/>
      <c r="AN956" s="19"/>
      <c r="AO956" s="19"/>
      <c r="AP956" s="19"/>
      <c r="AQ956" s="19"/>
      <c r="AR956" s="19"/>
      <c r="AS956" s="19"/>
      <c r="AT956" s="19"/>
      <c r="AU956" s="19"/>
      <c r="AV956" s="19"/>
      <c r="AW956" s="19"/>
      <c r="AX956" s="19"/>
      <c r="AY956" s="19"/>
      <c r="AZ956" s="19"/>
      <c r="BA956" s="19"/>
      <c r="BB956" s="19"/>
      <c r="BC956" s="19"/>
      <c r="BD956" s="19"/>
      <c r="BE956" s="19"/>
      <c r="BF956" s="19"/>
      <c r="BG956" s="19"/>
      <c r="BH956" s="19"/>
      <c r="BI956" s="19"/>
      <c r="BJ956" s="19"/>
      <c r="BK956" s="19"/>
      <c r="BL956" s="19"/>
      <c r="BM956" s="19"/>
    </row>
    <row r="957" spans="1:65" ht="11.25" hidden="1"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c r="AJ957" s="19"/>
      <c r="AK957" s="19"/>
      <c r="AL957" s="19"/>
      <c r="AM957" s="19"/>
      <c r="AN957" s="19"/>
      <c r="AO957" s="19"/>
      <c r="AP957" s="19"/>
      <c r="AQ957" s="19"/>
      <c r="AR957" s="19"/>
      <c r="AS957" s="19"/>
      <c r="AT957" s="19"/>
      <c r="AU957" s="19"/>
      <c r="AV957" s="19"/>
      <c r="AW957" s="19"/>
      <c r="AX957" s="19"/>
      <c r="AY957" s="19"/>
      <c r="AZ957" s="19"/>
      <c r="BA957" s="19"/>
      <c r="BB957" s="19"/>
      <c r="BC957" s="19"/>
      <c r="BD957" s="19"/>
      <c r="BE957" s="19"/>
      <c r="BF957" s="19"/>
      <c r="BG957" s="19"/>
      <c r="BH957" s="19"/>
      <c r="BI957" s="19"/>
      <c r="BJ957" s="19"/>
      <c r="BK957" s="19"/>
      <c r="BL957" s="19"/>
      <c r="BM957" s="19"/>
    </row>
    <row r="958" spans="1:65" ht="11.25" hidden="1"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c r="AJ958" s="19"/>
      <c r="AK958" s="19"/>
      <c r="AL958" s="19"/>
      <c r="AM958" s="19"/>
      <c r="AN958" s="19"/>
      <c r="AO958" s="19"/>
      <c r="AP958" s="19"/>
      <c r="AQ958" s="19"/>
      <c r="AR958" s="19"/>
      <c r="AS958" s="19"/>
      <c r="AT958" s="19"/>
      <c r="AU958" s="19"/>
      <c r="AV958" s="19"/>
      <c r="AW958" s="19"/>
      <c r="AX958" s="19"/>
      <c r="AY958" s="19"/>
      <c r="AZ958" s="19"/>
      <c r="BA958" s="19"/>
      <c r="BB958" s="19"/>
      <c r="BC958" s="19"/>
      <c r="BD958" s="19"/>
      <c r="BE958" s="19"/>
      <c r="BF958" s="19"/>
      <c r="BG958" s="19"/>
      <c r="BH958" s="19"/>
      <c r="BI958" s="19"/>
      <c r="BJ958" s="19"/>
      <c r="BK958" s="19"/>
      <c r="BL958" s="19"/>
      <c r="BM958" s="19"/>
    </row>
    <row r="959" spans="1:65" ht="11.25" hidden="1"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c r="AQ959" s="19"/>
      <c r="AR959" s="19"/>
      <c r="AS959" s="19"/>
      <c r="AT959" s="19"/>
      <c r="AU959" s="19"/>
      <c r="AV959" s="19"/>
      <c r="AW959" s="19"/>
      <c r="AX959" s="19"/>
      <c r="AY959" s="19"/>
      <c r="AZ959" s="19"/>
      <c r="BA959" s="19"/>
      <c r="BB959" s="19"/>
      <c r="BC959" s="19"/>
      <c r="BD959" s="19"/>
      <c r="BE959" s="19"/>
      <c r="BF959" s="19"/>
      <c r="BG959" s="19"/>
      <c r="BH959" s="19"/>
      <c r="BI959" s="19"/>
      <c r="BJ959" s="19"/>
      <c r="BK959" s="19"/>
      <c r="BL959" s="19"/>
      <c r="BM959" s="19"/>
    </row>
    <row r="960" spans="1:65" ht="11.25" hidden="1"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c r="AM960" s="19"/>
      <c r="AN960" s="19"/>
      <c r="AO960" s="19"/>
      <c r="AP960" s="19"/>
      <c r="AQ960" s="19"/>
      <c r="AR960" s="19"/>
      <c r="AS960" s="19"/>
      <c r="AT960" s="19"/>
      <c r="AU960" s="19"/>
      <c r="AV960" s="19"/>
      <c r="AW960" s="19"/>
      <c r="AX960" s="19"/>
      <c r="AY960" s="19"/>
      <c r="AZ960" s="19"/>
      <c r="BA960" s="19"/>
      <c r="BB960" s="19"/>
      <c r="BC960" s="19"/>
      <c r="BD960" s="19"/>
      <c r="BE960" s="19"/>
      <c r="BF960" s="19"/>
      <c r="BG960" s="19"/>
      <c r="BH960" s="19"/>
      <c r="BI960" s="19"/>
      <c r="BJ960" s="19"/>
      <c r="BK960" s="19"/>
      <c r="BL960" s="19"/>
      <c r="BM960" s="19"/>
    </row>
    <row r="961" spans="1:65" ht="11.25" hidden="1"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c r="AJ961" s="19"/>
      <c r="AK961" s="19"/>
      <c r="AL961" s="19"/>
      <c r="AM961" s="19"/>
      <c r="AN961" s="19"/>
      <c r="AO961" s="19"/>
      <c r="AP961" s="19"/>
      <c r="AQ961" s="19"/>
      <c r="AR961" s="19"/>
      <c r="AS961" s="19"/>
      <c r="AT961" s="19"/>
      <c r="AU961" s="19"/>
      <c r="AV961" s="19"/>
      <c r="AW961" s="19"/>
      <c r="AX961" s="19"/>
      <c r="AY961" s="19"/>
      <c r="AZ961" s="19"/>
      <c r="BA961" s="19"/>
      <c r="BB961" s="19"/>
      <c r="BC961" s="19"/>
      <c r="BD961" s="19"/>
      <c r="BE961" s="19"/>
      <c r="BF961" s="19"/>
      <c r="BG961" s="19"/>
      <c r="BH961" s="19"/>
      <c r="BI961" s="19"/>
      <c r="BJ961" s="19"/>
      <c r="BK961" s="19"/>
      <c r="BL961" s="19"/>
      <c r="BM961" s="19"/>
    </row>
    <row r="962" spans="1:65" ht="11.25" hidden="1"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c r="AQ962" s="19"/>
      <c r="AR962" s="19"/>
      <c r="AS962" s="19"/>
      <c r="AT962" s="19"/>
      <c r="AU962" s="19"/>
      <c r="AV962" s="19"/>
      <c r="AW962" s="19"/>
      <c r="AX962" s="19"/>
      <c r="AY962" s="19"/>
      <c r="AZ962" s="19"/>
      <c r="BA962" s="19"/>
      <c r="BB962" s="19"/>
      <c r="BC962" s="19"/>
      <c r="BD962" s="19"/>
      <c r="BE962" s="19"/>
      <c r="BF962" s="19"/>
      <c r="BG962" s="19"/>
      <c r="BH962" s="19"/>
      <c r="BI962" s="19"/>
      <c r="BJ962" s="19"/>
      <c r="BK962" s="19"/>
      <c r="BL962" s="19"/>
      <c r="BM962" s="19"/>
    </row>
    <row r="963" spans="1:65" ht="11.25" hidden="1"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c r="AJ963" s="19"/>
      <c r="AK963" s="19"/>
      <c r="AL963" s="19"/>
      <c r="AM963" s="19"/>
      <c r="AN963" s="19"/>
      <c r="AO963" s="19"/>
      <c r="AP963" s="19"/>
      <c r="AQ963" s="19"/>
      <c r="AR963" s="19"/>
      <c r="AS963" s="19"/>
      <c r="AT963" s="19"/>
      <c r="AU963" s="19"/>
      <c r="AV963" s="19"/>
      <c r="AW963" s="19"/>
      <c r="AX963" s="19"/>
      <c r="AY963" s="19"/>
      <c r="AZ963" s="19"/>
      <c r="BA963" s="19"/>
      <c r="BB963" s="19"/>
      <c r="BC963" s="19"/>
      <c r="BD963" s="19"/>
      <c r="BE963" s="19"/>
      <c r="BF963" s="19"/>
      <c r="BG963" s="19"/>
      <c r="BH963" s="19"/>
      <c r="BI963" s="19"/>
      <c r="BJ963" s="19"/>
      <c r="BK963" s="19"/>
      <c r="BL963" s="19"/>
      <c r="BM963" s="19"/>
    </row>
    <row r="964" spans="1:65" ht="11.25" hidden="1"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c r="AJ964" s="19"/>
      <c r="AK964" s="19"/>
      <c r="AL964" s="19"/>
      <c r="AM964" s="19"/>
      <c r="AN964" s="19"/>
      <c r="AO964" s="19"/>
      <c r="AP964" s="19"/>
      <c r="AQ964" s="19"/>
      <c r="AR964" s="19"/>
      <c r="AS964" s="19"/>
      <c r="AT964" s="19"/>
      <c r="AU964" s="19"/>
      <c r="AV964" s="19"/>
      <c r="AW964" s="19"/>
      <c r="AX964" s="19"/>
      <c r="AY964" s="19"/>
      <c r="AZ964" s="19"/>
      <c r="BA964" s="19"/>
      <c r="BB964" s="19"/>
      <c r="BC964" s="19"/>
      <c r="BD964" s="19"/>
      <c r="BE964" s="19"/>
      <c r="BF964" s="19"/>
      <c r="BG964" s="19"/>
      <c r="BH964" s="19"/>
      <c r="BI964" s="19"/>
      <c r="BJ964" s="19"/>
      <c r="BK964" s="19"/>
      <c r="BL964" s="19"/>
      <c r="BM964" s="19"/>
    </row>
    <row r="965" spans="1:65" ht="11.25" hidden="1"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c r="AJ965" s="19"/>
      <c r="AK965" s="19"/>
      <c r="AL965" s="19"/>
      <c r="AM965" s="19"/>
      <c r="AN965" s="19"/>
      <c r="AO965" s="19"/>
      <c r="AP965" s="19"/>
      <c r="AQ965" s="19"/>
      <c r="AR965" s="19"/>
      <c r="AS965" s="19"/>
      <c r="AT965" s="19"/>
      <c r="AU965" s="19"/>
      <c r="AV965" s="19"/>
      <c r="AW965" s="19"/>
      <c r="AX965" s="19"/>
      <c r="AY965" s="19"/>
      <c r="AZ965" s="19"/>
      <c r="BA965" s="19"/>
      <c r="BB965" s="19"/>
      <c r="BC965" s="19"/>
      <c r="BD965" s="19"/>
      <c r="BE965" s="19"/>
      <c r="BF965" s="19"/>
      <c r="BG965" s="19"/>
      <c r="BH965" s="19"/>
      <c r="BI965" s="19"/>
      <c r="BJ965" s="19"/>
      <c r="BK965" s="19"/>
      <c r="BL965" s="19"/>
      <c r="BM965" s="19"/>
    </row>
    <row r="966" spans="1:65" ht="11.25" hidden="1"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c r="AJ966" s="19"/>
      <c r="AK966" s="19"/>
      <c r="AL966" s="19"/>
      <c r="AM966" s="19"/>
      <c r="AN966" s="19"/>
      <c r="AO966" s="19"/>
      <c r="AP966" s="19"/>
      <c r="AQ966" s="19"/>
      <c r="AR966" s="19"/>
      <c r="AS966" s="19"/>
      <c r="AT966" s="19"/>
      <c r="AU966" s="19"/>
      <c r="AV966" s="19"/>
      <c r="AW966" s="19"/>
      <c r="AX966" s="19"/>
      <c r="AY966" s="19"/>
      <c r="AZ966" s="19"/>
      <c r="BA966" s="19"/>
      <c r="BB966" s="19"/>
      <c r="BC966" s="19"/>
      <c r="BD966" s="19"/>
      <c r="BE966" s="19"/>
      <c r="BF966" s="19"/>
      <c r="BG966" s="19"/>
      <c r="BH966" s="19"/>
      <c r="BI966" s="19"/>
      <c r="BJ966" s="19"/>
      <c r="BK966" s="19"/>
      <c r="BL966" s="19"/>
      <c r="BM966" s="19"/>
    </row>
    <row r="967" spans="1:65" ht="11.25" hidden="1"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c r="AJ967" s="19"/>
      <c r="AK967" s="19"/>
      <c r="AL967" s="19"/>
      <c r="AM967" s="19"/>
      <c r="AN967" s="19"/>
      <c r="AO967" s="19"/>
      <c r="AP967" s="19"/>
      <c r="AQ967" s="19"/>
      <c r="AR967" s="19"/>
      <c r="AS967" s="19"/>
      <c r="AT967" s="19"/>
      <c r="AU967" s="19"/>
      <c r="AV967" s="19"/>
      <c r="AW967" s="19"/>
      <c r="AX967" s="19"/>
      <c r="AY967" s="19"/>
      <c r="AZ967" s="19"/>
      <c r="BA967" s="19"/>
      <c r="BB967" s="19"/>
      <c r="BC967" s="19"/>
      <c r="BD967" s="19"/>
      <c r="BE967" s="19"/>
      <c r="BF967" s="19"/>
      <c r="BG967" s="19"/>
      <c r="BH967" s="19"/>
      <c r="BI967" s="19"/>
      <c r="BJ967" s="19"/>
      <c r="BK967" s="19"/>
      <c r="BL967" s="19"/>
      <c r="BM967" s="19"/>
    </row>
    <row r="968" spans="1:65" ht="11.25" hidden="1"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c r="AJ968" s="19"/>
      <c r="AK968" s="19"/>
      <c r="AL968" s="19"/>
      <c r="AM968" s="19"/>
      <c r="AN968" s="19"/>
      <c r="AO968" s="19"/>
      <c r="AP968" s="19"/>
      <c r="AQ968" s="19"/>
      <c r="AR968" s="19"/>
      <c r="AS968" s="19"/>
      <c r="AT968" s="19"/>
      <c r="AU968" s="19"/>
      <c r="AV968" s="19"/>
      <c r="AW968" s="19"/>
      <c r="AX968" s="19"/>
      <c r="AY968" s="19"/>
      <c r="AZ968" s="19"/>
      <c r="BA968" s="19"/>
      <c r="BB968" s="19"/>
      <c r="BC968" s="19"/>
      <c r="BD968" s="19"/>
      <c r="BE968" s="19"/>
      <c r="BF968" s="19"/>
      <c r="BG968" s="19"/>
      <c r="BH968" s="19"/>
      <c r="BI968" s="19"/>
      <c r="BJ968" s="19"/>
      <c r="BK968" s="19"/>
      <c r="BL968" s="19"/>
      <c r="BM968" s="19"/>
    </row>
    <row r="969" spans="1:65" ht="11.25" hidden="1"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c r="AM969" s="19"/>
      <c r="AN969" s="19"/>
      <c r="AO969" s="19"/>
      <c r="AP969" s="19"/>
      <c r="AQ969" s="19"/>
      <c r="AR969" s="19"/>
      <c r="AS969" s="19"/>
      <c r="AT969" s="19"/>
      <c r="AU969" s="19"/>
      <c r="AV969" s="19"/>
      <c r="AW969" s="19"/>
      <c r="AX969" s="19"/>
      <c r="AY969" s="19"/>
      <c r="AZ969" s="19"/>
      <c r="BA969" s="19"/>
      <c r="BB969" s="19"/>
      <c r="BC969" s="19"/>
      <c r="BD969" s="19"/>
      <c r="BE969" s="19"/>
      <c r="BF969" s="19"/>
      <c r="BG969" s="19"/>
      <c r="BH969" s="19"/>
      <c r="BI969" s="19"/>
      <c r="BJ969" s="19"/>
      <c r="BK969" s="19"/>
      <c r="BL969" s="19"/>
      <c r="BM969" s="19"/>
    </row>
    <row r="970" spans="1:65" ht="11.25" hidden="1"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c r="AJ970" s="19"/>
      <c r="AK970" s="19"/>
      <c r="AL970" s="19"/>
      <c r="AM970" s="19"/>
      <c r="AN970" s="19"/>
      <c r="AO970" s="19"/>
      <c r="AP970" s="19"/>
      <c r="AQ970" s="19"/>
      <c r="AR970" s="19"/>
      <c r="AS970" s="19"/>
      <c r="AT970" s="19"/>
      <c r="AU970" s="19"/>
      <c r="AV970" s="19"/>
      <c r="AW970" s="19"/>
      <c r="AX970" s="19"/>
      <c r="AY970" s="19"/>
      <c r="AZ970" s="19"/>
      <c r="BA970" s="19"/>
      <c r="BB970" s="19"/>
      <c r="BC970" s="19"/>
      <c r="BD970" s="19"/>
      <c r="BE970" s="19"/>
      <c r="BF970" s="19"/>
      <c r="BG970" s="19"/>
      <c r="BH970" s="19"/>
      <c r="BI970" s="19"/>
      <c r="BJ970" s="19"/>
      <c r="BK970" s="19"/>
      <c r="BL970" s="19"/>
      <c r="BM970" s="19"/>
    </row>
    <row r="971" spans="1:65" ht="11.25" hidden="1"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c r="AJ971" s="19"/>
      <c r="AK971" s="19"/>
      <c r="AL971" s="19"/>
      <c r="AM971" s="19"/>
      <c r="AN971" s="19"/>
      <c r="AO971" s="19"/>
      <c r="AP971" s="19"/>
      <c r="AQ971" s="19"/>
      <c r="AR971" s="19"/>
      <c r="AS971" s="19"/>
      <c r="AT971" s="19"/>
      <c r="AU971" s="19"/>
      <c r="AV971" s="19"/>
      <c r="AW971" s="19"/>
      <c r="AX971" s="19"/>
      <c r="AY971" s="19"/>
      <c r="AZ971" s="19"/>
      <c r="BA971" s="19"/>
      <c r="BB971" s="19"/>
      <c r="BC971" s="19"/>
      <c r="BD971" s="19"/>
      <c r="BE971" s="19"/>
      <c r="BF971" s="19"/>
      <c r="BG971" s="19"/>
      <c r="BH971" s="19"/>
      <c r="BI971" s="19"/>
      <c r="BJ971" s="19"/>
      <c r="BK971" s="19"/>
      <c r="BL971" s="19"/>
      <c r="BM971" s="19"/>
    </row>
    <row r="972" spans="1:65" ht="11.25" hidden="1"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c r="AQ972" s="19"/>
      <c r="AR972" s="19"/>
      <c r="AS972" s="19"/>
      <c r="AT972" s="19"/>
      <c r="AU972" s="19"/>
      <c r="AV972" s="19"/>
      <c r="AW972" s="19"/>
      <c r="AX972" s="19"/>
      <c r="AY972" s="19"/>
      <c r="AZ972" s="19"/>
      <c r="BA972" s="19"/>
      <c r="BB972" s="19"/>
      <c r="BC972" s="19"/>
      <c r="BD972" s="19"/>
      <c r="BE972" s="19"/>
      <c r="BF972" s="19"/>
      <c r="BG972" s="19"/>
      <c r="BH972" s="19"/>
      <c r="BI972" s="19"/>
      <c r="BJ972" s="19"/>
      <c r="BK972" s="19"/>
      <c r="BL972" s="19"/>
      <c r="BM972" s="19"/>
    </row>
    <row r="973" spans="1:65" ht="11.25" hidden="1"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c r="AJ973" s="19"/>
      <c r="AK973" s="19"/>
      <c r="AL973" s="19"/>
      <c r="AM973" s="19"/>
      <c r="AN973" s="19"/>
      <c r="AO973" s="19"/>
      <c r="AP973" s="19"/>
      <c r="AQ973" s="19"/>
      <c r="AR973" s="19"/>
      <c r="AS973" s="19"/>
      <c r="AT973" s="19"/>
      <c r="AU973" s="19"/>
      <c r="AV973" s="19"/>
      <c r="AW973" s="19"/>
      <c r="AX973" s="19"/>
      <c r="AY973" s="19"/>
      <c r="AZ973" s="19"/>
      <c r="BA973" s="19"/>
      <c r="BB973" s="19"/>
      <c r="BC973" s="19"/>
      <c r="BD973" s="19"/>
      <c r="BE973" s="19"/>
      <c r="BF973" s="19"/>
      <c r="BG973" s="19"/>
      <c r="BH973" s="19"/>
      <c r="BI973" s="19"/>
      <c r="BJ973" s="19"/>
      <c r="BK973" s="19"/>
      <c r="BL973" s="19"/>
      <c r="BM973" s="19"/>
    </row>
    <row r="974" spans="1:65" ht="11.25" hidden="1"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c r="AQ974" s="19"/>
      <c r="AR974" s="19"/>
      <c r="AS974" s="19"/>
      <c r="AT974" s="19"/>
      <c r="AU974" s="19"/>
      <c r="AV974" s="19"/>
      <c r="AW974" s="19"/>
      <c r="AX974" s="19"/>
      <c r="AY974" s="19"/>
      <c r="AZ974" s="19"/>
      <c r="BA974" s="19"/>
      <c r="BB974" s="19"/>
      <c r="BC974" s="19"/>
      <c r="BD974" s="19"/>
      <c r="BE974" s="19"/>
      <c r="BF974" s="19"/>
      <c r="BG974" s="19"/>
      <c r="BH974" s="19"/>
      <c r="BI974" s="19"/>
      <c r="BJ974" s="19"/>
      <c r="BK974" s="19"/>
      <c r="BL974" s="19"/>
      <c r="BM974" s="19"/>
    </row>
    <row r="975" spans="1:65" ht="11.25" hidden="1"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c r="AJ975" s="19"/>
      <c r="AK975" s="19"/>
      <c r="AL975" s="19"/>
      <c r="AM975" s="19"/>
      <c r="AN975" s="19"/>
      <c r="AO975" s="19"/>
      <c r="AP975" s="19"/>
      <c r="AQ975" s="19"/>
      <c r="AR975" s="19"/>
      <c r="AS975" s="19"/>
      <c r="AT975" s="19"/>
      <c r="AU975" s="19"/>
      <c r="AV975" s="19"/>
      <c r="AW975" s="19"/>
      <c r="AX975" s="19"/>
      <c r="AY975" s="19"/>
      <c r="AZ975" s="19"/>
      <c r="BA975" s="19"/>
      <c r="BB975" s="19"/>
      <c r="BC975" s="19"/>
      <c r="BD975" s="19"/>
      <c r="BE975" s="19"/>
      <c r="BF975" s="19"/>
      <c r="BG975" s="19"/>
      <c r="BH975" s="19"/>
      <c r="BI975" s="19"/>
      <c r="BJ975" s="19"/>
      <c r="BK975" s="19"/>
      <c r="BL975" s="19"/>
      <c r="BM975" s="19"/>
    </row>
    <row r="976" spans="1:65" ht="11.25" hidden="1"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c r="AJ976" s="19"/>
      <c r="AK976" s="19"/>
      <c r="AL976" s="19"/>
      <c r="AM976" s="19"/>
      <c r="AN976" s="19"/>
      <c r="AO976" s="19"/>
      <c r="AP976" s="19"/>
      <c r="AQ976" s="19"/>
      <c r="AR976" s="19"/>
      <c r="AS976" s="19"/>
      <c r="AT976" s="19"/>
      <c r="AU976" s="19"/>
      <c r="AV976" s="19"/>
      <c r="AW976" s="19"/>
      <c r="AX976" s="19"/>
      <c r="AY976" s="19"/>
      <c r="AZ976" s="19"/>
      <c r="BA976" s="19"/>
      <c r="BB976" s="19"/>
      <c r="BC976" s="19"/>
      <c r="BD976" s="19"/>
      <c r="BE976" s="19"/>
      <c r="BF976" s="19"/>
      <c r="BG976" s="19"/>
      <c r="BH976" s="19"/>
      <c r="BI976" s="19"/>
      <c r="BJ976" s="19"/>
      <c r="BK976" s="19"/>
      <c r="BL976" s="19"/>
      <c r="BM976" s="19"/>
    </row>
    <row r="977" spans="1:65" ht="11.25" hidden="1"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c r="AJ977" s="19"/>
      <c r="AK977" s="19"/>
      <c r="AL977" s="19"/>
      <c r="AM977" s="19"/>
      <c r="AN977" s="19"/>
      <c r="AO977" s="19"/>
      <c r="AP977" s="19"/>
      <c r="AQ977" s="19"/>
      <c r="AR977" s="19"/>
      <c r="AS977" s="19"/>
      <c r="AT977" s="19"/>
      <c r="AU977" s="19"/>
      <c r="AV977" s="19"/>
      <c r="AW977" s="19"/>
      <c r="AX977" s="19"/>
      <c r="AY977" s="19"/>
      <c r="AZ977" s="19"/>
      <c r="BA977" s="19"/>
      <c r="BB977" s="19"/>
      <c r="BC977" s="19"/>
      <c r="BD977" s="19"/>
      <c r="BE977" s="19"/>
      <c r="BF977" s="19"/>
      <c r="BG977" s="19"/>
      <c r="BH977" s="19"/>
      <c r="BI977" s="19"/>
      <c r="BJ977" s="19"/>
      <c r="BK977" s="19"/>
      <c r="BL977" s="19"/>
      <c r="BM977" s="19"/>
    </row>
    <row r="978" spans="1:65" ht="11.25" hidden="1"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c r="AJ978" s="19"/>
      <c r="AK978" s="19"/>
      <c r="AL978" s="19"/>
      <c r="AM978" s="19"/>
      <c r="AN978" s="19"/>
      <c r="AO978" s="19"/>
      <c r="AP978" s="19"/>
      <c r="AQ978" s="19"/>
      <c r="AR978" s="19"/>
      <c r="AS978" s="19"/>
      <c r="AT978" s="19"/>
      <c r="AU978" s="19"/>
      <c r="AV978" s="19"/>
      <c r="AW978" s="19"/>
      <c r="AX978" s="19"/>
      <c r="AY978" s="19"/>
      <c r="AZ978" s="19"/>
      <c r="BA978" s="19"/>
      <c r="BB978" s="19"/>
      <c r="BC978" s="19"/>
      <c r="BD978" s="19"/>
      <c r="BE978" s="19"/>
      <c r="BF978" s="19"/>
      <c r="BG978" s="19"/>
      <c r="BH978" s="19"/>
      <c r="BI978" s="19"/>
      <c r="BJ978" s="19"/>
      <c r="BK978" s="19"/>
      <c r="BL978" s="19"/>
      <c r="BM978" s="19"/>
    </row>
    <row r="979" spans="1:65" ht="11.25" hidden="1"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c r="AJ979" s="19"/>
      <c r="AK979" s="19"/>
      <c r="AL979" s="19"/>
      <c r="AM979" s="19"/>
      <c r="AN979" s="19"/>
      <c r="AO979" s="19"/>
      <c r="AP979" s="19"/>
      <c r="AQ979" s="19"/>
      <c r="AR979" s="19"/>
      <c r="AS979" s="19"/>
      <c r="AT979" s="19"/>
      <c r="AU979" s="19"/>
      <c r="AV979" s="19"/>
      <c r="AW979" s="19"/>
      <c r="AX979" s="19"/>
      <c r="AY979" s="19"/>
      <c r="AZ979" s="19"/>
      <c r="BA979" s="19"/>
      <c r="BB979" s="19"/>
      <c r="BC979" s="19"/>
      <c r="BD979" s="19"/>
      <c r="BE979" s="19"/>
      <c r="BF979" s="19"/>
      <c r="BG979" s="19"/>
      <c r="BH979" s="19"/>
      <c r="BI979" s="19"/>
      <c r="BJ979" s="19"/>
      <c r="BK979" s="19"/>
      <c r="BL979" s="19"/>
      <c r="BM979" s="19"/>
    </row>
    <row r="980" spans="1:65" ht="11.25" hidden="1"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c r="AJ980" s="19"/>
      <c r="AK980" s="19"/>
      <c r="AL980" s="19"/>
      <c r="AM980" s="19"/>
      <c r="AN980" s="19"/>
      <c r="AO980" s="19"/>
      <c r="AP980" s="19"/>
      <c r="AQ980" s="19"/>
      <c r="AR980" s="19"/>
      <c r="AS980" s="19"/>
      <c r="AT980" s="19"/>
      <c r="AU980" s="19"/>
      <c r="AV980" s="19"/>
      <c r="AW980" s="19"/>
      <c r="AX980" s="19"/>
      <c r="AY980" s="19"/>
      <c r="AZ980" s="19"/>
      <c r="BA980" s="19"/>
      <c r="BB980" s="19"/>
      <c r="BC980" s="19"/>
      <c r="BD980" s="19"/>
      <c r="BE980" s="19"/>
      <c r="BF980" s="19"/>
      <c r="BG980" s="19"/>
      <c r="BH980" s="19"/>
      <c r="BI980" s="19"/>
      <c r="BJ980" s="19"/>
      <c r="BK980" s="19"/>
      <c r="BL980" s="19"/>
      <c r="BM980" s="19"/>
    </row>
    <row r="981" spans="1:65" ht="11.25" hidden="1"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c r="AJ981" s="19"/>
      <c r="AK981" s="19"/>
      <c r="AL981" s="19"/>
      <c r="AM981" s="19"/>
      <c r="AN981" s="19"/>
      <c r="AO981" s="19"/>
      <c r="AP981" s="19"/>
      <c r="AQ981" s="19"/>
      <c r="AR981" s="19"/>
      <c r="AS981" s="19"/>
      <c r="AT981" s="19"/>
      <c r="AU981" s="19"/>
      <c r="AV981" s="19"/>
      <c r="AW981" s="19"/>
      <c r="AX981" s="19"/>
      <c r="AY981" s="19"/>
      <c r="AZ981" s="19"/>
      <c r="BA981" s="19"/>
      <c r="BB981" s="19"/>
      <c r="BC981" s="19"/>
      <c r="BD981" s="19"/>
      <c r="BE981" s="19"/>
      <c r="BF981" s="19"/>
      <c r="BG981" s="19"/>
      <c r="BH981" s="19"/>
      <c r="BI981" s="19"/>
      <c r="BJ981" s="19"/>
      <c r="BK981" s="19"/>
      <c r="BL981" s="19"/>
      <c r="BM981" s="19"/>
    </row>
    <row r="982" spans="1:65" ht="11.25" hidden="1"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c r="AJ982" s="19"/>
      <c r="AK982" s="19"/>
      <c r="AL982" s="19"/>
      <c r="AM982" s="19"/>
      <c r="AN982" s="19"/>
      <c r="AO982" s="19"/>
      <c r="AP982" s="19"/>
      <c r="AQ982" s="19"/>
      <c r="AR982" s="19"/>
      <c r="AS982" s="19"/>
      <c r="AT982" s="19"/>
      <c r="AU982" s="19"/>
      <c r="AV982" s="19"/>
      <c r="AW982" s="19"/>
      <c r="AX982" s="19"/>
      <c r="AY982" s="19"/>
      <c r="AZ982" s="19"/>
      <c r="BA982" s="19"/>
      <c r="BB982" s="19"/>
      <c r="BC982" s="19"/>
      <c r="BD982" s="19"/>
      <c r="BE982" s="19"/>
      <c r="BF982" s="19"/>
      <c r="BG982" s="19"/>
      <c r="BH982" s="19"/>
      <c r="BI982" s="19"/>
      <c r="BJ982" s="19"/>
      <c r="BK982" s="19"/>
      <c r="BL982" s="19"/>
      <c r="BM982" s="19"/>
    </row>
    <row r="983" spans="1:65" ht="11.25" hidden="1"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c r="AM983" s="19"/>
      <c r="AN983" s="19"/>
      <c r="AO983" s="19"/>
      <c r="AP983" s="19"/>
      <c r="AQ983" s="19"/>
      <c r="AR983" s="19"/>
      <c r="AS983" s="19"/>
      <c r="AT983" s="19"/>
      <c r="AU983" s="19"/>
      <c r="AV983" s="19"/>
      <c r="AW983" s="19"/>
      <c r="AX983" s="19"/>
      <c r="AY983" s="19"/>
      <c r="AZ983" s="19"/>
      <c r="BA983" s="19"/>
      <c r="BB983" s="19"/>
      <c r="BC983" s="19"/>
      <c r="BD983" s="19"/>
      <c r="BE983" s="19"/>
      <c r="BF983" s="19"/>
      <c r="BG983" s="19"/>
      <c r="BH983" s="19"/>
      <c r="BI983" s="19"/>
      <c r="BJ983" s="19"/>
      <c r="BK983" s="19"/>
      <c r="BL983" s="19"/>
      <c r="BM983" s="19"/>
    </row>
    <row r="984" spans="1:65" ht="11.25" hidden="1"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c r="AJ984" s="19"/>
      <c r="AK984" s="19"/>
      <c r="AL984" s="19"/>
      <c r="AM984" s="19"/>
      <c r="AN984" s="19"/>
      <c r="AO984" s="19"/>
      <c r="AP984" s="19"/>
      <c r="AQ984" s="19"/>
      <c r="AR984" s="19"/>
      <c r="AS984" s="19"/>
      <c r="AT984" s="19"/>
      <c r="AU984" s="19"/>
      <c r="AV984" s="19"/>
      <c r="AW984" s="19"/>
      <c r="AX984" s="19"/>
      <c r="AY984" s="19"/>
      <c r="AZ984" s="19"/>
      <c r="BA984" s="19"/>
      <c r="BB984" s="19"/>
      <c r="BC984" s="19"/>
      <c r="BD984" s="19"/>
      <c r="BE984" s="19"/>
      <c r="BF984" s="19"/>
      <c r="BG984" s="19"/>
      <c r="BH984" s="19"/>
      <c r="BI984" s="19"/>
      <c r="BJ984" s="19"/>
      <c r="BK984" s="19"/>
      <c r="BL984" s="19"/>
      <c r="BM984" s="19"/>
    </row>
    <row r="985" spans="1:65" ht="11.25" hidden="1"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c r="AJ985" s="19"/>
      <c r="AK985" s="19"/>
      <c r="AL985" s="19"/>
      <c r="AM985" s="19"/>
      <c r="AN985" s="19"/>
      <c r="AO985" s="19"/>
      <c r="AP985" s="19"/>
      <c r="AQ985" s="19"/>
      <c r="AR985" s="19"/>
      <c r="AS985" s="19"/>
      <c r="AT985" s="19"/>
      <c r="AU985" s="19"/>
      <c r="AV985" s="19"/>
      <c r="AW985" s="19"/>
      <c r="AX985" s="19"/>
      <c r="AY985" s="19"/>
      <c r="AZ985" s="19"/>
      <c r="BA985" s="19"/>
      <c r="BB985" s="19"/>
      <c r="BC985" s="19"/>
      <c r="BD985" s="19"/>
      <c r="BE985" s="19"/>
      <c r="BF985" s="19"/>
      <c r="BG985" s="19"/>
      <c r="BH985" s="19"/>
      <c r="BI985" s="19"/>
      <c r="BJ985" s="19"/>
      <c r="BK985" s="19"/>
      <c r="BL985" s="19"/>
      <c r="BM985" s="19"/>
    </row>
    <row r="986" spans="1:65" ht="11.25" hidden="1"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c r="AJ986" s="19"/>
      <c r="AK986" s="19"/>
      <c r="AL986" s="19"/>
      <c r="AM986" s="19"/>
      <c r="AN986" s="19"/>
      <c r="AO986" s="19"/>
      <c r="AP986" s="19"/>
      <c r="AQ986" s="19"/>
      <c r="AR986" s="19"/>
      <c r="AS986" s="19"/>
      <c r="AT986" s="19"/>
      <c r="AU986" s="19"/>
      <c r="AV986" s="19"/>
      <c r="AW986" s="19"/>
      <c r="AX986" s="19"/>
      <c r="AY986" s="19"/>
      <c r="AZ986" s="19"/>
      <c r="BA986" s="19"/>
      <c r="BB986" s="19"/>
      <c r="BC986" s="19"/>
      <c r="BD986" s="19"/>
      <c r="BE986" s="19"/>
      <c r="BF986" s="19"/>
      <c r="BG986" s="19"/>
      <c r="BH986" s="19"/>
      <c r="BI986" s="19"/>
      <c r="BJ986" s="19"/>
      <c r="BK986" s="19"/>
      <c r="BL986" s="19"/>
      <c r="BM986" s="19"/>
    </row>
    <row r="987" spans="1:65" ht="11.25" hidden="1"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c r="AJ987" s="19"/>
      <c r="AK987" s="19"/>
      <c r="AL987" s="19"/>
      <c r="AM987" s="19"/>
      <c r="AN987" s="19"/>
      <c r="AO987" s="19"/>
      <c r="AP987" s="19"/>
      <c r="AQ987" s="19"/>
      <c r="AR987" s="19"/>
      <c r="AS987" s="19"/>
      <c r="AT987" s="19"/>
      <c r="AU987" s="19"/>
      <c r="AV987" s="19"/>
      <c r="AW987" s="19"/>
      <c r="AX987" s="19"/>
      <c r="AY987" s="19"/>
      <c r="AZ987" s="19"/>
      <c r="BA987" s="19"/>
      <c r="BB987" s="19"/>
      <c r="BC987" s="19"/>
      <c r="BD987" s="19"/>
      <c r="BE987" s="19"/>
      <c r="BF987" s="19"/>
      <c r="BG987" s="19"/>
      <c r="BH987" s="19"/>
      <c r="BI987" s="19"/>
      <c r="BJ987" s="19"/>
      <c r="BK987" s="19"/>
      <c r="BL987" s="19"/>
      <c r="BM987" s="19"/>
    </row>
    <row r="988" spans="1:65" ht="11.25" hidden="1"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c r="AJ988" s="19"/>
      <c r="AK988" s="19"/>
      <c r="AL988" s="19"/>
      <c r="AM988" s="19"/>
      <c r="AN988" s="19"/>
      <c r="AO988" s="19"/>
      <c r="AP988" s="19"/>
      <c r="AQ988" s="19"/>
      <c r="AR988" s="19"/>
      <c r="AS988" s="19"/>
      <c r="AT988" s="19"/>
      <c r="AU988" s="19"/>
      <c r="AV988" s="19"/>
      <c r="AW988" s="19"/>
      <c r="AX988" s="19"/>
      <c r="AY988" s="19"/>
      <c r="AZ988" s="19"/>
      <c r="BA988" s="19"/>
      <c r="BB988" s="19"/>
      <c r="BC988" s="19"/>
      <c r="BD988" s="19"/>
      <c r="BE988" s="19"/>
      <c r="BF988" s="19"/>
      <c r="BG988" s="19"/>
      <c r="BH988" s="19"/>
      <c r="BI988" s="19"/>
      <c r="BJ988" s="19"/>
      <c r="BK988" s="19"/>
      <c r="BL988" s="19"/>
      <c r="BM988" s="19"/>
    </row>
    <row r="989" spans="1:65" ht="11.25" hidden="1"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c r="AJ989" s="19"/>
      <c r="AK989" s="19"/>
      <c r="AL989" s="19"/>
      <c r="AM989" s="19"/>
      <c r="AN989" s="19"/>
      <c r="AO989" s="19"/>
      <c r="AP989" s="19"/>
      <c r="AQ989" s="19"/>
      <c r="AR989" s="19"/>
      <c r="AS989" s="19"/>
      <c r="AT989" s="19"/>
      <c r="AU989" s="19"/>
      <c r="AV989" s="19"/>
      <c r="AW989" s="19"/>
      <c r="AX989" s="19"/>
      <c r="AY989" s="19"/>
      <c r="AZ989" s="19"/>
      <c r="BA989" s="19"/>
      <c r="BB989" s="19"/>
      <c r="BC989" s="19"/>
      <c r="BD989" s="19"/>
      <c r="BE989" s="19"/>
      <c r="BF989" s="19"/>
      <c r="BG989" s="19"/>
      <c r="BH989" s="19"/>
      <c r="BI989" s="19"/>
      <c r="BJ989" s="19"/>
      <c r="BK989" s="19"/>
      <c r="BL989" s="19"/>
      <c r="BM989" s="19"/>
    </row>
    <row r="990" spans="1:65" ht="11.25" hidden="1"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c r="AJ990" s="19"/>
      <c r="AK990" s="19"/>
      <c r="AL990" s="19"/>
      <c r="AM990" s="19"/>
      <c r="AN990" s="19"/>
      <c r="AO990" s="19"/>
      <c r="AP990" s="19"/>
      <c r="AQ990" s="19"/>
      <c r="AR990" s="19"/>
      <c r="AS990" s="19"/>
      <c r="AT990" s="19"/>
      <c r="AU990" s="19"/>
      <c r="AV990" s="19"/>
      <c r="AW990" s="19"/>
      <c r="AX990" s="19"/>
      <c r="AY990" s="19"/>
      <c r="AZ990" s="19"/>
      <c r="BA990" s="19"/>
      <c r="BB990" s="19"/>
      <c r="BC990" s="19"/>
      <c r="BD990" s="19"/>
      <c r="BE990" s="19"/>
      <c r="BF990" s="19"/>
      <c r="BG990" s="19"/>
      <c r="BH990" s="19"/>
      <c r="BI990" s="19"/>
      <c r="BJ990" s="19"/>
      <c r="BK990" s="19"/>
      <c r="BL990" s="19"/>
      <c r="BM990" s="19"/>
    </row>
    <row r="991" spans="1:65" ht="11.25" hidden="1"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c r="AJ991" s="19"/>
      <c r="AK991" s="19"/>
      <c r="AL991" s="19"/>
      <c r="AM991" s="19"/>
      <c r="AN991" s="19"/>
      <c r="AO991" s="19"/>
      <c r="AP991" s="19"/>
      <c r="AQ991" s="19"/>
      <c r="AR991" s="19"/>
      <c r="AS991" s="19"/>
      <c r="AT991" s="19"/>
      <c r="AU991" s="19"/>
      <c r="AV991" s="19"/>
      <c r="AW991" s="19"/>
      <c r="AX991" s="19"/>
      <c r="AY991" s="19"/>
      <c r="AZ991" s="19"/>
      <c r="BA991" s="19"/>
      <c r="BB991" s="19"/>
      <c r="BC991" s="19"/>
      <c r="BD991" s="19"/>
      <c r="BE991" s="19"/>
      <c r="BF991" s="19"/>
      <c r="BG991" s="19"/>
      <c r="BH991" s="19"/>
      <c r="BI991" s="19"/>
      <c r="BJ991" s="19"/>
      <c r="BK991" s="19"/>
      <c r="BL991" s="19"/>
      <c r="BM991" s="19"/>
    </row>
    <row r="992" spans="1:65" ht="11.25" hidden="1"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19"/>
      <c r="AY992" s="19"/>
      <c r="AZ992" s="19"/>
      <c r="BA992" s="19"/>
      <c r="BB992" s="19"/>
      <c r="BC992" s="19"/>
      <c r="BD992" s="19"/>
      <c r="BE992" s="19"/>
      <c r="BF992" s="19"/>
      <c r="BG992" s="19"/>
      <c r="BH992" s="19"/>
      <c r="BI992" s="19"/>
      <c r="BJ992" s="19"/>
      <c r="BK992" s="19"/>
      <c r="BL992" s="19"/>
      <c r="BM992" s="19"/>
    </row>
    <row r="993" spans="1:65" ht="11.25" hidden="1"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c r="AJ993" s="19"/>
      <c r="AK993" s="19"/>
      <c r="AL993" s="19"/>
      <c r="AM993" s="19"/>
      <c r="AN993" s="19"/>
      <c r="AO993" s="19"/>
      <c r="AP993" s="19"/>
      <c r="AQ993" s="19"/>
      <c r="AR993" s="19"/>
      <c r="AS993" s="19"/>
      <c r="AT993" s="19"/>
      <c r="AU993" s="19"/>
      <c r="AV993" s="19"/>
      <c r="AW993" s="19"/>
      <c r="AX993" s="19"/>
      <c r="AY993" s="19"/>
      <c r="AZ993" s="19"/>
      <c r="BA993" s="19"/>
      <c r="BB993" s="19"/>
      <c r="BC993" s="19"/>
      <c r="BD993" s="19"/>
      <c r="BE993" s="19"/>
      <c r="BF993" s="19"/>
      <c r="BG993" s="19"/>
      <c r="BH993" s="19"/>
      <c r="BI993" s="19"/>
      <c r="BJ993" s="19"/>
      <c r="BK993" s="19"/>
      <c r="BL993" s="19"/>
      <c r="BM993" s="19"/>
    </row>
    <row r="994" spans="1:65" ht="11.25" hidden="1"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c r="AJ994" s="19"/>
      <c r="AK994" s="19"/>
      <c r="AL994" s="19"/>
      <c r="AM994" s="19"/>
      <c r="AN994" s="19"/>
      <c r="AO994" s="19"/>
      <c r="AP994" s="19"/>
      <c r="AQ994" s="19"/>
      <c r="AR994" s="19"/>
      <c r="AS994" s="19"/>
      <c r="AT994" s="19"/>
      <c r="AU994" s="19"/>
      <c r="AV994" s="19"/>
      <c r="AW994" s="19"/>
      <c r="AX994" s="19"/>
      <c r="AY994" s="19"/>
      <c r="AZ994" s="19"/>
      <c r="BA994" s="19"/>
      <c r="BB994" s="19"/>
      <c r="BC994" s="19"/>
      <c r="BD994" s="19"/>
      <c r="BE994" s="19"/>
      <c r="BF994" s="19"/>
      <c r="BG994" s="19"/>
      <c r="BH994" s="19"/>
      <c r="BI994" s="19"/>
      <c r="BJ994" s="19"/>
      <c r="BK994" s="19"/>
      <c r="BL994" s="19"/>
      <c r="BM994" s="19"/>
    </row>
    <row r="995" spans="1:65" ht="11.25" hidden="1"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c r="AM995" s="19"/>
      <c r="AN995" s="19"/>
      <c r="AO995" s="19"/>
      <c r="AP995" s="19"/>
      <c r="AQ995" s="19"/>
      <c r="AR995" s="19"/>
      <c r="AS995" s="19"/>
      <c r="AT995" s="19"/>
      <c r="AU995" s="19"/>
      <c r="AV995" s="19"/>
      <c r="AW995" s="19"/>
      <c r="AX995" s="19"/>
      <c r="AY995" s="19"/>
      <c r="AZ995" s="19"/>
      <c r="BA995" s="19"/>
      <c r="BB995" s="19"/>
      <c r="BC995" s="19"/>
      <c r="BD995" s="19"/>
      <c r="BE995" s="19"/>
      <c r="BF995" s="19"/>
      <c r="BG995" s="19"/>
      <c r="BH995" s="19"/>
      <c r="BI995" s="19"/>
      <c r="BJ995" s="19"/>
      <c r="BK995" s="19"/>
      <c r="BL995" s="19"/>
      <c r="BM995" s="19"/>
    </row>
    <row r="996" spans="1:65" ht="11.25" hidden="1"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c r="AJ996" s="19"/>
      <c r="AK996" s="19"/>
      <c r="AL996" s="19"/>
      <c r="AM996" s="19"/>
      <c r="AN996" s="19"/>
      <c r="AO996" s="19"/>
      <c r="AP996" s="19"/>
      <c r="AQ996" s="19"/>
      <c r="AR996" s="19"/>
      <c r="AS996" s="19"/>
      <c r="AT996" s="19"/>
      <c r="AU996" s="19"/>
      <c r="AV996" s="19"/>
      <c r="AW996" s="19"/>
      <c r="AX996" s="19"/>
      <c r="AY996" s="19"/>
      <c r="AZ996" s="19"/>
      <c r="BA996" s="19"/>
      <c r="BB996" s="19"/>
      <c r="BC996" s="19"/>
      <c r="BD996" s="19"/>
      <c r="BE996" s="19"/>
      <c r="BF996" s="19"/>
      <c r="BG996" s="19"/>
      <c r="BH996" s="19"/>
      <c r="BI996" s="19"/>
      <c r="BJ996" s="19"/>
      <c r="BK996" s="19"/>
      <c r="BL996" s="19"/>
      <c r="BM996" s="19"/>
    </row>
    <row r="997" spans="1:65" ht="11.25" hidden="1"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c r="AJ997" s="19"/>
      <c r="AK997" s="19"/>
      <c r="AL997" s="19"/>
      <c r="AM997" s="19"/>
      <c r="AN997" s="19"/>
      <c r="AO997" s="19"/>
      <c r="AP997" s="19"/>
      <c r="AQ997" s="19"/>
      <c r="AR997" s="19"/>
      <c r="AS997" s="19"/>
      <c r="AT997" s="19"/>
      <c r="AU997" s="19"/>
      <c r="AV997" s="19"/>
      <c r="AW997" s="19"/>
      <c r="AX997" s="19"/>
      <c r="AY997" s="19"/>
      <c r="AZ997" s="19"/>
      <c r="BA997" s="19"/>
      <c r="BB997" s="19"/>
      <c r="BC997" s="19"/>
      <c r="BD997" s="19"/>
      <c r="BE997" s="19"/>
      <c r="BF997" s="19"/>
      <c r="BG997" s="19"/>
      <c r="BH997" s="19"/>
      <c r="BI997" s="19"/>
      <c r="BJ997" s="19"/>
      <c r="BK997" s="19"/>
      <c r="BL997" s="19"/>
      <c r="BM997" s="19"/>
    </row>
    <row r="998" spans="1:65" ht="11.25" hidden="1"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c r="AM998" s="19"/>
      <c r="AN998" s="19"/>
      <c r="AO998" s="19"/>
      <c r="AP998" s="19"/>
      <c r="AQ998" s="19"/>
      <c r="AR998" s="19"/>
      <c r="AS998" s="19"/>
      <c r="AT998" s="19"/>
      <c r="AU998" s="19"/>
      <c r="AV998" s="19"/>
      <c r="AW998" s="19"/>
      <c r="AX998" s="19"/>
      <c r="AY998" s="19"/>
      <c r="AZ998" s="19"/>
      <c r="BA998" s="19"/>
      <c r="BB998" s="19"/>
      <c r="BC998" s="19"/>
      <c r="BD998" s="19"/>
      <c r="BE998" s="19"/>
      <c r="BF998" s="19"/>
      <c r="BG998" s="19"/>
      <c r="BH998" s="19"/>
      <c r="BI998" s="19"/>
      <c r="BJ998" s="19"/>
      <c r="BK998" s="19"/>
      <c r="BL998" s="19"/>
      <c r="BM998" s="19"/>
    </row>
    <row r="999" spans="1:65" ht="11.25" hidden="1"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c r="AQ999" s="19"/>
      <c r="AR999" s="19"/>
      <c r="AS999" s="19"/>
      <c r="AT999" s="19"/>
      <c r="AU999" s="19"/>
      <c r="AV999" s="19"/>
      <c r="AW999" s="19"/>
      <c r="AX999" s="19"/>
      <c r="AY999" s="19"/>
      <c r="AZ999" s="19"/>
      <c r="BA999" s="19"/>
      <c r="BB999" s="19"/>
      <c r="BC999" s="19"/>
      <c r="BD999" s="19"/>
      <c r="BE999" s="19"/>
      <c r="BF999" s="19"/>
      <c r="BG999" s="19"/>
      <c r="BH999" s="19"/>
      <c r="BI999" s="19"/>
      <c r="BJ999" s="19"/>
      <c r="BK999" s="19"/>
      <c r="BL999" s="19"/>
      <c r="BM999" s="19"/>
    </row>
    <row r="1000" spans="1:65" ht="15" hidden="1"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c r="AJ1000" s="19"/>
      <c r="AK1000" s="19"/>
      <c r="AL1000" s="19"/>
      <c r="AM1000" s="19"/>
      <c r="AN1000" s="19"/>
      <c r="AO1000" s="19"/>
      <c r="AP1000" s="19"/>
      <c r="AQ1000" s="19"/>
      <c r="AR1000" s="19"/>
      <c r="AS1000" s="19"/>
      <c r="AT1000" s="19"/>
      <c r="AU1000" s="19"/>
      <c r="AV1000" s="19"/>
      <c r="AW1000" s="19"/>
      <c r="AX1000" s="19"/>
      <c r="AY1000" s="19"/>
      <c r="AZ1000" s="19"/>
      <c r="BA1000" s="19"/>
      <c r="BB1000" s="19"/>
      <c r="BC1000" s="19"/>
      <c r="BD1000" s="19"/>
    </row>
    <row r="1001" spans="1:65" ht="15" hidden="1" customHeight="1" x14ac:dyDescent="0.35">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c r="AB1001" s="19"/>
      <c r="AC1001" s="19"/>
      <c r="AD1001" s="19"/>
      <c r="AE1001" s="19"/>
      <c r="AF1001" s="19"/>
      <c r="AG1001" s="19"/>
      <c r="AH1001" s="19"/>
      <c r="AI1001" s="19"/>
      <c r="AJ1001" s="19"/>
      <c r="AK1001" s="19"/>
      <c r="AL1001" s="19"/>
      <c r="AM1001" s="19"/>
      <c r="AN1001" s="19"/>
      <c r="AO1001" s="19"/>
      <c r="AP1001" s="19"/>
      <c r="AQ1001" s="19"/>
      <c r="AR1001" s="19"/>
      <c r="AS1001" s="19"/>
      <c r="AT1001" s="19"/>
      <c r="AU1001" s="19"/>
      <c r="AV1001" s="19"/>
      <c r="AW1001" s="19"/>
      <c r="AX1001" s="19"/>
      <c r="AY1001" s="19"/>
      <c r="AZ1001" s="19"/>
      <c r="BA1001" s="19"/>
      <c r="BB1001" s="19"/>
      <c r="BC1001" s="19"/>
      <c r="BD1001" s="19"/>
    </row>
    <row r="1002" spans="1:65" ht="15" hidden="1" customHeight="1" x14ac:dyDescent="0.35">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c r="AA1002" s="19"/>
      <c r="AB1002" s="19"/>
      <c r="AC1002" s="19"/>
      <c r="AD1002" s="19"/>
      <c r="AE1002" s="19"/>
      <c r="AF1002" s="19"/>
      <c r="AG1002" s="19"/>
      <c r="AH1002" s="19"/>
      <c r="AI1002" s="19"/>
      <c r="AJ1002" s="19"/>
      <c r="AK1002" s="19"/>
      <c r="AL1002" s="19"/>
      <c r="AM1002" s="19"/>
      <c r="AN1002" s="19"/>
      <c r="AO1002" s="19"/>
      <c r="AP1002" s="19"/>
      <c r="AQ1002" s="19"/>
      <c r="AR1002" s="19"/>
      <c r="AS1002" s="19"/>
      <c r="AT1002" s="19"/>
      <c r="AU1002" s="19"/>
      <c r="AV1002" s="19"/>
      <c r="AW1002" s="19"/>
      <c r="AX1002" s="19"/>
      <c r="AY1002" s="19"/>
      <c r="AZ1002" s="19"/>
      <c r="BA1002" s="19"/>
      <c r="BB1002" s="19"/>
      <c r="BC1002" s="19"/>
      <c r="BD1002" s="19"/>
    </row>
    <row r="1003" spans="1:65" ht="15" hidden="1" customHeight="1" x14ac:dyDescent="0.35">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c r="AA1003" s="19"/>
      <c r="AB1003" s="19"/>
      <c r="AC1003" s="19"/>
      <c r="AD1003" s="19"/>
      <c r="AE1003" s="19"/>
      <c r="AF1003" s="19"/>
      <c r="AG1003" s="19"/>
      <c r="AH1003" s="19"/>
      <c r="AI1003" s="19"/>
      <c r="AJ1003" s="19"/>
      <c r="AK1003" s="19"/>
      <c r="AL1003" s="19"/>
      <c r="AM1003" s="19"/>
      <c r="AN1003" s="19"/>
      <c r="AO1003" s="19"/>
      <c r="AP1003" s="19"/>
      <c r="AQ1003" s="19"/>
      <c r="AR1003" s="19"/>
      <c r="AS1003" s="19"/>
      <c r="AT1003" s="19"/>
      <c r="AU1003" s="19"/>
      <c r="AV1003" s="19"/>
      <c r="AW1003" s="19"/>
      <c r="AX1003" s="19"/>
      <c r="AY1003" s="19"/>
      <c r="AZ1003" s="19"/>
      <c r="BA1003" s="19"/>
      <c r="BB1003" s="19"/>
      <c r="BC1003" s="19"/>
      <c r="BD1003" s="19"/>
    </row>
    <row r="1004" spans="1:65" ht="15" hidden="1" customHeight="1" x14ac:dyDescent="0.35">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c r="AL1004" s="19"/>
      <c r="AM1004" s="19"/>
      <c r="AN1004" s="19"/>
      <c r="AO1004" s="19"/>
      <c r="AP1004" s="19"/>
      <c r="AQ1004" s="19"/>
      <c r="AR1004" s="19"/>
      <c r="AS1004" s="19"/>
      <c r="AT1004" s="19"/>
      <c r="AU1004" s="19"/>
      <c r="AV1004" s="19"/>
      <c r="AW1004" s="19"/>
      <c r="AX1004" s="19"/>
      <c r="AY1004" s="19"/>
      <c r="AZ1004" s="19"/>
      <c r="BA1004" s="19"/>
      <c r="BB1004" s="19"/>
      <c r="BC1004" s="19"/>
      <c r="BD1004" s="19"/>
    </row>
    <row r="1005" spans="1:65" ht="15" hidden="1" customHeight="1" x14ac:dyDescent="0.35">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c r="AA1005" s="19"/>
      <c r="AB1005" s="19"/>
      <c r="AC1005" s="19"/>
      <c r="AD1005" s="19"/>
      <c r="AE1005" s="19"/>
      <c r="AF1005" s="19"/>
      <c r="AG1005" s="19"/>
      <c r="AH1005" s="19"/>
      <c r="AI1005" s="19"/>
      <c r="AJ1005" s="19"/>
      <c r="AK1005" s="19"/>
      <c r="AL1005" s="19"/>
      <c r="AM1005" s="19"/>
      <c r="AN1005" s="19"/>
      <c r="AO1005" s="19"/>
      <c r="AP1005" s="19"/>
      <c r="AQ1005" s="19"/>
      <c r="AR1005" s="19"/>
      <c r="AS1005" s="19"/>
      <c r="AT1005" s="19"/>
      <c r="AU1005" s="19"/>
      <c r="AV1005" s="19"/>
      <c r="AW1005" s="19"/>
      <c r="AX1005" s="19"/>
      <c r="AY1005" s="19"/>
      <c r="AZ1005" s="19"/>
      <c r="BA1005" s="19"/>
      <c r="BB1005" s="19"/>
      <c r="BC1005" s="19"/>
      <c r="BD1005" s="19"/>
    </row>
    <row r="1006" spans="1:65" ht="15" hidden="1" customHeight="1" x14ac:dyDescent="0.35">
      <c r="A1006" s="19"/>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c r="AA1006" s="19"/>
      <c r="AB1006" s="19"/>
      <c r="AC1006" s="19"/>
      <c r="AD1006" s="19"/>
      <c r="AE1006" s="19"/>
      <c r="AF1006" s="19"/>
      <c r="AG1006" s="19"/>
      <c r="AH1006" s="19"/>
      <c r="AI1006" s="19"/>
      <c r="AJ1006" s="19"/>
      <c r="AK1006" s="19"/>
      <c r="AL1006" s="19"/>
      <c r="AM1006" s="19"/>
      <c r="AN1006" s="19"/>
      <c r="AO1006" s="19"/>
      <c r="AP1006" s="19"/>
      <c r="AQ1006" s="19"/>
      <c r="AR1006" s="19"/>
      <c r="AS1006" s="19"/>
      <c r="AT1006" s="19"/>
      <c r="AU1006" s="19"/>
      <c r="AV1006" s="19"/>
      <c r="AW1006" s="19"/>
      <c r="AX1006" s="19"/>
      <c r="AY1006" s="19"/>
      <c r="AZ1006" s="19"/>
      <c r="BA1006" s="19"/>
      <c r="BB1006" s="19"/>
      <c r="BC1006" s="19"/>
      <c r="BD1006" s="19"/>
    </row>
    <row r="1007" spans="1:65" ht="15" hidden="1" customHeight="1" x14ac:dyDescent="0.35">
      <c r="A1007" s="19"/>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c r="AA1007" s="19"/>
      <c r="AB1007" s="19"/>
      <c r="AC1007" s="19"/>
      <c r="AD1007" s="19"/>
      <c r="AE1007" s="19"/>
      <c r="AF1007" s="19"/>
      <c r="AG1007" s="19"/>
      <c r="AH1007" s="19"/>
      <c r="AI1007" s="19"/>
      <c r="AJ1007" s="19"/>
      <c r="AK1007" s="19"/>
      <c r="AL1007" s="19"/>
      <c r="AM1007" s="19"/>
      <c r="AN1007" s="19"/>
      <c r="AO1007" s="19"/>
      <c r="AP1007" s="19"/>
      <c r="AQ1007" s="19"/>
      <c r="AR1007" s="19"/>
      <c r="AS1007" s="19"/>
      <c r="AT1007" s="19"/>
      <c r="AU1007" s="19"/>
      <c r="AV1007" s="19"/>
      <c r="AW1007" s="19"/>
      <c r="AX1007" s="19"/>
      <c r="AY1007" s="19"/>
      <c r="AZ1007" s="19"/>
      <c r="BA1007" s="19"/>
      <c r="BB1007" s="19"/>
      <c r="BC1007" s="19"/>
      <c r="BD1007" s="19"/>
    </row>
    <row r="1008" spans="1:65" ht="15" hidden="1" customHeight="1" x14ac:dyDescent="0.35">
      <c r="A1008" s="19"/>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c r="AA1008" s="19"/>
      <c r="AB1008" s="19"/>
      <c r="AC1008" s="19"/>
      <c r="AD1008" s="19"/>
      <c r="AE1008" s="19"/>
      <c r="AF1008" s="19"/>
      <c r="AG1008" s="19"/>
      <c r="AH1008" s="19"/>
      <c r="AI1008" s="19"/>
      <c r="AJ1008" s="19"/>
      <c r="AK1008" s="19"/>
      <c r="AL1008" s="19"/>
      <c r="AM1008" s="19"/>
      <c r="AN1008" s="19"/>
      <c r="AO1008" s="19"/>
      <c r="AP1008" s="19"/>
      <c r="AQ1008" s="19"/>
      <c r="AR1008" s="19"/>
      <c r="AS1008" s="19"/>
      <c r="AT1008" s="19"/>
      <c r="AU1008" s="19"/>
      <c r="AV1008" s="19"/>
      <c r="AW1008" s="19"/>
      <c r="AX1008" s="19"/>
      <c r="AY1008" s="19"/>
      <c r="AZ1008" s="19"/>
      <c r="BA1008" s="19"/>
      <c r="BB1008" s="19"/>
      <c r="BC1008" s="19"/>
      <c r="BD1008" s="19"/>
    </row>
    <row r="1009" spans="1:56" ht="15" hidden="1" customHeight="1" x14ac:dyDescent="0.35">
      <c r="A1009" s="19"/>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c r="AL1009" s="19"/>
      <c r="AM1009" s="19"/>
      <c r="AN1009" s="19"/>
      <c r="AO1009" s="19"/>
      <c r="AP1009" s="19"/>
      <c r="AQ1009" s="19"/>
      <c r="AR1009" s="19"/>
      <c r="AS1009" s="19"/>
      <c r="AT1009" s="19"/>
      <c r="AU1009" s="19"/>
      <c r="AV1009" s="19"/>
      <c r="AW1009" s="19"/>
      <c r="AX1009" s="19"/>
      <c r="AY1009" s="19"/>
      <c r="AZ1009" s="19"/>
      <c r="BA1009" s="19"/>
      <c r="BB1009" s="19"/>
      <c r="BC1009" s="19"/>
      <c r="BD1009" s="19"/>
    </row>
    <row r="1010" spans="1:56" ht="15" hidden="1" customHeight="1" x14ac:dyDescent="0.35">
      <c r="A1010" s="19"/>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c r="AA1010" s="19"/>
      <c r="AB1010" s="19"/>
      <c r="AC1010" s="19"/>
      <c r="AD1010" s="19"/>
      <c r="AE1010" s="19"/>
      <c r="AF1010" s="19"/>
      <c r="AG1010" s="19"/>
      <c r="AH1010" s="19"/>
      <c r="AI1010" s="19"/>
      <c r="AJ1010" s="19"/>
      <c r="AK1010" s="19"/>
      <c r="AL1010" s="19"/>
      <c r="AM1010" s="19"/>
      <c r="AN1010" s="19"/>
      <c r="AO1010" s="19"/>
      <c r="AP1010" s="19"/>
      <c r="AQ1010" s="19"/>
      <c r="AR1010" s="19"/>
      <c r="AS1010" s="19"/>
      <c r="AT1010" s="19"/>
      <c r="AU1010" s="19"/>
      <c r="AV1010" s="19"/>
      <c r="AW1010" s="19"/>
      <c r="AX1010" s="19"/>
      <c r="AY1010" s="19"/>
      <c r="AZ1010" s="19"/>
      <c r="BA1010" s="19"/>
      <c r="BB1010" s="19"/>
      <c r="BC1010" s="19"/>
      <c r="BD1010" s="19"/>
    </row>
    <row r="1011" spans="1:56" ht="15" hidden="1" customHeight="1" x14ac:dyDescent="0.35">
      <c r="A1011" s="19"/>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c r="AA1011" s="19"/>
      <c r="AB1011" s="19"/>
      <c r="AC1011" s="19"/>
      <c r="AD1011" s="19"/>
      <c r="AE1011" s="19"/>
      <c r="AF1011" s="19"/>
      <c r="AG1011" s="19"/>
      <c r="AH1011" s="19"/>
      <c r="AI1011" s="19"/>
      <c r="AJ1011" s="19"/>
      <c r="AK1011" s="19"/>
      <c r="AL1011" s="19"/>
      <c r="AM1011" s="19"/>
      <c r="AN1011" s="19"/>
      <c r="AO1011" s="19"/>
      <c r="AP1011" s="19"/>
      <c r="AQ1011" s="19"/>
      <c r="AR1011" s="19"/>
      <c r="AS1011" s="19"/>
      <c r="AT1011" s="19"/>
      <c r="AU1011" s="19"/>
      <c r="AV1011" s="19"/>
      <c r="AW1011" s="19"/>
      <c r="AX1011" s="19"/>
      <c r="AY1011" s="19"/>
      <c r="AZ1011" s="19"/>
      <c r="BA1011" s="19"/>
      <c r="BB1011" s="19"/>
      <c r="BC1011" s="19"/>
      <c r="BD1011" s="19"/>
    </row>
    <row r="1012" spans="1:56" ht="15" hidden="1" customHeight="1" x14ac:dyDescent="0.35">
      <c r="A1012" s="19"/>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c r="AA1012" s="19"/>
      <c r="AB1012" s="19"/>
      <c r="AC1012" s="19"/>
      <c r="AD1012" s="19"/>
      <c r="AE1012" s="19"/>
      <c r="AF1012" s="19"/>
      <c r="AG1012" s="19"/>
      <c r="AH1012" s="19"/>
      <c r="AI1012" s="19"/>
      <c r="AJ1012" s="19"/>
      <c r="AK1012" s="19"/>
      <c r="AL1012" s="19"/>
      <c r="AM1012" s="19"/>
      <c r="AN1012" s="19"/>
      <c r="AO1012" s="19"/>
      <c r="AP1012" s="19"/>
      <c r="AQ1012" s="19"/>
      <c r="AR1012" s="19"/>
      <c r="AS1012" s="19"/>
      <c r="AT1012" s="19"/>
      <c r="AU1012" s="19"/>
      <c r="AV1012" s="19"/>
      <c r="AW1012" s="19"/>
      <c r="AX1012" s="19"/>
      <c r="AY1012" s="19"/>
      <c r="AZ1012" s="19"/>
      <c r="BA1012" s="19"/>
      <c r="BB1012" s="19"/>
      <c r="BC1012" s="19"/>
      <c r="BD1012" s="19"/>
    </row>
    <row r="1013" spans="1:56" ht="15" hidden="1" customHeight="1" x14ac:dyDescent="0.35">
      <c r="A1013" s="19"/>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c r="AA1013" s="19"/>
      <c r="AB1013" s="19"/>
      <c r="AC1013" s="19"/>
      <c r="AD1013" s="19"/>
      <c r="AE1013" s="19"/>
      <c r="AF1013" s="19"/>
      <c r="AG1013" s="19"/>
      <c r="AH1013" s="19"/>
      <c r="AI1013" s="19"/>
      <c r="AJ1013" s="19"/>
      <c r="AK1013" s="19"/>
      <c r="AL1013" s="19"/>
      <c r="AM1013" s="19"/>
      <c r="AN1013" s="19"/>
      <c r="AO1013" s="19"/>
      <c r="AP1013" s="19"/>
      <c r="AQ1013" s="19"/>
      <c r="AR1013" s="19"/>
      <c r="AS1013" s="19"/>
      <c r="AT1013" s="19"/>
      <c r="AU1013" s="19"/>
      <c r="AV1013" s="19"/>
      <c r="AW1013" s="19"/>
      <c r="AX1013" s="19"/>
      <c r="AY1013" s="19"/>
      <c r="AZ1013" s="19"/>
      <c r="BA1013" s="19"/>
      <c r="BB1013" s="19"/>
      <c r="BC1013" s="19"/>
      <c r="BD1013" s="19"/>
    </row>
    <row r="1014" spans="1:56" ht="15" hidden="1" customHeight="1" x14ac:dyDescent="0.35">
      <c r="A1014" s="19"/>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c r="AA1014" s="19"/>
      <c r="AB1014" s="19"/>
      <c r="AC1014" s="19"/>
      <c r="AD1014" s="19"/>
      <c r="AE1014" s="19"/>
      <c r="AF1014" s="19"/>
      <c r="AG1014" s="19"/>
      <c r="AH1014" s="19"/>
      <c r="AI1014" s="19"/>
      <c r="AJ1014" s="19"/>
      <c r="AK1014" s="19"/>
      <c r="AL1014" s="19"/>
      <c r="AM1014" s="19"/>
      <c r="AN1014" s="19"/>
      <c r="AO1014" s="19"/>
      <c r="AP1014" s="19"/>
      <c r="AQ1014" s="19"/>
      <c r="AR1014" s="19"/>
      <c r="AS1014" s="19"/>
      <c r="AT1014" s="19"/>
      <c r="AU1014" s="19"/>
      <c r="AV1014" s="19"/>
      <c r="AW1014" s="19"/>
      <c r="AX1014" s="19"/>
      <c r="AY1014" s="19"/>
      <c r="AZ1014" s="19"/>
      <c r="BA1014" s="19"/>
      <c r="BB1014" s="19"/>
      <c r="BC1014" s="19"/>
      <c r="BD1014" s="19"/>
    </row>
    <row r="1015" spans="1:56" ht="15" hidden="1" customHeight="1" x14ac:dyDescent="0.35">
      <c r="A1015" s="19"/>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c r="AS1015" s="19"/>
      <c r="AT1015" s="19"/>
      <c r="AU1015" s="19"/>
      <c r="AV1015" s="19"/>
      <c r="AW1015" s="19"/>
      <c r="AX1015" s="19"/>
      <c r="AY1015" s="19"/>
      <c r="AZ1015" s="19"/>
      <c r="BA1015" s="19"/>
      <c r="BB1015" s="19"/>
      <c r="BC1015" s="19"/>
      <c r="BD1015" s="19"/>
    </row>
    <row r="1016" spans="1:56" ht="15" hidden="1" customHeight="1" x14ac:dyDescent="0.35">
      <c r="A1016" s="19"/>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c r="AA1016" s="19"/>
      <c r="AB1016" s="19"/>
      <c r="AC1016" s="19"/>
      <c r="AD1016" s="19"/>
      <c r="AE1016" s="19"/>
      <c r="AF1016" s="19"/>
      <c r="AG1016" s="19"/>
      <c r="AH1016" s="19"/>
      <c r="AI1016" s="19"/>
      <c r="AJ1016" s="19"/>
      <c r="AK1016" s="19"/>
      <c r="AL1016" s="19"/>
      <c r="AM1016" s="19"/>
      <c r="AN1016" s="19"/>
      <c r="AO1016" s="19"/>
      <c r="AP1016" s="19"/>
      <c r="AQ1016" s="19"/>
      <c r="AR1016" s="19"/>
      <c r="AS1016" s="19"/>
      <c r="AT1016" s="19"/>
      <c r="AU1016" s="19"/>
      <c r="AV1016" s="19"/>
      <c r="AW1016" s="19"/>
      <c r="AX1016" s="19"/>
      <c r="AY1016" s="19"/>
      <c r="AZ1016" s="19"/>
      <c r="BA1016" s="19"/>
      <c r="BB1016" s="19"/>
      <c r="BC1016" s="19"/>
      <c r="BD1016" s="19"/>
    </row>
    <row r="1017" spans="1:56" ht="15" hidden="1" customHeight="1" x14ac:dyDescent="0.35">
      <c r="A1017" s="19"/>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c r="AA1017" s="19"/>
      <c r="AB1017" s="19"/>
      <c r="AC1017" s="19"/>
      <c r="AD1017" s="19"/>
      <c r="AE1017" s="19"/>
      <c r="AF1017" s="19"/>
      <c r="AG1017" s="19"/>
      <c r="AH1017" s="19"/>
      <c r="AI1017" s="19"/>
      <c r="AJ1017" s="19"/>
      <c r="AK1017" s="19"/>
      <c r="AL1017" s="19"/>
      <c r="AM1017" s="19"/>
      <c r="AN1017" s="19"/>
      <c r="AO1017" s="19"/>
      <c r="AP1017" s="19"/>
      <c r="AQ1017" s="19"/>
      <c r="AR1017" s="19"/>
      <c r="AS1017" s="19"/>
      <c r="AT1017" s="19"/>
      <c r="AU1017" s="19"/>
      <c r="AV1017" s="19"/>
      <c r="AW1017" s="19"/>
      <c r="AX1017" s="19"/>
      <c r="AY1017" s="19"/>
      <c r="AZ1017" s="19"/>
      <c r="BA1017" s="19"/>
      <c r="BB1017" s="19"/>
      <c r="BC1017" s="19"/>
      <c r="BD1017" s="19"/>
    </row>
    <row r="1018" spans="1:56" ht="15" hidden="1" customHeight="1" x14ac:dyDescent="0.35">
      <c r="A1018" s="19"/>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c r="AA1018" s="19"/>
      <c r="AB1018" s="19"/>
      <c r="AC1018" s="19"/>
      <c r="AD1018" s="19"/>
      <c r="AE1018" s="19"/>
      <c r="AF1018" s="19"/>
      <c r="AG1018" s="19"/>
      <c r="AH1018" s="19"/>
      <c r="AI1018" s="19"/>
      <c r="AJ1018" s="19"/>
      <c r="AK1018" s="19"/>
      <c r="AL1018" s="19"/>
      <c r="AM1018" s="19"/>
      <c r="AN1018" s="19"/>
      <c r="AO1018" s="19"/>
      <c r="AP1018" s="19"/>
      <c r="AQ1018" s="19"/>
      <c r="AR1018" s="19"/>
      <c r="AS1018" s="19"/>
      <c r="AT1018" s="19"/>
      <c r="AU1018" s="19"/>
      <c r="AV1018" s="19"/>
      <c r="AW1018" s="19"/>
      <c r="AX1018" s="19"/>
      <c r="AY1018" s="19"/>
      <c r="AZ1018" s="19"/>
      <c r="BA1018" s="19"/>
      <c r="BB1018" s="19"/>
      <c r="BC1018" s="19"/>
      <c r="BD1018" s="19"/>
    </row>
  </sheetData>
  <sheetProtection formatCells="0" formatColumns="0" formatRows="0" sort="0" autoFilter="0"/>
  <mergeCells count="6">
    <mergeCell ref="E8:I8"/>
    <mergeCell ref="J8:L8"/>
    <mergeCell ref="M8:R8"/>
    <mergeCell ref="BE8:BF8"/>
    <mergeCell ref="AR8:AS8"/>
    <mergeCell ref="AE8:AF8"/>
  </mergeCells>
  <conditionalFormatting sqref="Q11:Q69">
    <cfRule type="expression" dxfId="0" priority="1">
      <formula>AND($F11="Yes",$H11="")</formula>
    </cfRule>
  </conditionalFormatting>
  <dataValidations count="10">
    <dataValidation type="whole" allowBlank="1" showInputMessage="1" showErrorMessage="1" errorTitle="Numbers Only" error="Do not enter special characters.  Numbers only." prompt="Numbers only.  No special characters_x000a_" sqref="B5" xr:uid="{49BA248A-E3DB-4988-B1ED-7BDA6CAFE777}">
      <formula1>0</formula1>
      <formula2>10000000000</formula2>
    </dataValidation>
    <dataValidation type="list" allowBlank="1" showErrorMessage="1" sqref="S51:BD69" xr:uid="{00000000-0002-0000-0100-000001000000}">
      <formula1>"X"</formula1>
    </dataValidation>
    <dataValidation allowBlank="1" showInputMessage="1" showErrorMessage="1" prompt="Portfolio Company should only be entered once.  May need multiple entries on Part C" sqref="A9" xr:uid="{E6A791E1-F08C-4659-9CB1-2B41055E8939}"/>
    <dataValidation allowBlank="1" showInputMessage="1" showErrorMessage="1" promptTitle="Portfolio Company Name" prompt="Enter the name of the portfolio company you are financing.  If you are using a passive business, you must identify each operating portfolio company as a separate line and provide information under Parts C and D.  " sqref="A11:A50" xr:uid="{A18580EA-EA2B-42BA-9FA7-01B9176B6F4E}"/>
    <dataValidation allowBlank="1" showInputMessage="1" showErrorMessage="1" promptTitle="Portfolo Company Contact" prompt="Expand the columns by clicking the &quot;+&quot; above Column K and enter the conact information for the portfolio concern's primary contact, including their email address." sqref="L11:L50" xr:uid="{C06E130A-9AD8-4486-8FFB-CA43ECD52C34}"/>
    <dataValidation allowBlank="1" showInputMessage="1" showErrorMessage="1" promptTitle="Date Business Established" prompt="Enter the date the business was established,  If this business is being formed as a result of an acquisition, that date may be used." sqref="O11:O50" xr:uid="{7434F614-8FDA-4BF3-A86F-CE632FCE2616}"/>
    <dataValidation allowBlank="1" showInputMessage="1" showErrorMessage="1" promptTitle="SBIR/STTR Award" prompt="Provide the name of the SBIR/STTR Awardee.  " sqref="Q11:Q50" xr:uid="{7769BA59-983A-48FF-B5EF-4791B264ABD8}"/>
    <dataValidation allowBlank="1" showInputMessage="1" showErrorMessage="1" promptTitle="Website" prompt="Enter the Uniform Resource Locator (URL) address for the portfolio concern's website, if they have a website.  If they do not have a website, enter &quot;None.&quot;" sqref="R11:R50" xr:uid="{BF74C8DD-3A74-434F-9C5E-60034E5A26AB}"/>
    <dataValidation operator="greaterThan" allowBlank="1" showInputMessage="1" showErrorMessage="1" errorTitle="Numbers Only" error="No special characters_x000a_" promptTitle="Employer ID" prompt="Enter the employer ID number for the portfolio concern you are financing.  If the company is newly formed and awaiting an employer ID number, enter as &quot;A-mmddyyyy&quot; where &quot;mmddyyyy&quot; indicates the date it applied.  " sqref="B11:B50" xr:uid="{C761E865-85D6-4C50-AA32-06C76E119641}"/>
    <dataValidation allowBlank="1" showInputMessage="1" showErrorMessage="1" promptTitle="County Name" prompt="Please input the full name of the county without the word &quot;county&quot;" sqref="G11" xr:uid="{1A199B27-BF83-4A43-9DDF-ADCB32A166AB}"/>
  </dataValidations>
  <hyperlinks>
    <hyperlink ref="C7" location="'NAICs Search'!A1" display="NAICS Search Tool" xr:uid="{00000000-0004-0000-0100-000000000000}"/>
  </hyperlinks>
  <pageMargins left="0.7" right="0.7" top="1.2175" bottom="0.75" header="0" footer="0"/>
  <pageSetup orientation="landscape" r:id="rId1"/>
  <headerFooter>
    <oddHeader>&amp;L &amp;CU.S. Small Business Administration SBA Form 1031 Portfolio Financing Report &amp;A&amp;ROMB Approval No. 3245-0078 Expiration Date:  mm/dd/yyyy Page &amp;P of</oddHeader>
  </headerFooter>
  <colBreaks count="2" manualBreakCount="2">
    <brk id="33" man="1"/>
    <brk id="38" man="1"/>
  </colBreaks>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prompt="SBIR/STTR - If the company either received a SBIR/STTR grant or the company owns the intellectual property associated with technology that was funded in part with an SBIR/STTR grant, select “Yes”.  Otherwise, select “No”.  " xr:uid="{00000000-0002-0000-0100-000000000000}">
          <x14:formula1>
            <xm:f>Selections!$C$1:$C$3</xm:f>
          </x14:formula1>
          <xm:sqref>P11</xm:sqref>
        </x14:dataValidation>
        <x14:dataValidation type="list" allowBlank="1" showInputMessage="1" showErrorMessage="1" prompt="SBIR/STTR - Select &quot;Yes&quot; if the portfolio company's technology was developed using SBIR/STTR funding. " xr:uid="{00000000-0002-0000-0100-000003000000}">
          <x14:formula1>
            <xm:f>Selections!$C$1:$C$3</xm:f>
          </x14:formula1>
          <xm:sqref>P12:P69</xm:sqref>
        </x14:dataValidation>
        <x14:dataValidation type="list" allowBlank="1" showInputMessage="1" showErrorMessage="1" prompt="NAICS Industry - Select the NAICS Code and Industry that best identifies the industry of the portfolio company financed.  You may use the search tool (link at top of column) to help you.  " xr:uid="{00000000-0002-0000-0100-000004000000}">
          <x14:formula1>
            <xm:f>Selections!$AA$4:$AA$1015</xm:f>
          </x14:formula1>
          <xm:sqref>C11:C69</xm:sqref>
        </x14:dataValidation>
        <x14:dataValidation type="list" allowBlank="1" showErrorMessage="1" xr:uid="{00000000-0002-0000-0100-000005000000}">
          <x14:formula1>
            <xm:f>Selections!$A$20:$A$27</xm:f>
          </x14:formula1>
          <xm:sqref>M51:M69</xm:sqref>
        </x14:dataValidation>
        <x14:dataValidation type="list" allowBlank="1" showErrorMessage="1" xr:uid="{00000000-0002-0000-0100-000006000000}">
          <x14:formula1>
            <xm:f>Selections!$AG$4:$AG$17</xm:f>
          </x14:formula1>
          <xm:sqref>D11:D123</xm:sqref>
        </x14:dataValidation>
        <x14:dataValidation type="list" allowBlank="1" showInputMessage="1" showErrorMessage="1" prompt="Portfolio Company Location - Expand the columns by clicking the &quot;+&quot; above Column H and enter the address of the portfolio concern. The State field represents the 2-digit abbreviation for state in which the portfolio concern's primary address is located." xr:uid="{00000000-0002-0000-0100-000002000000}">
          <x14:formula1>
            <xm:f>Selections!$P$3:$P$61</xm:f>
          </x14:formula1>
          <xm:sqref>I51:I69</xm:sqref>
        </x14:dataValidation>
        <x14:dataValidation type="list" allowBlank="1" showInputMessage="1" showErrorMessage="1" xr:uid="{9E0BD4B8-2222-437A-BD63-0F692E1159F4}">
          <x14:formula1>
            <xm:f>Selections!$C$1:$C$2</xm:f>
          </x14:formula1>
          <xm:sqref>N11:N69</xm:sqref>
        </x14:dataValidation>
        <x14:dataValidation type="list" allowBlank="1" showErrorMessage="1" xr:uid="{0F7CA70D-C320-4F33-965E-681EC6A10354}">
          <x14:formula1>
            <xm:f>Selections!$A$19:$A$27</xm:f>
          </x14:formula1>
          <xm:sqref>M11:M50</xm:sqref>
        </x14:dataValidation>
        <x14:dataValidation type="list" allowBlank="1" showInputMessage="1" showErrorMessage="1" prompt="Portfolio Company Location - Expand the columns by clicking the &quot;+&quot; above Column I and enter the address of the portfolio concern. The State field represents the 2-digit abbreviation for state in which the portfolio concern's primary address is located." xr:uid="{8FD481B6-4407-4F41-8C84-13D5A9B2671D}">
          <x14:formula1>
            <xm:f>Selections!$P$3:$P$61</xm:f>
          </x14:formula1>
          <xm:sqref>I11:I50</xm:sqref>
        </x14:dataValidation>
        <x14:dataValidation type="list" allowBlank="1" showErrorMessage="1" xr:uid="{B1337D3B-19ED-41DF-B13E-FC9BDB1564FE}">
          <x14:formula1>
            <xm:f>Selections!$C$1:$C$2</xm:f>
          </x14:formula1>
          <xm:sqref>S11:BF50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1"/>
  <sheetViews>
    <sheetView showGridLines="0" workbookViewId="0"/>
  </sheetViews>
  <sheetFormatPr defaultColWidth="0" defaultRowHeight="15" customHeight="1" zeroHeight="1" x14ac:dyDescent="0.35"/>
  <cols>
    <col min="1" max="1" width="38.453125" customWidth="1"/>
    <col min="2" max="2" width="11" customWidth="1"/>
    <col min="3" max="11" width="21" customWidth="1"/>
    <col min="12" max="12" width="24.54296875" customWidth="1"/>
    <col min="13" max="15" width="9.1796875" hidden="1" customWidth="1"/>
    <col min="16" max="26" width="8.7265625" hidden="1" customWidth="1"/>
    <col min="27" max="16384" width="14.453125" hidden="1"/>
  </cols>
  <sheetData>
    <row r="1" spans="1:26" ht="111" customHeight="1" x14ac:dyDescent="0.35">
      <c r="A1" s="18" t="s">
        <v>1397</v>
      </c>
      <c r="B1" s="67"/>
      <c r="C1" s="67"/>
      <c r="D1" s="68"/>
      <c r="E1" s="69"/>
      <c r="F1" s="68"/>
      <c r="G1" s="68"/>
      <c r="H1" s="68"/>
      <c r="I1" s="68"/>
      <c r="J1" s="68"/>
      <c r="K1" s="68"/>
      <c r="L1" s="70"/>
      <c r="M1" s="67"/>
      <c r="N1" s="67"/>
      <c r="O1" s="67"/>
      <c r="P1" s="67"/>
      <c r="Q1" s="67"/>
      <c r="R1" s="67"/>
      <c r="S1" s="67"/>
      <c r="T1" s="67"/>
      <c r="U1" s="67"/>
      <c r="V1" s="67"/>
      <c r="W1" s="67"/>
      <c r="X1" s="67"/>
      <c r="Y1" s="67"/>
      <c r="Z1" s="67"/>
    </row>
    <row r="2" spans="1:26" ht="22.5" customHeight="1" x14ac:dyDescent="0.35">
      <c r="A2" s="19"/>
      <c r="B2" s="19"/>
      <c r="C2" s="19"/>
      <c r="D2" s="71"/>
      <c r="E2" s="26"/>
      <c r="F2" s="71"/>
      <c r="G2" s="71"/>
      <c r="H2" s="72"/>
      <c r="I2" s="72"/>
      <c r="J2" s="72"/>
      <c r="K2" s="72"/>
      <c r="L2" s="73"/>
      <c r="M2" s="73"/>
      <c r="N2" s="73"/>
      <c r="O2" s="73"/>
      <c r="P2" s="67"/>
      <c r="Q2" s="73"/>
      <c r="R2" s="73"/>
      <c r="S2" s="73"/>
      <c r="T2" s="73"/>
      <c r="U2" s="67"/>
      <c r="V2" s="67"/>
      <c r="W2" s="67"/>
      <c r="X2" s="67"/>
      <c r="Y2" s="67"/>
      <c r="Z2" s="67"/>
    </row>
    <row r="3" spans="1:26" ht="13.5" customHeight="1" x14ac:dyDescent="0.35">
      <c r="A3" s="74" t="str">
        <f>label_licensename</f>
        <v>Licensee Name:  ABC SBIC, L.P.</v>
      </c>
      <c r="B3" s="74"/>
      <c r="C3" s="19"/>
      <c r="D3" s="71"/>
      <c r="E3" s="26"/>
      <c r="F3" s="71"/>
      <c r="G3" s="71"/>
      <c r="H3" s="71"/>
      <c r="I3" s="71"/>
      <c r="J3" s="71"/>
      <c r="K3" s="71"/>
      <c r="L3" s="19"/>
      <c r="M3" s="19"/>
      <c r="N3" s="19"/>
      <c r="O3" s="19"/>
      <c r="P3" s="67"/>
      <c r="Q3" s="19"/>
      <c r="R3" s="23"/>
      <c r="S3" s="19"/>
      <c r="T3" s="19"/>
      <c r="U3" s="67"/>
      <c r="V3" s="67"/>
      <c r="W3" s="67"/>
      <c r="X3" s="67"/>
      <c r="Y3" s="67"/>
      <c r="Z3" s="67"/>
    </row>
    <row r="4" spans="1:26" ht="13.5" customHeight="1" x14ac:dyDescent="0.35">
      <c r="A4" s="74" t="str">
        <f>label_licenseno</f>
        <v>License Number:  03/03-0257</v>
      </c>
      <c r="B4" s="74"/>
      <c r="C4" s="19"/>
      <c r="D4" s="71"/>
      <c r="E4" s="26"/>
      <c r="F4" s="71"/>
      <c r="G4" s="71"/>
      <c r="H4" s="71"/>
      <c r="I4" s="71"/>
      <c r="J4" s="71"/>
      <c r="K4" s="71"/>
      <c r="L4" s="19"/>
      <c r="M4" s="19"/>
      <c r="N4" s="19"/>
      <c r="O4" s="19"/>
      <c r="P4" s="67"/>
      <c r="Q4" s="19"/>
      <c r="R4" s="23"/>
      <c r="S4" s="19"/>
      <c r="T4" s="19"/>
      <c r="U4" s="67"/>
      <c r="V4" s="67"/>
      <c r="W4" s="67"/>
      <c r="X4" s="67"/>
      <c r="Y4" s="67"/>
      <c r="Z4" s="67"/>
    </row>
    <row r="5" spans="1:26" ht="13.5" customHeight="1" x14ac:dyDescent="0.35">
      <c r="A5" s="74"/>
      <c r="B5" s="74"/>
      <c r="C5" s="19"/>
      <c r="D5" s="71"/>
      <c r="E5" s="26"/>
      <c r="F5" s="71"/>
      <c r="G5" s="71"/>
      <c r="H5" s="71"/>
      <c r="I5" s="71"/>
      <c r="J5" s="71"/>
      <c r="K5" s="71"/>
      <c r="L5" s="19"/>
      <c r="M5" s="19"/>
      <c r="N5" s="19"/>
      <c r="O5" s="19"/>
      <c r="P5" s="67"/>
      <c r="Q5" s="19"/>
      <c r="R5" s="23"/>
      <c r="S5" s="19"/>
      <c r="T5" s="19"/>
      <c r="U5" s="67"/>
      <c r="V5" s="67"/>
      <c r="W5" s="67"/>
      <c r="X5" s="67"/>
      <c r="Y5" s="67"/>
      <c r="Z5" s="67"/>
    </row>
    <row r="6" spans="1:26" ht="13.5" customHeight="1" x14ac:dyDescent="0.35">
      <c r="A6" s="67"/>
      <c r="B6" s="67"/>
      <c r="C6" s="19"/>
      <c r="D6" s="71"/>
      <c r="E6" s="26"/>
      <c r="F6" s="71"/>
      <c r="G6" s="71"/>
      <c r="H6" s="72"/>
      <c r="I6" s="72"/>
      <c r="J6" s="72"/>
      <c r="K6" s="72"/>
      <c r="L6" s="73"/>
      <c r="M6" s="73"/>
      <c r="N6" s="73"/>
      <c r="O6" s="73"/>
      <c r="P6" s="67"/>
      <c r="Q6" s="73"/>
      <c r="R6" s="73"/>
      <c r="S6" s="73"/>
      <c r="T6" s="73"/>
      <c r="U6" s="67"/>
      <c r="V6" s="67"/>
      <c r="W6" s="67"/>
      <c r="X6" s="67"/>
      <c r="Y6" s="67"/>
      <c r="Z6" s="67"/>
    </row>
    <row r="7" spans="1:26" ht="13.5" customHeight="1" x14ac:dyDescent="0.35">
      <c r="A7" s="75" t="str">
        <f>"For period beginning " &amp; TEXT(begdate,"mm/dd/yyyy")&amp;" to " &amp;TEXT(enddate,"mm/dd/yyyy")</f>
        <v>For period beginning 01/01/2025 to 03/31/2025</v>
      </c>
      <c r="B7" s="19"/>
      <c r="C7" s="19"/>
      <c r="D7" s="71"/>
      <c r="E7" s="26"/>
      <c r="F7" s="71"/>
      <c r="G7" s="71"/>
      <c r="H7" s="72"/>
      <c r="I7" s="72"/>
      <c r="J7" s="72"/>
      <c r="K7" s="72"/>
      <c r="L7" s="73"/>
      <c r="M7" s="73"/>
      <c r="N7" s="73"/>
      <c r="O7" s="73"/>
      <c r="P7" s="67"/>
      <c r="Q7" s="73"/>
      <c r="R7" s="73"/>
      <c r="S7" s="73"/>
      <c r="T7" s="73"/>
      <c r="U7" s="67"/>
      <c r="V7" s="67"/>
      <c r="W7" s="67"/>
      <c r="X7" s="67"/>
      <c r="Y7" s="67"/>
      <c r="Z7" s="67"/>
    </row>
    <row r="8" spans="1:26" ht="42.65" customHeight="1" x14ac:dyDescent="0.35">
      <c r="A8" s="112" t="s">
        <v>1398</v>
      </c>
      <c r="B8" s="112" t="s">
        <v>1329</v>
      </c>
      <c r="C8" s="112" t="s">
        <v>1399</v>
      </c>
      <c r="D8" s="113" t="s">
        <v>1400</v>
      </c>
      <c r="E8" s="114" t="s">
        <v>1401</v>
      </c>
      <c r="F8" s="113" t="s">
        <v>1402</v>
      </c>
      <c r="G8" s="113" t="s">
        <v>1403</v>
      </c>
      <c r="H8" s="113" t="s">
        <v>1404</v>
      </c>
      <c r="I8" s="113" t="s">
        <v>1405</v>
      </c>
      <c r="J8" s="113" t="s">
        <v>1406</v>
      </c>
      <c r="K8" s="115" t="s">
        <v>1407</v>
      </c>
      <c r="L8" s="115" t="s">
        <v>1408</v>
      </c>
      <c r="M8" s="19"/>
      <c r="N8" s="19"/>
      <c r="O8" s="19"/>
      <c r="P8" s="19"/>
      <c r="Q8" s="19"/>
      <c r="R8" s="19"/>
      <c r="S8" s="19"/>
      <c r="T8" s="19"/>
      <c r="U8" s="19"/>
      <c r="V8" s="19"/>
      <c r="W8" s="19"/>
      <c r="X8" s="19"/>
      <c r="Y8" s="19"/>
      <c r="Z8" s="19"/>
    </row>
    <row r="9" spans="1:26" ht="13.5" customHeight="1" x14ac:dyDescent="0.35">
      <c r="A9" s="76" t="str">
        <f>IF('Part A Small Business Data'!A11="","",'Part A Small Business Data'!A11)</f>
        <v/>
      </c>
      <c r="B9" s="77" t="str">
        <f>IF('Part A Small Business Data'!B11="","",'Part A Small Business Data'!B11)</f>
        <v/>
      </c>
      <c r="C9" s="136"/>
      <c r="D9" s="142"/>
      <c r="E9" s="120"/>
      <c r="F9" s="142"/>
      <c r="G9" s="142"/>
      <c r="H9" s="142"/>
      <c r="I9" s="142"/>
      <c r="J9" s="142"/>
      <c r="K9" s="143"/>
      <c r="L9" s="143"/>
      <c r="M9" s="67"/>
      <c r="N9" s="67"/>
      <c r="O9" s="67"/>
      <c r="P9" s="67"/>
      <c r="Q9" s="67"/>
      <c r="R9" s="67"/>
      <c r="S9" s="67"/>
      <c r="T9" s="67"/>
      <c r="U9" s="67"/>
      <c r="V9" s="67"/>
      <c r="W9" s="67"/>
      <c r="X9" s="67"/>
      <c r="Y9" s="67"/>
      <c r="Z9" s="67"/>
    </row>
    <row r="10" spans="1:26" ht="13.5" customHeight="1" x14ac:dyDescent="0.35">
      <c r="A10" s="76" t="str">
        <f>IF('Part A Small Business Data'!A12="","",'Part A Small Business Data'!A12)</f>
        <v/>
      </c>
      <c r="B10" s="77" t="str">
        <f>IF('Part A Small Business Data'!B12="","",'Part A Small Business Data'!B12)</f>
        <v/>
      </c>
      <c r="C10" s="136"/>
      <c r="D10" s="142"/>
      <c r="E10" s="120"/>
      <c r="F10" s="142"/>
      <c r="G10" s="142"/>
      <c r="H10" s="142"/>
      <c r="I10" s="142"/>
      <c r="J10" s="142"/>
      <c r="K10" s="143"/>
      <c r="L10" s="143"/>
      <c r="M10" s="67"/>
      <c r="N10" s="67"/>
      <c r="O10" s="67"/>
      <c r="P10" s="67"/>
      <c r="Q10" s="67"/>
      <c r="R10" s="67"/>
      <c r="S10" s="67"/>
      <c r="T10" s="67"/>
      <c r="U10" s="67"/>
      <c r="V10" s="67"/>
      <c r="W10" s="67"/>
      <c r="X10" s="67"/>
      <c r="Y10" s="67"/>
      <c r="Z10" s="67"/>
    </row>
    <row r="11" spans="1:26" ht="13.5" customHeight="1" x14ac:dyDescent="0.35">
      <c r="A11" s="76" t="str">
        <f>IF('Part A Small Business Data'!A13="","",'Part A Small Business Data'!A13)</f>
        <v/>
      </c>
      <c r="B11" s="77" t="str">
        <f>IF('Part A Small Business Data'!B13="","",'Part A Small Business Data'!B13)</f>
        <v/>
      </c>
      <c r="C11" s="136"/>
      <c r="D11" s="142"/>
      <c r="E11" s="120"/>
      <c r="F11" s="142"/>
      <c r="G11" s="142"/>
      <c r="H11" s="142"/>
      <c r="I11" s="142"/>
      <c r="J11" s="142"/>
      <c r="K11" s="143"/>
      <c r="L11" s="143"/>
      <c r="M11" s="67"/>
      <c r="N11" s="67"/>
      <c r="O11" s="67"/>
      <c r="P11" s="67"/>
      <c r="Q11" s="67"/>
      <c r="R11" s="67"/>
      <c r="S11" s="67"/>
      <c r="T11" s="67"/>
      <c r="U11" s="67"/>
      <c r="V11" s="67"/>
      <c r="W11" s="67"/>
      <c r="X11" s="67"/>
      <c r="Y11" s="67"/>
      <c r="Z11" s="67"/>
    </row>
    <row r="12" spans="1:26" ht="13.5" customHeight="1" x14ac:dyDescent="0.35">
      <c r="A12" s="76" t="str">
        <f>IF('Part A Small Business Data'!A14="","",'Part A Small Business Data'!A14)</f>
        <v/>
      </c>
      <c r="B12" s="77" t="str">
        <f>IF('Part A Small Business Data'!B14="","",'Part A Small Business Data'!B14)</f>
        <v/>
      </c>
      <c r="C12" s="136"/>
      <c r="D12" s="142"/>
      <c r="E12" s="120"/>
      <c r="F12" s="142"/>
      <c r="G12" s="142"/>
      <c r="H12" s="142"/>
      <c r="I12" s="142"/>
      <c r="J12" s="142"/>
      <c r="K12" s="143"/>
      <c r="L12" s="143"/>
      <c r="M12" s="67"/>
      <c r="N12" s="67"/>
      <c r="O12" s="67"/>
      <c r="P12" s="67"/>
      <c r="Q12" s="67"/>
      <c r="R12" s="67"/>
      <c r="S12" s="67"/>
      <c r="T12" s="67"/>
      <c r="U12" s="67"/>
      <c r="V12" s="67"/>
      <c r="W12" s="67"/>
      <c r="X12" s="67"/>
      <c r="Y12" s="67"/>
      <c r="Z12" s="67"/>
    </row>
    <row r="13" spans="1:26" ht="13.5" customHeight="1" x14ac:dyDescent="0.35">
      <c r="A13" s="76" t="str">
        <f>IF('Part A Small Business Data'!A15="","",'Part A Small Business Data'!A15)</f>
        <v/>
      </c>
      <c r="B13" s="77" t="str">
        <f>IF('Part A Small Business Data'!B15="","",'Part A Small Business Data'!B15)</f>
        <v/>
      </c>
      <c r="C13" s="136"/>
      <c r="D13" s="142"/>
      <c r="E13" s="120"/>
      <c r="F13" s="142"/>
      <c r="G13" s="142"/>
      <c r="H13" s="142"/>
      <c r="I13" s="142"/>
      <c r="J13" s="142"/>
      <c r="K13" s="143"/>
      <c r="L13" s="143"/>
      <c r="M13" s="67"/>
      <c r="N13" s="67"/>
      <c r="O13" s="67"/>
      <c r="P13" s="67"/>
      <c r="Q13" s="67"/>
      <c r="R13" s="67"/>
      <c r="S13" s="67"/>
      <c r="T13" s="67"/>
      <c r="U13" s="67"/>
      <c r="V13" s="67"/>
      <c r="W13" s="67"/>
      <c r="X13" s="67"/>
      <c r="Y13" s="67"/>
      <c r="Z13" s="67"/>
    </row>
    <row r="14" spans="1:26" ht="13.5" customHeight="1" x14ac:dyDescent="0.35">
      <c r="A14" s="76" t="str">
        <f>IF('Part A Small Business Data'!A16="","",'Part A Small Business Data'!A16)</f>
        <v/>
      </c>
      <c r="B14" s="77" t="str">
        <f>IF('Part A Small Business Data'!B16="","",'Part A Small Business Data'!B16)</f>
        <v/>
      </c>
      <c r="C14" s="136"/>
      <c r="D14" s="142"/>
      <c r="E14" s="120"/>
      <c r="F14" s="142"/>
      <c r="G14" s="142"/>
      <c r="H14" s="142"/>
      <c r="I14" s="142"/>
      <c r="J14" s="142"/>
      <c r="K14" s="143"/>
      <c r="L14" s="143"/>
      <c r="M14" s="67"/>
      <c r="N14" s="67"/>
      <c r="O14" s="67"/>
      <c r="P14" s="67"/>
      <c r="Q14" s="67"/>
      <c r="R14" s="67"/>
      <c r="S14" s="67"/>
      <c r="T14" s="67"/>
      <c r="U14" s="67"/>
      <c r="V14" s="67"/>
      <c r="W14" s="67"/>
      <c r="X14" s="67"/>
      <c r="Y14" s="67"/>
      <c r="Z14" s="67"/>
    </row>
    <row r="15" spans="1:26" ht="13.5" customHeight="1" x14ac:dyDescent="0.35">
      <c r="A15" s="76" t="str">
        <f>IF('Part A Small Business Data'!A17="","",'Part A Small Business Data'!A17)</f>
        <v/>
      </c>
      <c r="B15" s="77" t="str">
        <f>IF('Part A Small Business Data'!B17="","",'Part A Small Business Data'!B17)</f>
        <v/>
      </c>
      <c r="C15" s="136"/>
      <c r="D15" s="142"/>
      <c r="E15" s="120"/>
      <c r="F15" s="142"/>
      <c r="G15" s="142"/>
      <c r="H15" s="142"/>
      <c r="I15" s="142"/>
      <c r="J15" s="142"/>
      <c r="K15" s="143"/>
      <c r="L15" s="143"/>
      <c r="M15" s="67"/>
      <c r="N15" s="67"/>
      <c r="O15" s="67"/>
      <c r="P15" s="67"/>
      <c r="Q15" s="67"/>
      <c r="R15" s="67"/>
      <c r="S15" s="67"/>
      <c r="T15" s="67"/>
      <c r="U15" s="67"/>
      <c r="V15" s="67"/>
      <c r="W15" s="67"/>
      <c r="X15" s="67"/>
      <c r="Y15" s="67"/>
      <c r="Z15" s="67"/>
    </row>
    <row r="16" spans="1:26" ht="13.5" customHeight="1" x14ac:dyDescent="0.35">
      <c r="A16" s="76" t="str">
        <f>IF('Part A Small Business Data'!A18="","",'Part A Small Business Data'!A18)</f>
        <v/>
      </c>
      <c r="B16" s="77" t="str">
        <f>IF('Part A Small Business Data'!B18="","",'Part A Small Business Data'!B18)</f>
        <v/>
      </c>
      <c r="C16" s="136"/>
      <c r="D16" s="142"/>
      <c r="E16" s="120"/>
      <c r="F16" s="142"/>
      <c r="G16" s="142"/>
      <c r="H16" s="142"/>
      <c r="I16" s="142"/>
      <c r="J16" s="142"/>
      <c r="K16" s="143"/>
      <c r="L16" s="143"/>
      <c r="M16" s="67"/>
      <c r="N16" s="67"/>
      <c r="O16" s="67"/>
      <c r="P16" s="67"/>
      <c r="Q16" s="67"/>
      <c r="R16" s="67"/>
      <c r="S16" s="67"/>
      <c r="T16" s="67"/>
      <c r="U16" s="67"/>
      <c r="V16" s="67"/>
      <c r="W16" s="67"/>
      <c r="X16" s="67"/>
      <c r="Y16" s="67"/>
      <c r="Z16" s="67"/>
    </row>
    <row r="17" spans="1:26" ht="13.5" customHeight="1" x14ac:dyDescent="0.35">
      <c r="A17" s="76" t="str">
        <f>IF('Part A Small Business Data'!A19="","",'Part A Small Business Data'!A19)</f>
        <v/>
      </c>
      <c r="B17" s="77" t="str">
        <f>IF('Part A Small Business Data'!B19="","",'Part A Small Business Data'!B19)</f>
        <v/>
      </c>
      <c r="C17" s="136"/>
      <c r="D17" s="142"/>
      <c r="E17" s="120"/>
      <c r="F17" s="142"/>
      <c r="G17" s="142"/>
      <c r="H17" s="142"/>
      <c r="I17" s="142"/>
      <c r="J17" s="142"/>
      <c r="K17" s="143"/>
      <c r="L17" s="143"/>
      <c r="M17" s="67"/>
      <c r="N17" s="67"/>
      <c r="O17" s="67"/>
      <c r="P17" s="67"/>
      <c r="Q17" s="67"/>
      <c r="R17" s="67"/>
      <c r="S17" s="67"/>
      <c r="T17" s="67"/>
      <c r="U17" s="67"/>
      <c r="V17" s="67"/>
      <c r="W17" s="67"/>
      <c r="X17" s="67"/>
      <c r="Y17" s="67"/>
      <c r="Z17" s="67"/>
    </row>
    <row r="18" spans="1:26" ht="13.5" customHeight="1" x14ac:dyDescent="0.35">
      <c r="A18" s="76" t="str">
        <f>IF('Part A Small Business Data'!A20="","",'Part A Small Business Data'!A20)</f>
        <v/>
      </c>
      <c r="B18" s="77" t="str">
        <f>IF('Part A Small Business Data'!B20="","",'Part A Small Business Data'!B20)</f>
        <v/>
      </c>
      <c r="C18" s="136"/>
      <c r="D18" s="142"/>
      <c r="E18" s="120"/>
      <c r="F18" s="142"/>
      <c r="G18" s="142"/>
      <c r="H18" s="142"/>
      <c r="I18" s="142"/>
      <c r="J18" s="142"/>
      <c r="K18" s="143"/>
      <c r="L18" s="143"/>
      <c r="M18" s="67"/>
      <c r="N18" s="67"/>
      <c r="O18" s="67"/>
      <c r="P18" s="67"/>
      <c r="Q18" s="67"/>
      <c r="R18" s="67"/>
      <c r="S18" s="67"/>
      <c r="T18" s="67"/>
      <c r="U18" s="67"/>
      <c r="V18" s="67"/>
      <c r="W18" s="67"/>
      <c r="X18" s="67"/>
      <c r="Y18" s="67"/>
      <c r="Z18" s="67"/>
    </row>
    <row r="19" spans="1:26" ht="13.5" customHeight="1" x14ac:dyDescent="0.35">
      <c r="A19" s="76" t="str">
        <f>IF('Part A Small Business Data'!A21="","",'Part A Small Business Data'!A21)</f>
        <v/>
      </c>
      <c r="B19" s="77" t="str">
        <f>IF('Part A Small Business Data'!B21="","",'Part A Small Business Data'!B21)</f>
        <v/>
      </c>
      <c r="C19" s="136"/>
      <c r="D19" s="142"/>
      <c r="E19" s="120"/>
      <c r="F19" s="142"/>
      <c r="G19" s="142"/>
      <c r="H19" s="142"/>
      <c r="I19" s="142"/>
      <c r="J19" s="142"/>
      <c r="K19" s="143"/>
      <c r="L19" s="143"/>
      <c r="M19" s="67"/>
      <c r="N19" s="67"/>
      <c r="O19" s="67"/>
      <c r="P19" s="67"/>
      <c r="Q19" s="67"/>
      <c r="R19" s="67"/>
      <c r="S19" s="67"/>
      <c r="T19" s="67"/>
      <c r="U19" s="67"/>
      <c r="V19" s="67"/>
      <c r="W19" s="67"/>
      <c r="X19" s="67"/>
      <c r="Y19" s="67"/>
      <c r="Z19" s="67"/>
    </row>
    <row r="20" spans="1:26" ht="13.5" customHeight="1" x14ac:dyDescent="0.35">
      <c r="A20" s="76" t="str">
        <f>IF('Part A Small Business Data'!A22="","",'Part A Small Business Data'!A22)</f>
        <v/>
      </c>
      <c r="B20" s="77" t="str">
        <f>IF('Part A Small Business Data'!B22="","",'Part A Small Business Data'!B22)</f>
        <v/>
      </c>
      <c r="C20" s="136"/>
      <c r="D20" s="142"/>
      <c r="E20" s="120"/>
      <c r="F20" s="142"/>
      <c r="G20" s="142"/>
      <c r="H20" s="142"/>
      <c r="I20" s="142"/>
      <c r="J20" s="142"/>
      <c r="K20" s="143"/>
      <c r="L20" s="143"/>
      <c r="M20" s="67"/>
      <c r="N20" s="67"/>
      <c r="O20" s="67"/>
      <c r="P20" s="67"/>
      <c r="Q20" s="67"/>
      <c r="R20" s="67"/>
      <c r="S20" s="67"/>
      <c r="T20" s="67"/>
      <c r="U20" s="67"/>
      <c r="V20" s="67"/>
      <c r="W20" s="67"/>
      <c r="X20" s="67"/>
      <c r="Y20" s="67"/>
      <c r="Z20" s="67"/>
    </row>
    <row r="21" spans="1:26" ht="13.5" customHeight="1" x14ac:dyDescent="0.35">
      <c r="A21" s="76" t="str">
        <f>IF('Part A Small Business Data'!A23="","",'Part A Small Business Data'!A23)</f>
        <v/>
      </c>
      <c r="B21" s="77" t="str">
        <f>IF('Part A Small Business Data'!B23="","",'Part A Small Business Data'!B23)</f>
        <v/>
      </c>
      <c r="C21" s="136"/>
      <c r="D21" s="142"/>
      <c r="E21" s="120"/>
      <c r="F21" s="142"/>
      <c r="G21" s="142"/>
      <c r="H21" s="142"/>
      <c r="I21" s="142"/>
      <c r="J21" s="142"/>
      <c r="K21" s="143"/>
      <c r="L21" s="143"/>
      <c r="M21" s="67"/>
      <c r="N21" s="67"/>
      <c r="O21" s="67"/>
      <c r="P21" s="67"/>
      <c r="Q21" s="67"/>
      <c r="R21" s="67"/>
      <c r="S21" s="67"/>
      <c r="T21" s="67"/>
      <c r="U21" s="67"/>
      <c r="V21" s="67"/>
      <c r="W21" s="67"/>
      <c r="X21" s="67"/>
      <c r="Y21" s="67"/>
      <c r="Z21" s="67"/>
    </row>
    <row r="22" spans="1:26" ht="13.5" customHeight="1" x14ac:dyDescent="0.35">
      <c r="A22" s="76" t="str">
        <f>IF('Part A Small Business Data'!A24="","",'Part A Small Business Data'!A24)</f>
        <v/>
      </c>
      <c r="B22" s="77" t="str">
        <f>IF('Part A Small Business Data'!B24="","",'Part A Small Business Data'!B24)</f>
        <v/>
      </c>
      <c r="C22" s="136"/>
      <c r="D22" s="142"/>
      <c r="E22" s="120"/>
      <c r="F22" s="142"/>
      <c r="G22" s="142"/>
      <c r="H22" s="142"/>
      <c r="I22" s="142"/>
      <c r="J22" s="142"/>
      <c r="K22" s="143"/>
      <c r="L22" s="143"/>
      <c r="M22" s="67"/>
      <c r="N22" s="67"/>
      <c r="O22" s="67"/>
      <c r="P22" s="67"/>
      <c r="Q22" s="67"/>
      <c r="R22" s="67"/>
      <c r="S22" s="67"/>
      <c r="T22" s="67"/>
      <c r="U22" s="67"/>
      <c r="V22" s="67"/>
      <c r="W22" s="67"/>
      <c r="X22" s="67"/>
      <c r="Y22" s="67"/>
      <c r="Z22" s="67"/>
    </row>
    <row r="23" spans="1:26" ht="13.5" customHeight="1" x14ac:dyDescent="0.35">
      <c r="A23" s="76" t="str">
        <f>IF('Part A Small Business Data'!A25="","",'Part A Small Business Data'!A25)</f>
        <v/>
      </c>
      <c r="B23" s="77" t="str">
        <f>IF('Part A Small Business Data'!B25="","",'Part A Small Business Data'!B25)</f>
        <v/>
      </c>
      <c r="C23" s="136"/>
      <c r="D23" s="142"/>
      <c r="E23" s="120"/>
      <c r="F23" s="142"/>
      <c r="G23" s="142"/>
      <c r="H23" s="142"/>
      <c r="I23" s="142"/>
      <c r="J23" s="142"/>
      <c r="K23" s="143"/>
      <c r="L23" s="143"/>
      <c r="M23" s="67"/>
      <c r="N23" s="67"/>
      <c r="O23" s="67"/>
      <c r="P23" s="67"/>
      <c r="Q23" s="67"/>
      <c r="R23" s="67"/>
      <c r="S23" s="67"/>
      <c r="T23" s="67"/>
      <c r="U23" s="67"/>
      <c r="V23" s="67"/>
      <c r="W23" s="67"/>
      <c r="X23" s="67"/>
      <c r="Y23" s="67"/>
      <c r="Z23" s="67"/>
    </row>
    <row r="24" spans="1:26" ht="13.5" customHeight="1" x14ac:dyDescent="0.35">
      <c r="A24" s="76" t="str">
        <f>IF('Part A Small Business Data'!A26="","",'Part A Small Business Data'!A26)</f>
        <v/>
      </c>
      <c r="B24" s="77" t="str">
        <f>IF('Part A Small Business Data'!B26="","",'Part A Small Business Data'!B26)</f>
        <v/>
      </c>
      <c r="C24" s="136"/>
      <c r="D24" s="142"/>
      <c r="E24" s="120"/>
      <c r="F24" s="142"/>
      <c r="G24" s="142"/>
      <c r="H24" s="142"/>
      <c r="I24" s="142"/>
      <c r="J24" s="142"/>
      <c r="K24" s="143"/>
      <c r="L24" s="143"/>
      <c r="M24" s="67"/>
      <c r="N24" s="67"/>
      <c r="O24" s="67"/>
      <c r="P24" s="67"/>
      <c r="Q24" s="67"/>
      <c r="R24" s="67"/>
      <c r="S24" s="67"/>
      <c r="T24" s="67"/>
      <c r="U24" s="67"/>
      <c r="V24" s="67"/>
      <c r="W24" s="67"/>
      <c r="X24" s="67"/>
      <c r="Y24" s="67"/>
      <c r="Z24" s="67"/>
    </row>
    <row r="25" spans="1:26" ht="13.5" customHeight="1" x14ac:dyDescent="0.35">
      <c r="A25" s="76" t="str">
        <f>IF('Part A Small Business Data'!A27="","",'Part A Small Business Data'!A27)</f>
        <v/>
      </c>
      <c r="B25" s="77" t="str">
        <f>IF('Part A Small Business Data'!B27="","",'Part A Small Business Data'!B27)</f>
        <v/>
      </c>
      <c r="C25" s="136"/>
      <c r="D25" s="142"/>
      <c r="E25" s="120"/>
      <c r="F25" s="142"/>
      <c r="G25" s="142"/>
      <c r="H25" s="142"/>
      <c r="I25" s="142"/>
      <c r="J25" s="142"/>
      <c r="K25" s="143"/>
      <c r="L25" s="143"/>
      <c r="M25" s="67"/>
      <c r="N25" s="67"/>
      <c r="O25" s="67"/>
      <c r="P25" s="67"/>
      <c r="Q25" s="67"/>
      <c r="R25" s="67"/>
      <c r="S25" s="67"/>
      <c r="T25" s="67"/>
      <c r="U25" s="67"/>
      <c r="V25" s="67"/>
      <c r="W25" s="67"/>
      <c r="X25" s="67"/>
      <c r="Y25" s="67"/>
      <c r="Z25" s="67"/>
    </row>
    <row r="26" spans="1:26" ht="13.5" customHeight="1" x14ac:dyDescent="0.35">
      <c r="A26" s="76" t="str">
        <f>IF('Part A Small Business Data'!A28="","",'Part A Small Business Data'!A28)</f>
        <v/>
      </c>
      <c r="B26" s="77" t="str">
        <f>IF('Part A Small Business Data'!B28="","",'Part A Small Business Data'!B28)</f>
        <v/>
      </c>
      <c r="C26" s="136"/>
      <c r="D26" s="142"/>
      <c r="E26" s="120"/>
      <c r="F26" s="142"/>
      <c r="G26" s="142"/>
      <c r="H26" s="142"/>
      <c r="I26" s="142"/>
      <c r="J26" s="142"/>
      <c r="K26" s="143"/>
      <c r="L26" s="143"/>
      <c r="M26" s="67"/>
      <c r="N26" s="67"/>
      <c r="O26" s="67"/>
      <c r="P26" s="67"/>
      <c r="Q26" s="67"/>
      <c r="R26" s="67"/>
      <c r="S26" s="67"/>
      <c r="T26" s="67"/>
      <c r="U26" s="67"/>
      <c r="V26" s="67"/>
      <c r="W26" s="67"/>
      <c r="X26" s="67"/>
      <c r="Y26" s="67"/>
      <c r="Z26" s="67"/>
    </row>
    <row r="27" spans="1:26" ht="13.5" customHeight="1" x14ac:dyDescent="0.35">
      <c r="A27" s="76" t="str">
        <f>IF('Part A Small Business Data'!A29="","",'Part A Small Business Data'!A29)</f>
        <v/>
      </c>
      <c r="B27" s="77" t="str">
        <f>IF('Part A Small Business Data'!B29="","",'Part A Small Business Data'!B29)</f>
        <v/>
      </c>
      <c r="C27" s="136"/>
      <c r="D27" s="142"/>
      <c r="E27" s="120"/>
      <c r="F27" s="142"/>
      <c r="G27" s="142"/>
      <c r="H27" s="142"/>
      <c r="I27" s="142"/>
      <c r="J27" s="142"/>
      <c r="K27" s="143"/>
      <c r="L27" s="143"/>
      <c r="M27" s="67"/>
      <c r="N27" s="67"/>
      <c r="O27" s="67"/>
      <c r="P27" s="67"/>
      <c r="Q27" s="67"/>
      <c r="R27" s="67"/>
      <c r="S27" s="67"/>
      <c r="T27" s="67"/>
      <c r="U27" s="67"/>
      <c r="V27" s="67"/>
      <c r="W27" s="67"/>
      <c r="X27" s="67"/>
      <c r="Y27" s="67"/>
      <c r="Z27" s="67"/>
    </row>
    <row r="28" spans="1:26" ht="13.5" customHeight="1" x14ac:dyDescent="0.35">
      <c r="A28" s="76" t="str">
        <f>IF('Part A Small Business Data'!A30="","",'Part A Small Business Data'!A30)</f>
        <v/>
      </c>
      <c r="B28" s="77" t="str">
        <f>IF('Part A Small Business Data'!B30="","",'Part A Small Business Data'!B30)</f>
        <v/>
      </c>
      <c r="C28" s="136"/>
      <c r="D28" s="142"/>
      <c r="E28" s="120"/>
      <c r="F28" s="142"/>
      <c r="G28" s="142"/>
      <c r="H28" s="142"/>
      <c r="I28" s="142"/>
      <c r="J28" s="142"/>
      <c r="K28" s="143"/>
      <c r="L28" s="143"/>
      <c r="M28" s="67"/>
      <c r="N28" s="67"/>
      <c r="O28" s="67"/>
      <c r="P28" s="67"/>
      <c r="Q28" s="67"/>
      <c r="R28" s="67"/>
      <c r="S28" s="67"/>
      <c r="T28" s="67"/>
      <c r="U28" s="67"/>
      <c r="V28" s="67"/>
      <c r="W28" s="67"/>
      <c r="X28" s="67"/>
      <c r="Y28" s="67"/>
      <c r="Z28" s="67"/>
    </row>
    <row r="29" spans="1:26" ht="13.5" customHeight="1" x14ac:dyDescent="0.35">
      <c r="A29" s="76" t="str">
        <f>IF('Part A Small Business Data'!A31="","",'Part A Small Business Data'!A31)</f>
        <v/>
      </c>
      <c r="B29" s="77" t="str">
        <f>IF('Part A Small Business Data'!B31="","",'Part A Small Business Data'!B31)</f>
        <v/>
      </c>
      <c r="C29" s="136"/>
      <c r="D29" s="142"/>
      <c r="E29" s="120"/>
      <c r="F29" s="142"/>
      <c r="G29" s="142"/>
      <c r="H29" s="142"/>
      <c r="I29" s="142"/>
      <c r="J29" s="142"/>
      <c r="K29" s="143"/>
      <c r="L29" s="143"/>
      <c r="M29" s="67"/>
      <c r="N29" s="67"/>
      <c r="O29" s="67"/>
      <c r="P29" s="67"/>
      <c r="Q29" s="67"/>
      <c r="R29" s="67"/>
      <c r="S29" s="67"/>
      <c r="T29" s="67"/>
      <c r="U29" s="67"/>
      <c r="V29" s="67"/>
      <c r="W29" s="67"/>
      <c r="X29" s="67"/>
      <c r="Y29" s="67"/>
      <c r="Z29" s="67"/>
    </row>
    <row r="30" spans="1:26" ht="13.5" customHeight="1" x14ac:dyDescent="0.35">
      <c r="A30" s="76"/>
      <c r="B30" s="77"/>
      <c r="C30" s="136"/>
      <c r="D30" s="142"/>
      <c r="E30" s="120"/>
      <c r="F30" s="142"/>
      <c r="G30" s="142"/>
      <c r="H30" s="142"/>
      <c r="I30" s="142"/>
      <c r="J30" s="142"/>
      <c r="K30" s="143"/>
      <c r="L30" s="143"/>
      <c r="M30" s="67"/>
      <c r="N30" s="67"/>
      <c r="O30" s="67"/>
      <c r="P30" s="67"/>
      <c r="Q30" s="67"/>
      <c r="R30" s="67"/>
      <c r="S30" s="67"/>
      <c r="T30" s="67"/>
      <c r="U30" s="67"/>
      <c r="V30" s="67"/>
      <c r="W30" s="67"/>
      <c r="X30" s="67"/>
      <c r="Y30" s="67"/>
      <c r="Z30" s="67"/>
    </row>
    <row r="31" spans="1:26" ht="13.5" customHeight="1" x14ac:dyDescent="0.35">
      <c r="A31" s="76"/>
      <c r="B31" s="77"/>
      <c r="C31" s="136"/>
      <c r="D31" s="142"/>
      <c r="E31" s="120"/>
      <c r="F31" s="142"/>
      <c r="G31" s="142"/>
      <c r="H31" s="142"/>
      <c r="I31" s="142"/>
      <c r="J31" s="142"/>
      <c r="K31" s="143"/>
      <c r="L31" s="143"/>
      <c r="M31" s="67"/>
      <c r="N31" s="67"/>
      <c r="O31" s="67"/>
      <c r="P31" s="67"/>
      <c r="Q31" s="67"/>
      <c r="R31" s="67"/>
      <c r="S31" s="67"/>
      <c r="T31" s="67"/>
      <c r="U31" s="67"/>
      <c r="V31" s="67"/>
      <c r="W31" s="67"/>
      <c r="X31" s="67"/>
      <c r="Y31" s="67"/>
      <c r="Z31" s="67"/>
    </row>
    <row r="32" spans="1:26" ht="13.5" customHeight="1" x14ac:dyDescent="0.35">
      <c r="A32" s="76"/>
      <c r="B32" s="77"/>
      <c r="C32" s="136"/>
      <c r="D32" s="142"/>
      <c r="E32" s="120"/>
      <c r="F32" s="142"/>
      <c r="G32" s="142"/>
      <c r="H32" s="142"/>
      <c r="I32" s="142"/>
      <c r="J32" s="142"/>
      <c r="K32" s="143"/>
      <c r="L32" s="143"/>
      <c r="M32" s="67"/>
      <c r="N32" s="67"/>
      <c r="O32" s="67"/>
      <c r="P32" s="67"/>
      <c r="Q32" s="67"/>
      <c r="R32" s="67"/>
      <c r="S32" s="67"/>
      <c r="T32" s="67"/>
      <c r="U32" s="67"/>
      <c r="V32" s="67"/>
      <c r="W32" s="67"/>
      <c r="X32" s="67"/>
      <c r="Y32" s="67"/>
      <c r="Z32" s="67"/>
    </row>
    <row r="33" spans="1:26" ht="13.5" customHeight="1" x14ac:dyDescent="0.35">
      <c r="A33" s="76"/>
      <c r="B33" s="77"/>
      <c r="C33" s="136"/>
      <c r="D33" s="142"/>
      <c r="E33" s="120"/>
      <c r="F33" s="142"/>
      <c r="G33" s="142"/>
      <c r="H33" s="142"/>
      <c r="I33" s="142"/>
      <c r="J33" s="142"/>
      <c r="K33" s="143"/>
      <c r="L33" s="143"/>
      <c r="M33" s="67"/>
      <c r="N33" s="67"/>
      <c r="O33" s="67"/>
      <c r="P33" s="67"/>
      <c r="Q33" s="67"/>
      <c r="R33" s="67"/>
      <c r="S33" s="67"/>
      <c r="T33" s="67"/>
      <c r="U33" s="67"/>
      <c r="V33" s="67"/>
      <c r="W33" s="67"/>
      <c r="X33" s="67"/>
      <c r="Y33" s="67"/>
      <c r="Z33" s="67"/>
    </row>
    <row r="34" spans="1:26" ht="13.5" customHeight="1" x14ac:dyDescent="0.35">
      <c r="A34" s="76"/>
      <c r="B34" s="77"/>
      <c r="C34" s="136"/>
      <c r="D34" s="142"/>
      <c r="E34" s="120"/>
      <c r="F34" s="142"/>
      <c r="G34" s="142"/>
      <c r="H34" s="142"/>
      <c r="I34" s="142"/>
      <c r="J34" s="142"/>
      <c r="K34" s="143"/>
      <c r="L34" s="143"/>
      <c r="M34" s="67"/>
      <c r="N34" s="67"/>
      <c r="O34" s="67"/>
      <c r="P34" s="67"/>
      <c r="Q34" s="67"/>
      <c r="R34" s="67"/>
      <c r="S34" s="67"/>
      <c r="T34" s="67"/>
      <c r="U34" s="67"/>
      <c r="V34" s="67"/>
      <c r="W34" s="67"/>
      <c r="X34" s="67"/>
      <c r="Y34" s="67"/>
      <c r="Z34" s="67"/>
    </row>
    <row r="35" spans="1:26" ht="13.5" customHeight="1" x14ac:dyDescent="0.35">
      <c r="A35" s="76"/>
      <c r="B35" s="77"/>
      <c r="C35" s="136"/>
      <c r="D35" s="142"/>
      <c r="E35" s="120"/>
      <c r="F35" s="142"/>
      <c r="G35" s="142"/>
      <c r="H35" s="142"/>
      <c r="I35" s="142"/>
      <c r="J35" s="142"/>
      <c r="K35" s="143"/>
      <c r="L35" s="143"/>
      <c r="M35" s="67"/>
      <c r="N35" s="67"/>
      <c r="O35" s="67"/>
      <c r="P35" s="67"/>
      <c r="Q35" s="67"/>
      <c r="R35" s="67"/>
      <c r="S35" s="67"/>
      <c r="T35" s="67"/>
      <c r="U35" s="67"/>
      <c r="V35" s="67"/>
      <c r="W35" s="67"/>
      <c r="X35" s="67"/>
      <c r="Y35" s="67"/>
      <c r="Z35" s="67"/>
    </row>
    <row r="36" spans="1:26" ht="13.5" customHeight="1" x14ac:dyDescent="0.35">
      <c r="A36" s="76"/>
      <c r="B36" s="77"/>
      <c r="C36" s="136"/>
      <c r="D36" s="142"/>
      <c r="E36" s="120"/>
      <c r="F36" s="142"/>
      <c r="G36" s="142"/>
      <c r="H36" s="142"/>
      <c r="I36" s="142"/>
      <c r="J36" s="142"/>
      <c r="K36" s="143"/>
      <c r="L36" s="143"/>
      <c r="M36" s="67"/>
      <c r="N36" s="67"/>
      <c r="O36" s="67"/>
      <c r="P36" s="67"/>
      <c r="Q36" s="67"/>
      <c r="R36" s="67"/>
      <c r="S36" s="67"/>
      <c r="T36" s="67"/>
      <c r="U36" s="67"/>
      <c r="V36" s="67"/>
      <c r="W36" s="67"/>
      <c r="X36" s="67"/>
      <c r="Y36" s="67"/>
      <c r="Z36" s="67"/>
    </row>
    <row r="37" spans="1:26" ht="13.5" customHeight="1" x14ac:dyDescent="0.35">
      <c r="A37" s="76"/>
      <c r="B37" s="77"/>
      <c r="C37" s="136"/>
      <c r="D37" s="142"/>
      <c r="E37" s="120"/>
      <c r="F37" s="142"/>
      <c r="G37" s="142"/>
      <c r="H37" s="142"/>
      <c r="I37" s="142"/>
      <c r="J37" s="142"/>
      <c r="K37" s="143"/>
      <c r="L37" s="143"/>
      <c r="M37" s="67"/>
      <c r="N37" s="67"/>
      <c r="O37" s="67"/>
      <c r="P37" s="67"/>
      <c r="Q37" s="67"/>
      <c r="R37" s="67"/>
      <c r="S37" s="67"/>
      <c r="T37" s="67"/>
      <c r="U37" s="67"/>
      <c r="V37" s="67"/>
      <c r="W37" s="67"/>
      <c r="X37" s="67"/>
      <c r="Y37" s="67"/>
      <c r="Z37" s="67"/>
    </row>
    <row r="38" spans="1:26" ht="13.5" customHeight="1" x14ac:dyDescent="0.35">
      <c r="A38" s="76"/>
      <c r="B38" s="77"/>
      <c r="C38" s="136"/>
      <c r="D38" s="142"/>
      <c r="E38" s="120"/>
      <c r="F38" s="142"/>
      <c r="G38" s="142"/>
      <c r="H38" s="142"/>
      <c r="I38" s="142"/>
      <c r="J38" s="142"/>
      <c r="K38" s="143"/>
      <c r="L38" s="143"/>
      <c r="M38" s="67"/>
      <c r="N38" s="67"/>
      <c r="O38" s="67"/>
      <c r="P38" s="67"/>
      <c r="Q38" s="67"/>
      <c r="R38" s="67"/>
      <c r="S38" s="67"/>
      <c r="T38" s="67"/>
      <c r="U38" s="67"/>
      <c r="V38" s="67"/>
      <c r="W38" s="67"/>
      <c r="X38" s="67"/>
      <c r="Y38" s="67"/>
      <c r="Z38" s="67"/>
    </row>
    <row r="39" spans="1:26" ht="13.5" customHeight="1" x14ac:dyDescent="0.35">
      <c r="A39" s="76"/>
      <c r="B39" s="77"/>
      <c r="C39" s="136"/>
      <c r="D39" s="142"/>
      <c r="E39" s="120"/>
      <c r="F39" s="142"/>
      <c r="G39" s="142"/>
      <c r="H39" s="142"/>
      <c r="I39" s="142"/>
      <c r="J39" s="142"/>
      <c r="K39" s="143"/>
      <c r="L39" s="143"/>
      <c r="M39" s="67"/>
      <c r="N39" s="67"/>
      <c r="O39" s="67"/>
      <c r="P39" s="67"/>
      <c r="Q39" s="67"/>
      <c r="R39" s="67"/>
      <c r="S39" s="67"/>
      <c r="T39" s="67"/>
      <c r="U39" s="67"/>
      <c r="V39" s="67"/>
      <c r="W39" s="67"/>
      <c r="X39" s="67"/>
      <c r="Y39" s="67"/>
      <c r="Z39" s="67"/>
    </row>
    <row r="40" spans="1:26" ht="13.5" customHeight="1" x14ac:dyDescent="0.35">
      <c r="A40" s="76"/>
      <c r="B40" s="77"/>
      <c r="C40" s="136"/>
      <c r="D40" s="142"/>
      <c r="E40" s="120"/>
      <c r="F40" s="142"/>
      <c r="G40" s="142"/>
      <c r="H40" s="142"/>
      <c r="I40" s="142"/>
      <c r="J40" s="142"/>
      <c r="K40" s="143"/>
      <c r="L40" s="143"/>
      <c r="M40" s="67"/>
      <c r="N40" s="67"/>
      <c r="O40" s="67"/>
      <c r="P40" s="67"/>
      <c r="Q40" s="67"/>
      <c r="R40" s="67"/>
      <c r="S40" s="67"/>
      <c r="T40" s="67"/>
      <c r="U40" s="67"/>
      <c r="V40" s="67"/>
      <c r="W40" s="67"/>
      <c r="X40" s="67"/>
      <c r="Y40" s="67"/>
      <c r="Z40" s="67"/>
    </row>
    <row r="41" spans="1:26" ht="13.5" customHeight="1" x14ac:dyDescent="0.35">
      <c r="A41" s="76"/>
      <c r="B41" s="77"/>
      <c r="C41" s="136"/>
      <c r="D41" s="142"/>
      <c r="E41" s="120"/>
      <c r="F41" s="142"/>
      <c r="G41" s="142"/>
      <c r="H41" s="142"/>
      <c r="I41" s="142"/>
      <c r="J41" s="142"/>
      <c r="K41" s="143"/>
      <c r="L41" s="143"/>
      <c r="M41" s="67"/>
      <c r="N41" s="67"/>
      <c r="O41" s="67"/>
      <c r="P41" s="67"/>
      <c r="Q41" s="67"/>
      <c r="R41" s="67"/>
      <c r="S41" s="67"/>
      <c r="T41" s="67"/>
      <c r="U41" s="67"/>
      <c r="V41" s="67"/>
      <c r="W41" s="67"/>
      <c r="X41" s="67"/>
      <c r="Y41" s="67"/>
      <c r="Z41" s="67"/>
    </row>
    <row r="42" spans="1:26" ht="13.5" customHeight="1" x14ac:dyDescent="0.35">
      <c r="A42" s="76"/>
      <c r="B42" s="77"/>
      <c r="C42" s="136"/>
      <c r="D42" s="142"/>
      <c r="E42" s="120"/>
      <c r="F42" s="142"/>
      <c r="G42" s="142"/>
      <c r="H42" s="142"/>
      <c r="I42" s="142"/>
      <c r="J42" s="142"/>
      <c r="K42" s="143"/>
      <c r="L42" s="143"/>
      <c r="M42" s="67"/>
      <c r="N42" s="67"/>
      <c r="O42" s="67"/>
      <c r="P42" s="67"/>
      <c r="Q42" s="67"/>
      <c r="R42" s="67"/>
      <c r="S42" s="67"/>
      <c r="T42" s="67"/>
      <c r="U42" s="67"/>
      <c r="V42" s="67"/>
      <c r="W42" s="67"/>
      <c r="X42" s="67"/>
      <c r="Y42" s="67"/>
      <c r="Z42" s="67"/>
    </row>
    <row r="43" spans="1:26" ht="13.5" customHeight="1" x14ac:dyDescent="0.35">
      <c r="A43" s="76"/>
      <c r="B43" s="77"/>
      <c r="C43" s="136"/>
      <c r="D43" s="142"/>
      <c r="E43" s="120"/>
      <c r="F43" s="142"/>
      <c r="G43" s="142"/>
      <c r="H43" s="142"/>
      <c r="I43" s="142"/>
      <c r="J43" s="142"/>
      <c r="K43" s="143"/>
      <c r="L43" s="143"/>
      <c r="M43" s="67"/>
      <c r="N43" s="67"/>
      <c r="O43" s="67"/>
      <c r="P43" s="67"/>
      <c r="Q43" s="67"/>
      <c r="R43" s="67"/>
      <c r="S43" s="67"/>
      <c r="T43" s="67"/>
      <c r="U43" s="67"/>
      <c r="V43" s="67"/>
      <c r="W43" s="67"/>
      <c r="X43" s="67"/>
      <c r="Y43" s="67"/>
      <c r="Z43" s="67"/>
    </row>
    <row r="44" spans="1:26" ht="13.5" customHeight="1" x14ac:dyDescent="0.35">
      <c r="A44" s="76"/>
      <c r="B44" s="77"/>
      <c r="C44" s="136"/>
      <c r="D44" s="142"/>
      <c r="E44" s="120"/>
      <c r="F44" s="142"/>
      <c r="G44" s="142"/>
      <c r="H44" s="142"/>
      <c r="I44" s="142"/>
      <c r="J44" s="142"/>
      <c r="K44" s="143"/>
      <c r="L44" s="143"/>
      <c r="M44" s="67"/>
      <c r="N44" s="67"/>
      <c r="O44" s="67"/>
      <c r="P44" s="67"/>
      <c r="Q44" s="67"/>
      <c r="R44" s="67"/>
      <c r="S44" s="67"/>
      <c r="T44" s="67"/>
      <c r="U44" s="67"/>
      <c r="V44" s="67"/>
      <c r="W44" s="67"/>
      <c r="X44" s="67"/>
      <c r="Y44" s="67"/>
      <c r="Z44" s="67"/>
    </row>
    <row r="45" spans="1:26" ht="13.5" customHeight="1" x14ac:dyDescent="0.35">
      <c r="A45" s="76"/>
      <c r="B45" s="77"/>
      <c r="C45" s="136"/>
      <c r="D45" s="142"/>
      <c r="E45" s="120"/>
      <c r="F45" s="142"/>
      <c r="G45" s="142"/>
      <c r="H45" s="142"/>
      <c r="I45" s="142"/>
      <c r="J45" s="142"/>
      <c r="K45" s="143"/>
      <c r="L45" s="143"/>
      <c r="M45" s="67"/>
      <c r="N45" s="67"/>
      <c r="O45" s="67"/>
      <c r="P45" s="67"/>
      <c r="Q45" s="67"/>
      <c r="R45" s="67"/>
      <c r="S45" s="67"/>
      <c r="T45" s="67"/>
      <c r="U45" s="67"/>
      <c r="V45" s="67"/>
      <c r="W45" s="67"/>
      <c r="X45" s="67"/>
      <c r="Y45" s="67"/>
      <c r="Z45" s="67"/>
    </row>
    <row r="46" spans="1:26" ht="13.5" customHeight="1" x14ac:dyDescent="0.35">
      <c r="A46" s="76"/>
      <c r="B46" s="77"/>
      <c r="C46" s="136"/>
      <c r="D46" s="142"/>
      <c r="E46" s="120"/>
      <c r="F46" s="142"/>
      <c r="G46" s="142"/>
      <c r="H46" s="142"/>
      <c r="I46" s="142"/>
      <c r="J46" s="142"/>
      <c r="K46" s="143"/>
      <c r="L46" s="143"/>
      <c r="M46" s="67"/>
      <c r="N46" s="67"/>
      <c r="O46" s="67"/>
      <c r="P46" s="67"/>
      <c r="Q46" s="67"/>
      <c r="R46" s="67"/>
      <c r="S46" s="67"/>
      <c r="T46" s="67"/>
      <c r="U46" s="67"/>
      <c r="V46" s="67"/>
      <c r="W46" s="67"/>
      <c r="X46" s="67"/>
      <c r="Y46" s="67"/>
      <c r="Z46" s="67"/>
    </row>
    <row r="47" spans="1:26" ht="13.5" customHeight="1" x14ac:dyDescent="0.35">
      <c r="A47" s="76"/>
      <c r="B47" s="77"/>
      <c r="C47" s="136"/>
      <c r="D47" s="142"/>
      <c r="E47" s="120"/>
      <c r="F47" s="142"/>
      <c r="G47" s="142"/>
      <c r="H47" s="142"/>
      <c r="I47" s="142"/>
      <c r="J47" s="142"/>
      <c r="K47" s="143"/>
      <c r="L47" s="143"/>
      <c r="M47" s="67"/>
      <c r="N47" s="67"/>
      <c r="O47" s="67"/>
      <c r="P47" s="67"/>
      <c r="Q47" s="67"/>
      <c r="R47" s="67"/>
      <c r="S47" s="67"/>
      <c r="T47" s="67"/>
      <c r="U47" s="67"/>
      <c r="V47" s="67"/>
      <c r="W47" s="67"/>
      <c r="X47" s="67"/>
      <c r="Y47" s="67"/>
      <c r="Z47" s="67"/>
    </row>
    <row r="48" spans="1:26" ht="13.5" customHeight="1" x14ac:dyDescent="0.35">
      <c r="A48" s="76"/>
      <c r="B48" s="77"/>
      <c r="C48" s="136"/>
      <c r="D48" s="142"/>
      <c r="E48" s="120"/>
      <c r="F48" s="142"/>
      <c r="G48" s="142"/>
      <c r="H48" s="142"/>
      <c r="I48" s="142"/>
      <c r="J48" s="142"/>
      <c r="K48" s="143"/>
      <c r="L48" s="143"/>
      <c r="M48" s="67"/>
      <c r="N48" s="67"/>
      <c r="O48" s="67"/>
      <c r="P48" s="67"/>
      <c r="Q48" s="67"/>
      <c r="R48" s="67"/>
      <c r="S48" s="67"/>
      <c r="T48" s="67"/>
      <c r="U48" s="67"/>
      <c r="V48" s="67"/>
      <c r="W48" s="67"/>
      <c r="X48" s="67"/>
      <c r="Y48" s="67"/>
      <c r="Z48" s="67"/>
    </row>
    <row r="49" spans="1:26" ht="13.5" customHeight="1" x14ac:dyDescent="0.35">
      <c r="A49" s="76"/>
      <c r="B49" s="77"/>
      <c r="C49" s="136"/>
      <c r="D49" s="142"/>
      <c r="E49" s="120"/>
      <c r="F49" s="142"/>
      <c r="G49" s="142"/>
      <c r="H49" s="142"/>
      <c r="I49" s="142"/>
      <c r="J49" s="142"/>
      <c r="K49" s="143"/>
      <c r="L49" s="143"/>
      <c r="M49" s="67"/>
      <c r="N49" s="67"/>
      <c r="O49" s="67"/>
      <c r="P49" s="67"/>
      <c r="Q49" s="67"/>
      <c r="R49" s="67"/>
      <c r="S49" s="67"/>
      <c r="T49" s="67"/>
      <c r="U49" s="67"/>
      <c r="V49" s="67"/>
      <c r="W49" s="67"/>
      <c r="X49" s="67"/>
      <c r="Y49" s="67"/>
      <c r="Z49" s="67"/>
    </row>
    <row r="50" spans="1:26" ht="13.5" customHeight="1" x14ac:dyDescent="0.35">
      <c r="A50" s="76"/>
      <c r="B50" s="77"/>
      <c r="C50" s="136"/>
      <c r="D50" s="142"/>
      <c r="E50" s="120"/>
      <c r="F50" s="142"/>
      <c r="G50" s="142"/>
      <c r="H50" s="142"/>
      <c r="I50" s="142"/>
      <c r="J50" s="142"/>
      <c r="K50" s="143"/>
      <c r="L50" s="143"/>
      <c r="M50" s="67"/>
      <c r="N50" s="67"/>
      <c r="O50" s="67"/>
      <c r="P50" s="67"/>
      <c r="Q50" s="67"/>
      <c r="R50" s="67"/>
      <c r="S50" s="67"/>
      <c r="T50" s="67"/>
      <c r="U50" s="67"/>
      <c r="V50" s="67"/>
      <c r="W50" s="67"/>
      <c r="X50" s="67"/>
      <c r="Y50" s="67"/>
      <c r="Z50" s="67"/>
    </row>
    <row r="51" spans="1:26" ht="13.5" hidden="1" customHeight="1" x14ac:dyDescent="0.35">
      <c r="A51" s="76" t="str">
        <f>IF('Part A Small Business Data'!A51="","",'Part A Small Business Data'!A51)</f>
        <v/>
      </c>
      <c r="B51" s="77" t="str">
        <f>IF('Part A Small Business Data'!B51="","",'Part A Small Business Data'!B51)</f>
        <v/>
      </c>
      <c r="C51" s="32"/>
      <c r="D51" s="108"/>
      <c r="E51" s="64"/>
      <c r="F51" s="108"/>
      <c r="G51" s="108"/>
      <c r="H51" s="108"/>
      <c r="I51" s="108"/>
      <c r="J51" s="108"/>
      <c r="K51" s="78"/>
      <c r="L51" s="78"/>
      <c r="M51" s="67"/>
      <c r="N51" s="67"/>
      <c r="O51" s="67"/>
      <c r="P51" s="67"/>
      <c r="Q51" s="67"/>
      <c r="R51" s="67"/>
      <c r="S51" s="67"/>
      <c r="T51" s="67"/>
      <c r="U51" s="67"/>
      <c r="V51" s="67"/>
      <c r="W51" s="67"/>
      <c r="X51" s="67"/>
      <c r="Y51" s="67"/>
      <c r="Z51" s="67"/>
    </row>
    <row r="52" spans="1:26" ht="13.5" hidden="1" customHeight="1" x14ac:dyDescent="0.35">
      <c r="A52" s="76" t="str">
        <f>IF('Part A Small Business Data'!A52="","",'Part A Small Business Data'!A52)</f>
        <v/>
      </c>
      <c r="B52" s="77" t="str">
        <f>IF('Part A Small Business Data'!B52="","",'Part A Small Business Data'!B52)</f>
        <v/>
      </c>
      <c r="C52" s="32"/>
      <c r="D52" s="108"/>
      <c r="E52" s="64"/>
      <c r="F52" s="108"/>
      <c r="G52" s="108"/>
      <c r="H52" s="108"/>
      <c r="I52" s="108"/>
      <c r="J52" s="108"/>
      <c r="K52" s="78"/>
      <c r="L52" s="78"/>
      <c r="M52" s="67"/>
      <c r="N52" s="67"/>
      <c r="O52" s="67"/>
      <c r="P52" s="67"/>
      <c r="Q52" s="67"/>
      <c r="R52" s="67"/>
      <c r="S52" s="67"/>
      <c r="T52" s="67"/>
      <c r="U52" s="67"/>
      <c r="V52" s="67"/>
      <c r="W52" s="67"/>
      <c r="X52" s="67"/>
      <c r="Y52" s="67"/>
      <c r="Z52" s="67"/>
    </row>
    <row r="53" spans="1:26" ht="13.5" hidden="1" customHeight="1" x14ac:dyDescent="0.35">
      <c r="A53" s="76" t="str">
        <f>IF('Part A Small Business Data'!A53="","",'Part A Small Business Data'!A53)</f>
        <v/>
      </c>
      <c r="B53" s="77" t="str">
        <f>IF('Part A Small Business Data'!B53="","",'Part A Small Business Data'!B53)</f>
        <v/>
      </c>
      <c r="C53" s="32"/>
      <c r="D53" s="108"/>
      <c r="E53" s="64"/>
      <c r="F53" s="108"/>
      <c r="G53" s="108"/>
      <c r="H53" s="108"/>
      <c r="I53" s="108"/>
      <c r="J53" s="108"/>
      <c r="K53" s="78"/>
      <c r="L53" s="78"/>
      <c r="M53" s="67"/>
      <c r="N53" s="67"/>
      <c r="O53" s="67"/>
      <c r="P53" s="67"/>
      <c r="Q53" s="67"/>
      <c r="R53" s="67"/>
      <c r="S53" s="67"/>
      <c r="T53" s="67"/>
      <c r="U53" s="67"/>
      <c r="V53" s="67"/>
      <c r="W53" s="67"/>
      <c r="X53" s="67"/>
      <c r="Y53" s="67"/>
      <c r="Z53" s="67"/>
    </row>
    <row r="54" spans="1:26" ht="13.5" hidden="1" customHeight="1" x14ac:dyDescent="0.35">
      <c r="A54" s="76" t="str">
        <f>IF('Part A Small Business Data'!A54="","",'Part A Small Business Data'!A54)</f>
        <v/>
      </c>
      <c r="B54" s="77" t="str">
        <f>IF('Part A Small Business Data'!B54="","",'Part A Small Business Data'!B54)</f>
        <v/>
      </c>
      <c r="C54" s="32"/>
      <c r="D54" s="108"/>
      <c r="E54" s="64"/>
      <c r="F54" s="108"/>
      <c r="G54" s="108"/>
      <c r="H54" s="108"/>
      <c r="I54" s="108"/>
      <c r="J54" s="108"/>
      <c r="K54" s="78"/>
      <c r="L54" s="78"/>
      <c r="M54" s="67"/>
      <c r="N54" s="67"/>
      <c r="O54" s="67"/>
      <c r="P54" s="67"/>
      <c r="Q54" s="67"/>
      <c r="R54" s="67"/>
      <c r="S54" s="67"/>
      <c r="T54" s="67"/>
      <c r="U54" s="67"/>
      <c r="V54" s="67"/>
      <c r="W54" s="67"/>
      <c r="X54" s="67"/>
      <c r="Y54" s="67"/>
      <c r="Z54" s="67"/>
    </row>
    <row r="55" spans="1:26" ht="13.5" hidden="1" customHeight="1" x14ac:dyDescent="0.35">
      <c r="A55" s="76" t="str">
        <f>IF('Part A Small Business Data'!A55="","",'Part A Small Business Data'!A55)</f>
        <v/>
      </c>
      <c r="B55" s="77" t="str">
        <f>IF('Part A Small Business Data'!B55="","",'Part A Small Business Data'!B55)</f>
        <v/>
      </c>
      <c r="C55" s="32"/>
      <c r="D55" s="108"/>
      <c r="E55" s="64"/>
      <c r="F55" s="108"/>
      <c r="G55" s="108"/>
      <c r="H55" s="108"/>
      <c r="I55" s="108"/>
      <c r="J55" s="108"/>
      <c r="K55" s="78"/>
      <c r="L55" s="78"/>
      <c r="M55" s="67"/>
      <c r="N55" s="67"/>
      <c r="O55" s="67"/>
      <c r="P55" s="67"/>
      <c r="Q55" s="67"/>
      <c r="R55" s="67"/>
      <c r="S55" s="67"/>
      <c r="T55" s="67"/>
      <c r="U55" s="67"/>
      <c r="V55" s="67"/>
      <c r="W55" s="67"/>
      <c r="X55" s="67"/>
      <c r="Y55" s="67"/>
      <c r="Z55" s="67"/>
    </row>
    <row r="56" spans="1:26" ht="13.5" hidden="1" customHeight="1" x14ac:dyDescent="0.35">
      <c r="A56" s="76" t="str">
        <f>IF('Part A Small Business Data'!A56="","",'Part A Small Business Data'!A56)</f>
        <v/>
      </c>
      <c r="B56" s="77" t="str">
        <f>IF('Part A Small Business Data'!B56="","",'Part A Small Business Data'!B56)</f>
        <v/>
      </c>
      <c r="C56" s="32"/>
      <c r="D56" s="108"/>
      <c r="E56" s="64"/>
      <c r="F56" s="108"/>
      <c r="G56" s="108"/>
      <c r="H56" s="108"/>
      <c r="I56" s="108"/>
      <c r="J56" s="108"/>
      <c r="K56" s="78"/>
      <c r="L56" s="78"/>
      <c r="M56" s="67"/>
      <c r="N56" s="67"/>
      <c r="O56" s="67"/>
      <c r="P56" s="67"/>
      <c r="Q56" s="67"/>
      <c r="R56" s="67"/>
      <c r="S56" s="67"/>
      <c r="T56" s="67"/>
      <c r="U56" s="67"/>
      <c r="V56" s="67"/>
      <c r="W56" s="67"/>
      <c r="X56" s="67"/>
      <c r="Y56" s="67"/>
      <c r="Z56" s="67"/>
    </row>
    <row r="57" spans="1:26" ht="13.5" hidden="1" customHeight="1" x14ac:dyDescent="0.35">
      <c r="A57" s="76" t="str">
        <f>IF('Part A Small Business Data'!A57="","",'Part A Small Business Data'!A57)</f>
        <v/>
      </c>
      <c r="B57" s="77" t="str">
        <f>IF('Part A Small Business Data'!B57="","",'Part A Small Business Data'!B57)</f>
        <v/>
      </c>
      <c r="C57" s="32"/>
      <c r="D57" s="108"/>
      <c r="E57" s="64"/>
      <c r="F57" s="108"/>
      <c r="G57" s="108"/>
      <c r="H57" s="108"/>
      <c r="I57" s="108"/>
      <c r="J57" s="108"/>
      <c r="K57" s="78"/>
      <c r="L57" s="78"/>
      <c r="M57" s="67"/>
      <c r="N57" s="67"/>
      <c r="O57" s="67"/>
      <c r="P57" s="67"/>
      <c r="Q57" s="67"/>
      <c r="R57" s="67"/>
      <c r="S57" s="67"/>
      <c r="T57" s="67"/>
      <c r="U57" s="67"/>
      <c r="V57" s="67"/>
      <c r="W57" s="67"/>
      <c r="X57" s="67"/>
      <c r="Y57" s="67"/>
      <c r="Z57" s="67"/>
    </row>
    <row r="58" spans="1:26" ht="13.5" hidden="1" customHeight="1" x14ac:dyDescent="0.35">
      <c r="A58" s="76" t="str">
        <f>IF('Part A Small Business Data'!A58="","",'Part A Small Business Data'!A58)</f>
        <v/>
      </c>
      <c r="B58" s="77" t="str">
        <f>IF('Part A Small Business Data'!B58="","",'Part A Small Business Data'!B58)</f>
        <v/>
      </c>
      <c r="C58" s="32"/>
      <c r="D58" s="108"/>
      <c r="E58" s="64"/>
      <c r="F58" s="108"/>
      <c r="G58" s="108"/>
      <c r="H58" s="108"/>
      <c r="I58" s="108"/>
      <c r="J58" s="108"/>
      <c r="K58" s="78"/>
      <c r="L58" s="78"/>
      <c r="M58" s="67"/>
      <c r="N58" s="67"/>
      <c r="O58" s="67"/>
      <c r="P58" s="67"/>
      <c r="Q58" s="67"/>
      <c r="R58" s="67"/>
      <c r="S58" s="67"/>
      <c r="T58" s="67"/>
      <c r="U58" s="67"/>
      <c r="V58" s="67"/>
      <c r="W58" s="67"/>
      <c r="X58" s="67"/>
      <c r="Y58" s="67"/>
      <c r="Z58" s="67"/>
    </row>
    <row r="59" spans="1:26" ht="13.5" hidden="1" customHeight="1" x14ac:dyDescent="0.35">
      <c r="A59" s="76" t="str">
        <f>IF('Part A Small Business Data'!A59="","",'Part A Small Business Data'!A59)</f>
        <v/>
      </c>
      <c r="B59" s="77" t="str">
        <f>IF('Part A Small Business Data'!B59="","",'Part A Small Business Data'!B59)</f>
        <v/>
      </c>
      <c r="C59" s="32"/>
      <c r="D59" s="108"/>
      <c r="E59" s="64"/>
      <c r="F59" s="108"/>
      <c r="G59" s="108"/>
      <c r="H59" s="108"/>
      <c r="I59" s="108"/>
      <c r="J59" s="108"/>
      <c r="K59" s="78"/>
      <c r="L59" s="78"/>
      <c r="M59" s="67"/>
      <c r="N59" s="67"/>
      <c r="O59" s="67"/>
      <c r="P59" s="67"/>
      <c r="Q59" s="67"/>
      <c r="R59" s="67"/>
      <c r="S59" s="67"/>
      <c r="T59" s="67"/>
      <c r="U59" s="67"/>
      <c r="V59" s="67"/>
      <c r="W59" s="67"/>
      <c r="X59" s="67"/>
      <c r="Y59" s="67"/>
      <c r="Z59" s="67"/>
    </row>
    <row r="60" spans="1:26" ht="13.5" hidden="1" customHeight="1" x14ac:dyDescent="0.35">
      <c r="A60" s="76" t="str">
        <f>IF('Part A Small Business Data'!A60="","",'Part A Small Business Data'!A60)</f>
        <v/>
      </c>
      <c r="B60" s="77" t="str">
        <f>IF('Part A Small Business Data'!B60="","",'Part A Small Business Data'!B60)</f>
        <v/>
      </c>
      <c r="C60" s="32"/>
      <c r="D60" s="108"/>
      <c r="E60" s="64"/>
      <c r="F60" s="108"/>
      <c r="G60" s="108"/>
      <c r="H60" s="108"/>
      <c r="I60" s="108"/>
      <c r="J60" s="108"/>
      <c r="K60" s="78"/>
      <c r="L60" s="78"/>
      <c r="M60" s="67"/>
      <c r="N60" s="67"/>
      <c r="O60" s="67"/>
      <c r="P60" s="67"/>
      <c r="Q60" s="67"/>
      <c r="R60" s="67"/>
      <c r="S60" s="67"/>
      <c r="T60" s="67"/>
      <c r="U60" s="67"/>
      <c r="V60" s="67"/>
      <c r="W60" s="67"/>
      <c r="X60" s="67"/>
      <c r="Y60" s="67"/>
      <c r="Z60" s="67"/>
    </row>
    <row r="61" spans="1:26" ht="13.5" hidden="1" customHeight="1" x14ac:dyDescent="0.35">
      <c r="A61" s="76" t="str">
        <f>IF('Part A Small Business Data'!A61="","",'Part A Small Business Data'!A61)</f>
        <v/>
      </c>
      <c r="B61" s="77" t="str">
        <f>IF('Part A Small Business Data'!B61="","",'Part A Small Business Data'!B61)</f>
        <v/>
      </c>
      <c r="C61" s="32"/>
      <c r="D61" s="108"/>
      <c r="E61" s="64"/>
      <c r="F61" s="108"/>
      <c r="G61" s="108"/>
      <c r="H61" s="108"/>
      <c r="I61" s="108"/>
      <c r="J61" s="108"/>
      <c r="K61" s="78"/>
      <c r="L61" s="78"/>
      <c r="M61" s="67"/>
      <c r="N61" s="67"/>
      <c r="O61" s="67"/>
      <c r="P61" s="67"/>
      <c r="Q61" s="67"/>
      <c r="R61" s="67"/>
      <c r="S61" s="67"/>
      <c r="T61" s="67"/>
      <c r="U61" s="67"/>
      <c r="V61" s="67"/>
      <c r="W61" s="67"/>
      <c r="X61" s="67"/>
      <c r="Y61" s="67"/>
      <c r="Z61" s="67"/>
    </row>
    <row r="62" spans="1:26" ht="13.5" hidden="1" customHeight="1" x14ac:dyDescent="0.35">
      <c r="A62" s="76" t="str">
        <f>IF('Part A Small Business Data'!A62="","",'Part A Small Business Data'!A62)</f>
        <v/>
      </c>
      <c r="B62" s="77" t="str">
        <f>IF('Part A Small Business Data'!B62="","",'Part A Small Business Data'!B62)</f>
        <v/>
      </c>
      <c r="C62" s="32"/>
      <c r="D62" s="108"/>
      <c r="E62" s="64"/>
      <c r="F62" s="108"/>
      <c r="G62" s="108"/>
      <c r="H62" s="108"/>
      <c r="I62" s="108"/>
      <c r="J62" s="108"/>
      <c r="K62" s="78"/>
      <c r="L62" s="78"/>
      <c r="M62" s="67"/>
      <c r="N62" s="67"/>
      <c r="O62" s="67"/>
      <c r="P62" s="67"/>
      <c r="Q62" s="67"/>
      <c r="R62" s="67"/>
      <c r="S62" s="67"/>
      <c r="T62" s="67"/>
      <c r="U62" s="67"/>
      <c r="V62" s="67"/>
      <c r="W62" s="67"/>
      <c r="X62" s="67"/>
      <c r="Y62" s="67"/>
      <c r="Z62" s="67"/>
    </row>
    <row r="63" spans="1:26" ht="13.5" hidden="1" customHeight="1" x14ac:dyDescent="0.35">
      <c r="A63" s="76" t="str">
        <f>IF('Part A Small Business Data'!A63="","",'Part A Small Business Data'!A63)</f>
        <v/>
      </c>
      <c r="B63" s="77" t="str">
        <f>IF('Part A Small Business Data'!B63="","",'Part A Small Business Data'!B63)</f>
        <v/>
      </c>
      <c r="C63" s="32"/>
      <c r="D63" s="108"/>
      <c r="E63" s="64"/>
      <c r="F63" s="108"/>
      <c r="G63" s="108"/>
      <c r="H63" s="108"/>
      <c r="I63" s="108"/>
      <c r="J63" s="108"/>
      <c r="K63" s="78"/>
      <c r="L63" s="78"/>
      <c r="M63" s="67"/>
      <c r="N63" s="67"/>
      <c r="O63" s="67"/>
      <c r="P63" s="67"/>
      <c r="Q63" s="67"/>
      <c r="R63" s="67"/>
      <c r="S63" s="67"/>
      <c r="T63" s="67"/>
      <c r="U63" s="67"/>
      <c r="V63" s="67"/>
      <c r="W63" s="67"/>
      <c r="X63" s="67"/>
      <c r="Y63" s="67"/>
      <c r="Z63" s="67"/>
    </row>
    <row r="64" spans="1:26" ht="13.5" hidden="1" customHeight="1" x14ac:dyDescent="0.35">
      <c r="A64" s="76" t="str">
        <f>IF('Part A Small Business Data'!A64="","",'Part A Small Business Data'!A64)</f>
        <v/>
      </c>
      <c r="B64" s="77" t="str">
        <f>IF('Part A Small Business Data'!B64="","",'Part A Small Business Data'!B64)</f>
        <v/>
      </c>
      <c r="C64" s="32"/>
      <c r="D64" s="108"/>
      <c r="E64" s="64"/>
      <c r="F64" s="108"/>
      <c r="G64" s="108"/>
      <c r="H64" s="108"/>
      <c r="I64" s="108"/>
      <c r="J64" s="108"/>
      <c r="K64" s="78"/>
      <c r="L64" s="78"/>
      <c r="M64" s="67"/>
      <c r="N64" s="67"/>
      <c r="O64" s="67"/>
      <c r="P64" s="67"/>
      <c r="Q64" s="67"/>
      <c r="R64" s="67"/>
      <c r="S64" s="67"/>
      <c r="T64" s="67"/>
      <c r="U64" s="67"/>
      <c r="V64" s="67"/>
      <c r="W64" s="67"/>
      <c r="X64" s="67"/>
      <c r="Y64" s="67"/>
      <c r="Z64" s="67"/>
    </row>
    <row r="65" spans="1:26" ht="13.5" hidden="1" customHeight="1" x14ac:dyDescent="0.35">
      <c r="A65" s="76" t="str">
        <f>IF('Part A Small Business Data'!A65="","",'Part A Small Business Data'!A65)</f>
        <v/>
      </c>
      <c r="B65" s="77" t="str">
        <f>IF('Part A Small Business Data'!B65="","",'Part A Small Business Data'!B65)</f>
        <v/>
      </c>
      <c r="C65" s="32"/>
      <c r="D65" s="108"/>
      <c r="E65" s="64"/>
      <c r="F65" s="108"/>
      <c r="G65" s="108"/>
      <c r="H65" s="108"/>
      <c r="I65" s="108"/>
      <c r="J65" s="108"/>
      <c r="K65" s="78"/>
      <c r="L65" s="78"/>
      <c r="M65" s="67"/>
      <c r="N65" s="67"/>
      <c r="O65" s="67"/>
      <c r="P65" s="67"/>
      <c r="Q65" s="67"/>
      <c r="R65" s="67"/>
      <c r="S65" s="67"/>
      <c r="T65" s="67"/>
      <c r="U65" s="67"/>
      <c r="V65" s="67"/>
      <c r="W65" s="67"/>
      <c r="X65" s="67"/>
      <c r="Y65" s="67"/>
      <c r="Z65" s="67"/>
    </row>
    <row r="66" spans="1:26" ht="13.5" hidden="1" customHeight="1" x14ac:dyDescent="0.35">
      <c r="A66" s="76" t="str">
        <f>IF('Part A Small Business Data'!A66="","",'Part A Small Business Data'!A66)</f>
        <v/>
      </c>
      <c r="B66" s="77" t="str">
        <f>IF('Part A Small Business Data'!B66="","",'Part A Small Business Data'!B66)</f>
        <v/>
      </c>
      <c r="C66" s="32"/>
      <c r="D66" s="108"/>
      <c r="E66" s="64"/>
      <c r="F66" s="108"/>
      <c r="G66" s="108"/>
      <c r="H66" s="108"/>
      <c r="I66" s="108"/>
      <c r="J66" s="108"/>
      <c r="K66" s="78"/>
      <c r="L66" s="78"/>
      <c r="M66" s="67"/>
      <c r="N66" s="67"/>
      <c r="O66" s="67"/>
      <c r="P66" s="67"/>
      <c r="Q66" s="67"/>
      <c r="R66" s="67"/>
      <c r="S66" s="67"/>
      <c r="T66" s="67"/>
      <c r="U66" s="67"/>
      <c r="V66" s="67"/>
      <c r="W66" s="67"/>
      <c r="X66" s="67"/>
      <c r="Y66" s="67"/>
      <c r="Z66" s="67"/>
    </row>
    <row r="67" spans="1:26" ht="13.5" hidden="1" customHeight="1" x14ac:dyDescent="0.35">
      <c r="A67" s="76" t="str">
        <f>IF('Part A Small Business Data'!A67="","",'Part A Small Business Data'!A67)</f>
        <v/>
      </c>
      <c r="B67" s="77" t="str">
        <f>IF('Part A Small Business Data'!B67="","",'Part A Small Business Data'!B67)</f>
        <v/>
      </c>
      <c r="C67" s="32"/>
      <c r="D67" s="108"/>
      <c r="E67" s="64"/>
      <c r="F67" s="108"/>
      <c r="G67" s="108"/>
      <c r="H67" s="108"/>
      <c r="I67" s="108"/>
      <c r="J67" s="108"/>
      <c r="K67" s="78"/>
      <c r="L67" s="78"/>
      <c r="M67" s="67"/>
      <c r="N67" s="67"/>
      <c r="O67" s="67"/>
      <c r="P67" s="67"/>
      <c r="Q67" s="67"/>
      <c r="R67" s="67"/>
      <c r="S67" s="67"/>
      <c r="T67" s="67"/>
      <c r="U67" s="67"/>
      <c r="V67" s="67"/>
      <c r="W67" s="67"/>
      <c r="X67" s="67"/>
      <c r="Y67" s="67"/>
      <c r="Z67" s="67"/>
    </row>
    <row r="68" spans="1:26" ht="13.5" hidden="1" customHeight="1" x14ac:dyDescent="0.35">
      <c r="A68" s="76" t="str">
        <f>IF('Part A Small Business Data'!A68="","",'Part A Small Business Data'!A68)</f>
        <v/>
      </c>
      <c r="B68" s="77" t="str">
        <f>IF('Part A Small Business Data'!B68="","",'Part A Small Business Data'!B68)</f>
        <v/>
      </c>
      <c r="C68" s="32"/>
      <c r="D68" s="108"/>
      <c r="E68" s="64"/>
      <c r="F68" s="108"/>
      <c r="G68" s="108"/>
      <c r="H68" s="108"/>
      <c r="I68" s="108"/>
      <c r="J68" s="108"/>
      <c r="K68" s="78"/>
      <c r="L68" s="78"/>
      <c r="M68" s="67"/>
      <c r="N68" s="67"/>
      <c r="O68" s="67"/>
      <c r="P68" s="67"/>
      <c r="Q68" s="67"/>
      <c r="R68" s="67"/>
      <c r="S68" s="67"/>
      <c r="T68" s="67"/>
      <c r="U68" s="67"/>
      <c r="V68" s="67"/>
      <c r="W68" s="67"/>
      <c r="X68" s="67"/>
      <c r="Y68" s="67"/>
      <c r="Z68" s="67"/>
    </row>
    <row r="69" spans="1:26" ht="13.5" hidden="1" customHeight="1" x14ac:dyDescent="0.35">
      <c r="A69" s="76" t="str">
        <f>IF('Part A Small Business Data'!A69="","",'Part A Small Business Data'!A69)</f>
        <v/>
      </c>
      <c r="B69" s="77" t="str">
        <f>IF('Part A Small Business Data'!B69="","",'Part A Small Business Data'!B69)</f>
        <v/>
      </c>
      <c r="C69" s="32"/>
      <c r="D69" s="108"/>
      <c r="E69" s="64"/>
      <c r="F69" s="108"/>
      <c r="G69" s="108"/>
      <c r="H69" s="108"/>
      <c r="I69" s="108"/>
      <c r="J69" s="108"/>
      <c r="K69" s="78"/>
      <c r="L69" s="78"/>
      <c r="M69" s="67"/>
      <c r="N69" s="67"/>
      <c r="O69" s="67"/>
      <c r="P69" s="67"/>
      <c r="Q69" s="67"/>
      <c r="R69" s="67"/>
      <c r="S69" s="67"/>
      <c r="T69" s="67"/>
      <c r="U69" s="67"/>
      <c r="V69" s="67"/>
      <c r="W69" s="67"/>
      <c r="X69" s="67"/>
      <c r="Y69" s="67"/>
      <c r="Z69" s="67"/>
    </row>
    <row r="70" spans="1:26" ht="13.5" hidden="1" customHeight="1" x14ac:dyDescent="0.35">
      <c r="A70" s="76" t="str">
        <f>IF('Part A Small Business Data'!A70="","",'Part A Small Business Data'!A70)</f>
        <v/>
      </c>
      <c r="B70" s="77" t="str">
        <f>IF('Part A Small Business Data'!B70="","",'Part A Small Business Data'!B70)</f>
        <v/>
      </c>
      <c r="C70" s="32"/>
      <c r="D70" s="108"/>
      <c r="E70" s="64"/>
      <c r="F70" s="108"/>
      <c r="G70" s="108"/>
      <c r="H70" s="108"/>
      <c r="I70" s="108"/>
      <c r="J70" s="108"/>
      <c r="K70" s="78"/>
      <c r="L70" s="78"/>
      <c r="M70" s="67"/>
      <c r="N70" s="67"/>
      <c r="O70" s="67"/>
      <c r="P70" s="67"/>
      <c r="Q70" s="67"/>
      <c r="R70" s="67"/>
      <c r="S70" s="67"/>
      <c r="T70" s="67"/>
      <c r="U70" s="67"/>
      <c r="V70" s="67"/>
      <c r="W70" s="67"/>
      <c r="X70" s="67"/>
      <c r="Y70" s="67"/>
      <c r="Z70" s="67"/>
    </row>
    <row r="71" spans="1:26" ht="13.5" hidden="1" customHeight="1" x14ac:dyDescent="0.35">
      <c r="A71" s="76" t="str">
        <f>IF('Part A Small Business Data'!A71="","",'Part A Small Business Data'!A71)</f>
        <v/>
      </c>
      <c r="B71" s="77" t="str">
        <f>IF('Part A Small Business Data'!B71="","",'Part A Small Business Data'!B71)</f>
        <v/>
      </c>
      <c r="C71" s="32"/>
      <c r="D71" s="108"/>
      <c r="E71" s="64"/>
      <c r="F71" s="108"/>
      <c r="G71" s="108"/>
      <c r="H71" s="108"/>
      <c r="I71" s="108"/>
      <c r="J71" s="108"/>
      <c r="K71" s="78"/>
      <c r="L71" s="78"/>
      <c r="M71" s="67"/>
      <c r="N71" s="67"/>
      <c r="O71" s="67"/>
      <c r="P71" s="67"/>
      <c r="Q71" s="67"/>
      <c r="R71" s="67"/>
      <c r="S71" s="67"/>
      <c r="T71" s="67"/>
      <c r="U71" s="67"/>
      <c r="V71" s="67"/>
      <c r="W71" s="67"/>
      <c r="X71" s="67"/>
      <c r="Y71" s="67"/>
      <c r="Z71" s="67"/>
    </row>
    <row r="72" spans="1:26" ht="13.5" hidden="1" customHeight="1" x14ac:dyDescent="0.35">
      <c r="A72" s="67"/>
      <c r="B72" s="67"/>
      <c r="C72" s="67"/>
      <c r="D72" s="68"/>
      <c r="E72" s="69"/>
      <c r="F72" s="68"/>
      <c r="G72" s="68"/>
      <c r="H72" s="68"/>
      <c r="I72" s="68"/>
      <c r="J72" s="68"/>
      <c r="K72" s="68"/>
      <c r="L72" s="67"/>
      <c r="M72" s="67"/>
      <c r="N72" s="67"/>
      <c r="O72" s="67"/>
      <c r="P72" s="67"/>
      <c r="Q72" s="67"/>
      <c r="R72" s="67"/>
      <c r="S72" s="67"/>
      <c r="T72" s="67"/>
      <c r="U72" s="67"/>
      <c r="V72" s="67"/>
      <c r="W72" s="67"/>
      <c r="X72" s="67"/>
      <c r="Y72" s="67"/>
      <c r="Z72" s="67"/>
    </row>
    <row r="73" spans="1:26" ht="13.5" hidden="1" customHeight="1" x14ac:dyDescent="0.35">
      <c r="A73" s="67"/>
      <c r="B73" s="67"/>
      <c r="C73" s="67"/>
      <c r="D73" s="68"/>
      <c r="E73" s="69"/>
      <c r="F73" s="68"/>
      <c r="G73" s="68"/>
      <c r="H73" s="68"/>
      <c r="I73" s="68"/>
      <c r="J73" s="68"/>
      <c r="K73" s="68"/>
      <c r="L73" s="67"/>
      <c r="M73" s="67"/>
      <c r="N73" s="67"/>
      <c r="O73" s="67"/>
      <c r="P73" s="67"/>
      <c r="Q73" s="67"/>
      <c r="R73" s="67"/>
      <c r="S73" s="67"/>
      <c r="T73" s="67"/>
      <c r="U73" s="67"/>
      <c r="V73" s="67"/>
      <c r="W73" s="67"/>
      <c r="X73" s="67"/>
      <c r="Y73" s="67"/>
      <c r="Z73" s="67"/>
    </row>
    <row r="74" spans="1:26" ht="13.5" hidden="1" customHeight="1" x14ac:dyDescent="0.35">
      <c r="A74" s="67"/>
      <c r="B74" s="67"/>
      <c r="C74" s="67"/>
      <c r="D74" s="68"/>
      <c r="E74" s="69"/>
      <c r="F74" s="68"/>
      <c r="G74" s="68"/>
      <c r="H74" s="68"/>
      <c r="I74" s="68"/>
      <c r="J74" s="68"/>
      <c r="K74" s="68"/>
      <c r="L74" s="67"/>
      <c r="M74" s="67"/>
      <c r="N74" s="67"/>
      <c r="O74" s="67"/>
      <c r="P74" s="67"/>
      <c r="Q74" s="67"/>
      <c r="R74" s="67"/>
      <c r="S74" s="67"/>
      <c r="T74" s="67"/>
      <c r="U74" s="67"/>
      <c r="V74" s="67"/>
      <c r="W74" s="67"/>
      <c r="X74" s="67"/>
      <c r="Y74" s="67"/>
      <c r="Z74" s="67"/>
    </row>
    <row r="75" spans="1:26" ht="13.5" hidden="1" customHeight="1" x14ac:dyDescent="0.35">
      <c r="A75" s="67"/>
      <c r="B75" s="67"/>
      <c r="C75" s="67"/>
      <c r="D75" s="68"/>
      <c r="E75" s="69"/>
      <c r="F75" s="68"/>
      <c r="G75" s="68"/>
      <c r="H75" s="68"/>
      <c r="I75" s="68"/>
      <c r="J75" s="68"/>
      <c r="K75" s="68"/>
      <c r="L75" s="67"/>
      <c r="M75" s="67"/>
      <c r="N75" s="67"/>
      <c r="O75" s="67"/>
      <c r="P75" s="67"/>
      <c r="Q75" s="67"/>
      <c r="R75" s="67"/>
      <c r="S75" s="67"/>
      <c r="T75" s="67"/>
      <c r="U75" s="67"/>
      <c r="V75" s="67"/>
      <c r="W75" s="67"/>
      <c r="X75" s="67"/>
      <c r="Y75" s="67"/>
      <c r="Z75" s="67"/>
    </row>
    <row r="76" spans="1:26" ht="13.5" hidden="1" customHeight="1" x14ac:dyDescent="0.35">
      <c r="A76" s="67"/>
      <c r="B76" s="67"/>
      <c r="C76" s="67"/>
      <c r="D76" s="68"/>
      <c r="E76" s="69"/>
      <c r="F76" s="68"/>
      <c r="G76" s="68"/>
      <c r="H76" s="68"/>
      <c r="I76" s="68"/>
      <c r="J76" s="68"/>
      <c r="K76" s="68"/>
      <c r="L76" s="67"/>
      <c r="M76" s="67"/>
      <c r="N76" s="67"/>
      <c r="O76" s="67"/>
      <c r="P76" s="67"/>
      <c r="Q76" s="67"/>
      <c r="R76" s="67"/>
      <c r="S76" s="67"/>
      <c r="T76" s="67"/>
      <c r="U76" s="67"/>
      <c r="V76" s="67"/>
      <c r="W76" s="67"/>
      <c r="X76" s="67"/>
      <c r="Y76" s="67"/>
      <c r="Z76" s="67"/>
    </row>
    <row r="77" spans="1:26" ht="13.5" hidden="1" customHeight="1" x14ac:dyDescent="0.35">
      <c r="A77" s="67"/>
      <c r="B77" s="67"/>
      <c r="C77" s="67"/>
      <c r="D77" s="68"/>
      <c r="E77" s="69"/>
      <c r="F77" s="68"/>
      <c r="G77" s="68"/>
      <c r="H77" s="68"/>
      <c r="I77" s="68"/>
      <c r="J77" s="68"/>
      <c r="K77" s="68"/>
      <c r="L77" s="67"/>
      <c r="M77" s="67"/>
      <c r="N77" s="67"/>
      <c r="O77" s="67"/>
      <c r="P77" s="67"/>
      <c r="Q77" s="67"/>
      <c r="R77" s="67"/>
      <c r="S77" s="67"/>
      <c r="T77" s="67"/>
      <c r="U77" s="67"/>
      <c r="V77" s="67"/>
      <c r="W77" s="67"/>
      <c r="X77" s="67"/>
      <c r="Y77" s="67"/>
      <c r="Z77" s="67"/>
    </row>
    <row r="78" spans="1:26" ht="13.5" hidden="1" customHeight="1" x14ac:dyDescent="0.35">
      <c r="A78" s="67"/>
      <c r="B78" s="67"/>
      <c r="C78" s="67"/>
      <c r="D78" s="68"/>
      <c r="E78" s="69"/>
      <c r="F78" s="68"/>
      <c r="G78" s="68"/>
      <c r="H78" s="68"/>
      <c r="I78" s="68"/>
      <c r="J78" s="68"/>
      <c r="K78" s="68"/>
      <c r="L78" s="67"/>
      <c r="M78" s="67"/>
      <c r="N78" s="67"/>
      <c r="O78" s="67"/>
      <c r="P78" s="67"/>
      <c r="Q78" s="67"/>
      <c r="R78" s="67"/>
      <c r="S78" s="67"/>
      <c r="T78" s="67"/>
      <c r="U78" s="67"/>
      <c r="V78" s="67"/>
      <c r="W78" s="67"/>
      <c r="X78" s="67"/>
      <c r="Y78" s="67"/>
      <c r="Z78" s="67"/>
    </row>
    <row r="79" spans="1:26" ht="13.5" hidden="1" customHeight="1" x14ac:dyDescent="0.35">
      <c r="A79" s="67"/>
      <c r="B79" s="67"/>
      <c r="C79" s="67"/>
      <c r="D79" s="68"/>
      <c r="E79" s="69"/>
      <c r="F79" s="68"/>
      <c r="G79" s="68"/>
      <c r="H79" s="68"/>
      <c r="I79" s="68"/>
      <c r="J79" s="68"/>
      <c r="K79" s="68"/>
      <c r="L79" s="67"/>
      <c r="M79" s="67"/>
      <c r="N79" s="67"/>
      <c r="O79" s="67"/>
      <c r="P79" s="67"/>
      <c r="Q79" s="67"/>
      <c r="R79" s="67"/>
      <c r="S79" s="67"/>
      <c r="T79" s="67"/>
      <c r="U79" s="67"/>
      <c r="V79" s="67"/>
      <c r="W79" s="67"/>
      <c r="X79" s="67"/>
      <c r="Y79" s="67"/>
      <c r="Z79" s="67"/>
    </row>
    <row r="80" spans="1:26" ht="13.5" hidden="1" customHeight="1" x14ac:dyDescent="0.35">
      <c r="A80" s="67"/>
      <c r="B80" s="67"/>
      <c r="C80" s="67"/>
      <c r="D80" s="68"/>
      <c r="E80" s="69"/>
      <c r="F80" s="68"/>
      <c r="G80" s="68"/>
      <c r="H80" s="68"/>
      <c r="I80" s="68"/>
      <c r="J80" s="68"/>
      <c r="K80" s="68"/>
      <c r="L80" s="67"/>
      <c r="M80" s="67"/>
      <c r="N80" s="67"/>
      <c r="O80" s="67"/>
      <c r="P80" s="67"/>
      <c r="Q80" s="67"/>
      <c r="R80" s="67"/>
      <c r="S80" s="67"/>
      <c r="T80" s="67"/>
      <c r="U80" s="67"/>
      <c r="V80" s="67"/>
      <c r="W80" s="67"/>
      <c r="X80" s="67"/>
      <c r="Y80" s="67"/>
      <c r="Z80" s="67"/>
    </row>
    <row r="81" spans="1:26" ht="13.5" hidden="1" customHeight="1" x14ac:dyDescent="0.35">
      <c r="A81" s="67"/>
      <c r="B81" s="67"/>
      <c r="C81" s="67"/>
      <c r="D81" s="68"/>
      <c r="E81" s="69"/>
      <c r="F81" s="68"/>
      <c r="G81" s="68"/>
      <c r="H81" s="68"/>
      <c r="I81" s="68"/>
      <c r="J81" s="68"/>
      <c r="K81" s="68"/>
      <c r="L81" s="67"/>
      <c r="M81" s="67"/>
      <c r="N81" s="67"/>
      <c r="O81" s="67"/>
      <c r="P81" s="67"/>
      <c r="Q81" s="67"/>
      <c r="R81" s="67"/>
      <c r="S81" s="67"/>
      <c r="T81" s="67"/>
      <c r="U81" s="67"/>
      <c r="V81" s="67"/>
      <c r="W81" s="67"/>
      <c r="X81" s="67"/>
      <c r="Y81" s="67"/>
      <c r="Z81" s="67"/>
    </row>
    <row r="82" spans="1:26" ht="13.5" hidden="1" customHeight="1" x14ac:dyDescent="0.35">
      <c r="A82" s="67"/>
      <c r="B82" s="67"/>
      <c r="C82" s="67"/>
      <c r="D82" s="68"/>
      <c r="E82" s="69"/>
      <c r="F82" s="68"/>
      <c r="G82" s="68"/>
      <c r="H82" s="68"/>
      <c r="I82" s="68"/>
      <c r="J82" s="68"/>
      <c r="K82" s="68"/>
      <c r="L82" s="67"/>
      <c r="M82" s="67"/>
      <c r="N82" s="67"/>
      <c r="O82" s="67"/>
      <c r="P82" s="67"/>
      <c r="Q82" s="67"/>
      <c r="R82" s="67"/>
      <c r="S82" s="67"/>
      <c r="T82" s="67"/>
      <c r="U82" s="67"/>
      <c r="V82" s="67"/>
      <c r="W82" s="67"/>
      <c r="X82" s="67"/>
      <c r="Y82" s="67"/>
      <c r="Z82" s="67"/>
    </row>
    <row r="83" spans="1:26" ht="13.5" hidden="1" customHeight="1" x14ac:dyDescent="0.35">
      <c r="A83" s="67"/>
      <c r="B83" s="67"/>
      <c r="C83" s="67"/>
      <c r="D83" s="68"/>
      <c r="E83" s="69"/>
      <c r="F83" s="68"/>
      <c r="G83" s="68"/>
      <c r="H83" s="68"/>
      <c r="I83" s="68"/>
      <c r="J83" s="68"/>
      <c r="K83" s="68"/>
      <c r="L83" s="67"/>
      <c r="M83" s="67"/>
      <c r="N83" s="67"/>
      <c r="O83" s="67"/>
      <c r="P83" s="67"/>
      <c r="Q83" s="67"/>
      <c r="R83" s="67"/>
      <c r="S83" s="67"/>
      <c r="T83" s="67"/>
      <c r="U83" s="67"/>
      <c r="V83" s="67"/>
      <c r="W83" s="67"/>
      <c r="X83" s="67"/>
      <c r="Y83" s="67"/>
      <c r="Z83" s="67"/>
    </row>
    <row r="84" spans="1:26" ht="13.5" hidden="1" customHeight="1" x14ac:dyDescent="0.35">
      <c r="A84" s="67"/>
      <c r="B84" s="67"/>
      <c r="C84" s="67"/>
      <c r="D84" s="68"/>
      <c r="E84" s="69"/>
      <c r="F84" s="68"/>
      <c r="G84" s="68"/>
      <c r="H84" s="68"/>
      <c r="I84" s="68"/>
      <c r="J84" s="68"/>
      <c r="K84" s="68"/>
      <c r="L84" s="67"/>
      <c r="M84" s="67"/>
      <c r="N84" s="67"/>
      <c r="O84" s="67"/>
      <c r="P84" s="67"/>
      <c r="Q84" s="67"/>
      <c r="R84" s="67"/>
      <c r="S84" s="67"/>
      <c r="T84" s="67"/>
      <c r="U84" s="67"/>
      <c r="V84" s="67"/>
      <c r="W84" s="67"/>
      <c r="X84" s="67"/>
      <c r="Y84" s="67"/>
      <c r="Z84" s="67"/>
    </row>
    <row r="85" spans="1:26" ht="13.5" hidden="1" customHeight="1" x14ac:dyDescent="0.35">
      <c r="A85" s="67"/>
      <c r="B85" s="67"/>
      <c r="C85" s="67"/>
      <c r="D85" s="68"/>
      <c r="E85" s="69"/>
      <c r="F85" s="68"/>
      <c r="G85" s="68"/>
      <c r="H85" s="68"/>
      <c r="I85" s="68"/>
      <c r="J85" s="68"/>
      <c r="K85" s="68"/>
      <c r="L85" s="67"/>
      <c r="M85" s="67"/>
      <c r="N85" s="67"/>
      <c r="O85" s="67"/>
      <c r="P85" s="67"/>
      <c r="Q85" s="67"/>
      <c r="R85" s="67"/>
      <c r="S85" s="67"/>
      <c r="T85" s="67"/>
      <c r="U85" s="67"/>
      <c r="V85" s="67"/>
      <c r="W85" s="67"/>
      <c r="X85" s="67"/>
      <c r="Y85" s="67"/>
      <c r="Z85" s="67"/>
    </row>
    <row r="86" spans="1:26" ht="13.5" hidden="1" customHeight="1" x14ac:dyDescent="0.35">
      <c r="A86" s="67"/>
      <c r="B86" s="67"/>
      <c r="C86" s="67"/>
      <c r="D86" s="68"/>
      <c r="E86" s="69"/>
      <c r="F86" s="68"/>
      <c r="G86" s="68"/>
      <c r="H86" s="68"/>
      <c r="I86" s="68"/>
      <c r="J86" s="68"/>
      <c r="K86" s="68"/>
      <c r="L86" s="67"/>
      <c r="M86" s="67"/>
      <c r="N86" s="67"/>
      <c r="O86" s="67"/>
      <c r="P86" s="67"/>
      <c r="Q86" s="67"/>
      <c r="R86" s="67"/>
      <c r="S86" s="67"/>
      <c r="T86" s="67"/>
      <c r="U86" s="67"/>
      <c r="V86" s="67"/>
      <c r="W86" s="67"/>
      <c r="X86" s="67"/>
      <c r="Y86" s="67"/>
      <c r="Z86" s="67"/>
    </row>
    <row r="87" spans="1:26" ht="13.5" hidden="1" customHeight="1" x14ac:dyDescent="0.35">
      <c r="A87" s="67"/>
      <c r="B87" s="67"/>
      <c r="C87" s="67"/>
      <c r="D87" s="68"/>
      <c r="E87" s="69"/>
      <c r="F87" s="68"/>
      <c r="G87" s="68"/>
      <c r="H87" s="68"/>
      <c r="I87" s="68"/>
      <c r="J87" s="68"/>
      <c r="K87" s="68"/>
      <c r="L87" s="67"/>
      <c r="M87" s="67"/>
      <c r="N87" s="67"/>
      <c r="O87" s="67"/>
      <c r="P87" s="67"/>
      <c r="Q87" s="67"/>
      <c r="R87" s="67"/>
      <c r="S87" s="67"/>
      <c r="T87" s="67"/>
      <c r="U87" s="67"/>
      <c r="V87" s="67"/>
      <c r="W87" s="67"/>
      <c r="X87" s="67"/>
      <c r="Y87" s="67"/>
      <c r="Z87" s="67"/>
    </row>
    <row r="88" spans="1:26" ht="13.5" hidden="1" customHeight="1" x14ac:dyDescent="0.35">
      <c r="A88" s="67"/>
      <c r="B88" s="67"/>
      <c r="C88" s="67"/>
      <c r="D88" s="68"/>
      <c r="E88" s="69"/>
      <c r="F88" s="68"/>
      <c r="G88" s="68"/>
      <c r="H88" s="68"/>
      <c r="I88" s="68"/>
      <c r="J88" s="68"/>
      <c r="K88" s="68"/>
      <c r="L88" s="67"/>
      <c r="M88" s="67"/>
      <c r="N88" s="67"/>
      <c r="O88" s="67"/>
      <c r="P88" s="67"/>
      <c r="Q88" s="67"/>
      <c r="R88" s="67"/>
      <c r="S88" s="67"/>
      <c r="T88" s="67"/>
      <c r="U88" s="67"/>
      <c r="V88" s="67"/>
      <c r="W88" s="67"/>
      <c r="X88" s="67"/>
      <c r="Y88" s="67"/>
      <c r="Z88" s="67"/>
    </row>
    <row r="89" spans="1:26" ht="13.5" hidden="1" customHeight="1" x14ac:dyDescent="0.35">
      <c r="A89" s="67"/>
      <c r="B89" s="67"/>
      <c r="C89" s="67"/>
      <c r="D89" s="68"/>
      <c r="E89" s="69"/>
      <c r="F89" s="68"/>
      <c r="G89" s="68"/>
      <c r="H89" s="68"/>
      <c r="I89" s="68"/>
      <c r="J89" s="68"/>
      <c r="K89" s="68"/>
      <c r="L89" s="67"/>
      <c r="M89" s="67"/>
      <c r="N89" s="67"/>
      <c r="O89" s="67"/>
      <c r="P89" s="67"/>
      <c r="Q89" s="67"/>
      <c r="R89" s="67"/>
      <c r="S89" s="67"/>
      <c r="T89" s="67"/>
      <c r="U89" s="67"/>
      <c r="V89" s="67"/>
      <c r="W89" s="67"/>
      <c r="X89" s="67"/>
      <c r="Y89" s="67"/>
      <c r="Z89" s="67"/>
    </row>
    <row r="90" spans="1:26" ht="13.5" hidden="1" customHeight="1" x14ac:dyDescent="0.35">
      <c r="A90" s="67"/>
      <c r="B90" s="67"/>
      <c r="C90" s="67"/>
      <c r="D90" s="68"/>
      <c r="E90" s="69"/>
      <c r="F90" s="68"/>
      <c r="G90" s="68"/>
      <c r="H90" s="68"/>
      <c r="I90" s="68"/>
      <c r="J90" s="68"/>
      <c r="K90" s="68"/>
      <c r="L90" s="67"/>
      <c r="M90" s="67"/>
      <c r="N90" s="67"/>
      <c r="O90" s="67"/>
      <c r="P90" s="67"/>
      <c r="Q90" s="67"/>
      <c r="R90" s="67"/>
      <c r="S90" s="67"/>
      <c r="T90" s="67"/>
      <c r="U90" s="67"/>
      <c r="V90" s="67"/>
      <c r="W90" s="67"/>
      <c r="X90" s="67"/>
      <c r="Y90" s="67"/>
      <c r="Z90" s="67"/>
    </row>
    <row r="91" spans="1:26" ht="13.5" hidden="1" customHeight="1" x14ac:dyDescent="0.35">
      <c r="A91" s="67"/>
      <c r="B91" s="67"/>
      <c r="C91" s="67"/>
      <c r="D91" s="68"/>
      <c r="E91" s="69"/>
      <c r="F91" s="68"/>
      <c r="G91" s="68"/>
      <c r="H91" s="68"/>
      <c r="I91" s="68"/>
      <c r="J91" s="68"/>
      <c r="K91" s="68"/>
      <c r="L91" s="67"/>
      <c r="M91" s="67"/>
      <c r="N91" s="67"/>
      <c r="O91" s="67"/>
      <c r="P91" s="67"/>
      <c r="Q91" s="67"/>
      <c r="R91" s="67"/>
      <c r="S91" s="67"/>
      <c r="T91" s="67"/>
      <c r="U91" s="67"/>
      <c r="V91" s="67"/>
      <c r="W91" s="67"/>
      <c r="X91" s="67"/>
      <c r="Y91" s="67"/>
      <c r="Z91" s="67"/>
    </row>
    <row r="92" spans="1:26" ht="13.5" hidden="1" customHeight="1" x14ac:dyDescent="0.35">
      <c r="A92" s="67"/>
      <c r="B92" s="67"/>
      <c r="C92" s="67"/>
      <c r="D92" s="68"/>
      <c r="E92" s="69"/>
      <c r="F92" s="68"/>
      <c r="G92" s="68"/>
      <c r="H92" s="68"/>
      <c r="I92" s="68"/>
      <c r="J92" s="68"/>
      <c r="K92" s="68"/>
      <c r="L92" s="67"/>
      <c r="M92" s="67"/>
      <c r="N92" s="67"/>
      <c r="O92" s="67"/>
      <c r="P92" s="67"/>
      <c r="Q92" s="67"/>
      <c r="R92" s="67"/>
      <c r="S92" s="67"/>
      <c r="T92" s="67"/>
      <c r="U92" s="67"/>
      <c r="V92" s="67"/>
      <c r="W92" s="67"/>
      <c r="X92" s="67"/>
      <c r="Y92" s="67"/>
      <c r="Z92" s="67"/>
    </row>
    <row r="93" spans="1:26" ht="13.5" hidden="1" customHeight="1" x14ac:dyDescent="0.35">
      <c r="A93" s="67"/>
      <c r="B93" s="67"/>
      <c r="C93" s="67"/>
      <c r="D93" s="68"/>
      <c r="E93" s="69"/>
      <c r="F93" s="68"/>
      <c r="G93" s="68"/>
      <c r="H93" s="68"/>
      <c r="I93" s="68"/>
      <c r="J93" s="68"/>
      <c r="K93" s="68"/>
      <c r="L93" s="67"/>
      <c r="M93" s="67"/>
      <c r="N93" s="67"/>
      <c r="O93" s="67"/>
      <c r="P93" s="67"/>
      <c r="Q93" s="67"/>
      <c r="R93" s="67"/>
      <c r="S93" s="67"/>
      <c r="T93" s="67"/>
      <c r="U93" s="67"/>
      <c r="V93" s="67"/>
      <c r="W93" s="67"/>
      <c r="X93" s="67"/>
      <c r="Y93" s="67"/>
      <c r="Z93" s="67"/>
    </row>
    <row r="94" spans="1:26" ht="13.5" hidden="1" customHeight="1" x14ac:dyDescent="0.35">
      <c r="A94" s="67"/>
      <c r="B94" s="67"/>
      <c r="C94" s="67"/>
      <c r="D94" s="68"/>
      <c r="E94" s="69"/>
      <c r="F94" s="68"/>
      <c r="G94" s="68"/>
      <c r="H94" s="68"/>
      <c r="I94" s="68"/>
      <c r="J94" s="68"/>
      <c r="K94" s="68"/>
      <c r="L94" s="67"/>
      <c r="M94" s="67"/>
      <c r="N94" s="67"/>
      <c r="O94" s="67"/>
      <c r="P94" s="67"/>
      <c r="Q94" s="67"/>
      <c r="R94" s="67"/>
      <c r="S94" s="67"/>
      <c r="T94" s="67"/>
      <c r="U94" s="67"/>
      <c r="V94" s="67"/>
      <c r="W94" s="67"/>
      <c r="X94" s="67"/>
      <c r="Y94" s="67"/>
      <c r="Z94" s="67"/>
    </row>
    <row r="95" spans="1:26" ht="13.5" hidden="1" customHeight="1" x14ac:dyDescent="0.35">
      <c r="A95" s="67"/>
      <c r="B95" s="67"/>
      <c r="C95" s="67"/>
      <c r="D95" s="68"/>
      <c r="E95" s="69"/>
      <c r="F95" s="68"/>
      <c r="G95" s="68"/>
      <c r="H95" s="68"/>
      <c r="I95" s="68"/>
      <c r="J95" s="68"/>
      <c r="K95" s="68"/>
      <c r="L95" s="67"/>
      <c r="M95" s="67"/>
      <c r="N95" s="67"/>
      <c r="O95" s="67"/>
      <c r="P95" s="67"/>
      <c r="Q95" s="67"/>
      <c r="R95" s="67"/>
      <c r="S95" s="67"/>
      <c r="T95" s="67"/>
      <c r="U95" s="67"/>
      <c r="V95" s="67"/>
      <c r="W95" s="67"/>
      <c r="X95" s="67"/>
      <c r="Y95" s="67"/>
      <c r="Z95" s="67"/>
    </row>
    <row r="96" spans="1:26" ht="13.5" hidden="1" customHeight="1" x14ac:dyDescent="0.35">
      <c r="A96" s="67"/>
      <c r="B96" s="67"/>
      <c r="C96" s="67"/>
      <c r="D96" s="68"/>
      <c r="E96" s="69"/>
      <c r="F96" s="68"/>
      <c r="G96" s="68"/>
      <c r="H96" s="68"/>
      <c r="I96" s="68"/>
      <c r="J96" s="68"/>
      <c r="K96" s="68"/>
      <c r="L96" s="67"/>
      <c r="M96" s="67"/>
      <c r="N96" s="67"/>
      <c r="O96" s="67"/>
      <c r="P96" s="67"/>
      <c r="Q96" s="67"/>
      <c r="R96" s="67"/>
      <c r="S96" s="67"/>
      <c r="T96" s="67"/>
      <c r="U96" s="67"/>
      <c r="V96" s="67"/>
      <c r="W96" s="67"/>
      <c r="X96" s="67"/>
      <c r="Y96" s="67"/>
      <c r="Z96" s="67"/>
    </row>
    <row r="97" spans="1:26" ht="13.5" hidden="1" customHeight="1" x14ac:dyDescent="0.35">
      <c r="A97" s="67"/>
      <c r="B97" s="67"/>
      <c r="C97" s="67"/>
      <c r="D97" s="68"/>
      <c r="E97" s="69"/>
      <c r="F97" s="68"/>
      <c r="G97" s="68"/>
      <c r="H97" s="68"/>
      <c r="I97" s="68"/>
      <c r="J97" s="68"/>
      <c r="K97" s="68"/>
      <c r="L97" s="67"/>
      <c r="M97" s="67"/>
      <c r="N97" s="67"/>
      <c r="O97" s="67"/>
      <c r="P97" s="67"/>
      <c r="Q97" s="67"/>
      <c r="R97" s="67"/>
      <c r="S97" s="67"/>
      <c r="T97" s="67"/>
      <c r="U97" s="67"/>
      <c r="V97" s="67"/>
      <c r="W97" s="67"/>
      <c r="X97" s="67"/>
      <c r="Y97" s="67"/>
      <c r="Z97" s="67"/>
    </row>
    <row r="98" spans="1:26" ht="13.5" hidden="1" customHeight="1" x14ac:dyDescent="0.35">
      <c r="A98" s="67"/>
      <c r="B98" s="67"/>
      <c r="C98" s="67"/>
      <c r="D98" s="68"/>
      <c r="E98" s="69"/>
      <c r="F98" s="68"/>
      <c r="G98" s="68"/>
      <c r="H98" s="68"/>
      <c r="I98" s="68"/>
      <c r="J98" s="68"/>
      <c r="K98" s="68"/>
      <c r="L98" s="67"/>
      <c r="M98" s="67"/>
      <c r="N98" s="67"/>
      <c r="O98" s="67"/>
      <c r="P98" s="67"/>
      <c r="Q98" s="67"/>
      <c r="R98" s="67"/>
      <c r="S98" s="67"/>
      <c r="T98" s="67"/>
      <c r="U98" s="67"/>
      <c r="V98" s="67"/>
      <c r="W98" s="67"/>
      <c r="X98" s="67"/>
      <c r="Y98" s="67"/>
      <c r="Z98" s="67"/>
    </row>
    <row r="99" spans="1:26" ht="13.5" hidden="1" customHeight="1" x14ac:dyDescent="0.35">
      <c r="A99" s="67"/>
      <c r="B99" s="67"/>
      <c r="C99" s="67"/>
      <c r="D99" s="68"/>
      <c r="E99" s="69"/>
      <c r="F99" s="68"/>
      <c r="G99" s="68"/>
      <c r="H99" s="68"/>
      <c r="I99" s="68"/>
      <c r="J99" s="68"/>
      <c r="K99" s="68"/>
      <c r="L99" s="67"/>
      <c r="M99" s="67"/>
      <c r="N99" s="67"/>
      <c r="O99" s="67"/>
      <c r="P99" s="67"/>
      <c r="Q99" s="67"/>
      <c r="R99" s="67"/>
      <c r="S99" s="67"/>
      <c r="T99" s="67"/>
      <c r="U99" s="67"/>
      <c r="V99" s="67"/>
      <c r="W99" s="67"/>
      <c r="X99" s="67"/>
      <c r="Y99" s="67"/>
      <c r="Z99" s="67"/>
    </row>
    <row r="100" spans="1:26" ht="13.5" hidden="1" customHeight="1" x14ac:dyDescent="0.35">
      <c r="A100" s="67"/>
      <c r="B100" s="67"/>
      <c r="C100" s="67"/>
      <c r="D100" s="68"/>
      <c r="E100" s="69"/>
      <c r="F100" s="68"/>
      <c r="G100" s="68"/>
      <c r="H100" s="68"/>
      <c r="I100" s="68"/>
      <c r="J100" s="68"/>
      <c r="K100" s="68"/>
      <c r="L100" s="67"/>
      <c r="M100" s="67"/>
      <c r="N100" s="67"/>
      <c r="O100" s="67"/>
      <c r="P100" s="67"/>
      <c r="Q100" s="67"/>
      <c r="R100" s="67"/>
      <c r="S100" s="67"/>
      <c r="T100" s="67"/>
      <c r="U100" s="67"/>
      <c r="V100" s="67"/>
      <c r="W100" s="67"/>
      <c r="X100" s="67"/>
      <c r="Y100" s="67"/>
      <c r="Z100" s="67"/>
    </row>
    <row r="101" spans="1:26" ht="13.5" hidden="1" customHeight="1" x14ac:dyDescent="0.35">
      <c r="A101" s="67"/>
      <c r="B101" s="67"/>
      <c r="C101" s="67"/>
      <c r="D101" s="68"/>
      <c r="E101" s="69"/>
      <c r="F101" s="68"/>
      <c r="G101" s="68"/>
      <c r="H101" s="68"/>
      <c r="I101" s="68"/>
      <c r="J101" s="68"/>
      <c r="K101" s="68"/>
      <c r="L101" s="67"/>
      <c r="M101" s="67"/>
      <c r="N101" s="67"/>
      <c r="O101" s="67"/>
      <c r="P101" s="67"/>
      <c r="Q101" s="67"/>
      <c r="R101" s="67"/>
      <c r="S101" s="67"/>
      <c r="T101" s="67"/>
      <c r="U101" s="67"/>
      <c r="V101" s="67"/>
      <c r="W101" s="67"/>
      <c r="X101" s="67"/>
      <c r="Y101" s="67"/>
      <c r="Z101" s="67"/>
    </row>
    <row r="102" spans="1:26" ht="13.5" hidden="1" customHeight="1" x14ac:dyDescent="0.35">
      <c r="A102" s="67"/>
      <c r="B102" s="67"/>
      <c r="C102" s="67"/>
      <c r="D102" s="68"/>
      <c r="E102" s="69"/>
      <c r="F102" s="68"/>
      <c r="G102" s="68"/>
      <c r="H102" s="68"/>
      <c r="I102" s="68"/>
      <c r="J102" s="68"/>
      <c r="K102" s="68"/>
      <c r="L102" s="67"/>
      <c r="M102" s="67"/>
      <c r="N102" s="67"/>
      <c r="O102" s="67"/>
      <c r="P102" s="67"/>
      <c r="Q102" s="67"/>
      <c r="R102" s="67"/>
      <c r="S102" s="67"/>
      <c r="T102" s="67"/>
      <c r="U102" s="67"/>
      <c r="V102" s="67"/>
      <c r="W102" s="67"/>
      <c r="X102" s="67"/>
      <c r="Y102" s="67"/>
      <c r="Z102" s="67"/>
    </row>
    <row r="103" spans="1:26" ht="13.5" hidden="1" customHeight="1" x14ac:dyDescent="0.35">
      <c r="A103" s="67"/>
      <c r="B103" s="67"/>
      <c r="C103" s="67"/>
      <c r="D103" s="68"/>
      <c r="E103" s="69"/>
      <c r="F103" s="68"/>
      <c r="G103" s="68"/>
      <c r="H103" s="68"/>
      <c r="I103" s="68"/>
      <c r="J103" s="68"/>
      <c r="K103" s="68"/>
      <c r="L103" s="67"/>
      <c r="M103" s="67"/>
      <c r="N103" s="67"/>
      <c r="O103" s="67"/>
      <c r="P103" s="67"/>
      <c r="Q103" s="67"/>
      <c r="R103" s="67"/>
      <c r="S103" s="67"/>
      <c r="T103" s="67"/>
      <c r="U103" s="67"/>
      <c r="V103" s="67"/>
      <c r="W103" s="67"/>
      <c r="X103" s="67"/>
      <c r="Y103" s="67"/>
      <c r="Z103" s="67"/>
    </row>
    <row r="104" spans="1:26" ht="13.5" hidden="1" customHeight="1" x14ac:dyDescent="0.35">
      <c r="A104" s="67"/>
      <c r="B104" s="67"/>
      <c r="C104" s="67"/>
      <c r="D104" s="68"/>
      <c r="E104" s="69"/>
      <c r="F104" s="68"/>
      <c r="G104" s="68"/>
      <c r="H104" s="68"/>
      <c r="I104" s="68"/>
      <c r="J104" s="68"/>
      <c r="K104" s="68"/>
      <c r="L104" s="67"/>
      <c r="M104" s="67"/>
      <c r="N104" s="67"/>
      <c r="O104" s="67"/>
      <c r="P104" s="67"/>
      <c r="Q104" s="67"/>
      <c r="R104" s="67"/>
      <c r="S104" s="67"/>
      <c r="T104" s="67"/>
      <c r="U104" s="67"/>
      <c r="V104" s="67"/>
      <c r="W104" s="67"/>
      <c r="X104" s="67"/>
      <c r="Y104" s="67"/>
      <c r="Z104" s="67"/>
    </row>
    <row r="105" spans="1:26" ht="13.5" hidden="1" customHeight="1" x14ac:dyDescent="0.35">
      <c r="A105" s="67"/>
      <c r="B105" s="67"/>
      <c r="C105" s="67"/>
      <c r="D105" s="68"/>
      <c r="E105" s="69"/>
      <c r="F105" s="68"/>
      <c r="G105" s="68"/>
      <c r="H105" s="68"/>
      <c r="I105" s="68"/>
      <c r="J105" s="68"/>
      <c r="K105" s="68"/>
      <c r="L105" s="67"/>
      <c r="M105" s="67"/>
      <c r="N105" s="67"/>
      <c r="O105" s="67"/>
      <c r="P105" s="67"/>
      <c r="Q105" s="67"/>
      <c r="R105" s="67"/>
      <c r="S105" s="67"/>
      <c r="T105" s="67"/>
      <c r="U105" s="67"/>
      <c r="V105" s="67"/>
      <c r="W105" s="67"/>
      <c r="X105" s="67"/>
      <c r="Y105" s="67"/>
      <c r="Z105" s="67"/>
    </row>
    <row r="106" spans="1:26" ht="13.5" hidden="1" customHeight="1" x14ac:dyDescent="0.35">
      <c r="A106" s="67"/>
      <c r="B106" s="67"/>
      <c r="C106" s="67"/>
      <c r="D106" s="68"/>
      <c r="E106" s="69"/>
      <c r="F106" s="68"/>
      <c r="G106" s="68"/>
      <c r="H106" s="68"/>
      <c r="I106" s="68"/>
      <c r="J106" s="68"/>
      <c r="K106" s="68"/>
      <c r="L106" s="67"/>
      <c r="M106" s="67"/>
      <c r="N106" s="67"/>
      <c r="O106" s="67"/>
      <c r="P106" s="67"/>
      <c r="Q106" s="67"/>
      <c r="R106" s="67"/>
      <c r="S106" s="67"/>
      <c r="T106" s="67"/>
      <c r="U106" s="67"/>
      <c r="V106" s="67"/>
      <c r="W106" s="67"/>
      <c r="X106" s="67"/>
      <c r="Y106" s="67"/>
      <c r="Z106" s="67"/>
    </row>
    <row r="107" spans="1:26" ht="13.5" hidden="1" customHeight="1" x14ac:dyDescent="0.35">
      <c r="A107" s="67"/>
      <c r="B107" s="67"/>
      <c r="C107" s="67"/>
      <c r="D107" s="68"/>
      <c r="E107" s="69"/>
      <c r="F107" s="68"/>
      <c r="G107" s="68"/>
      <c r="H107" s="68"/>
      <c r="I107" s="68"/>
      <c r="J107" s="68"/>
      <c r="K107" s="68"/>
      <c r="L107" s="67"/>
      <c r="M107" s="67"/>
      <c r="N107" s="67"/>
      <c r="O107" s="67"/>
      <c r="P107" s="67"/>
      <c r="Q107" s="67"/>
      <c r="R107" s="67"/>
      <c r="S107" s="67"/>
      <c r="T107" s="67"/>
      <c r="U107" s="67"/>
      <c r="V107" s="67"/>
      <c r="W107" s="67"/>
      <c r="X107" s="67"/>
      <c r="Y107" s="67"/>
      <c r="Z107" s="67"/>
    </row>
    <row r="108" spans="1:26" ht="13.5" hidden="1" customHeight="1" x14ac:dyDescent="0.35">
      <c r="A108" s="67"/>
      <c r="B108" s="67"/>
      <c r="C108" s="67"/>
      <c r="D108" s="68"/>
      <c r="E108" s="69"/>
      <c r="F108" s="68"/>
      <c r="G108" s="68"/>
      <c r="H108" s="68"/>
      <c r="I108" s="68"/>
      <c r="J108" s="68"/>
      <c r="K108" s="68"/>
      <c r="L108" s="67"/>
      <c r="M108" s="67"/>
      <c r="N108" s="67"/>
      <c r="O108" s="67"/>
      <c r="P108" s="67"/>
      <c r="Q108" s="67"/>
      <c r="R108" s="67"/>
      <c r="S108" s="67"/>
      <c r="T108" s="67"/>
      <c r="U108" s="67"/>
      <c r="V108" s="67"/>
      <c r="W108" s="67"/>
      <c r="X108" s="67"/>
      <c r="Y108" s="67"/>
      <c r="Z108" s="67"/>
    </row>
    <row r="109" spans="1:26" ht="13.5" hidden="1" customHeight="1" x14ac:dyDescent="0.35">
      <c r="A109" s="67"/>
      <c r="B109" s="67"/>
      <c r="C109" s="67"/>
      <c r="D109" s="68"/>
      <c r="E109" s="69"/>
      <c r="F109" s="68"/>
      <c r="G109" s="68"/>
      <c r="H109" s="68"/>
      <c r="I109" s="68"/>
      <c r="J109" s="68"/>
      <c r="K109" s="68"/>
      <c r="L109" s="67"/>
      <c r="M109" s="67"/>
      <c r="N109" s="67"/>
      <c r="O109" s="67"/>
      <c r="P109" s="67"/>
      <c r="Q109" s="67"/>
      <c r="R109" s="67"/>
      <c r="S109" s="67"/>
      <c r="T109" s="67"/>
      <c r="U109" s="67"/>
      <c r="V109" s="67"/>
      <c r="W109" s="67"/>
      <c r="X109" s="67"/>
      <c r="Y109" s="67"/>
      <c r="Z109" s="67"/>
    </row>
    <row r="110" spans="1:26" ht="13.5" hidden="1" customHeight="1" x14ac:dyDescent="0.35">
      <c r="A110" s="67"/>
      <c r="B110" s="67"/>
      <c r="C110" s="67"/>
      <c r="D110" s="68"/>
      <c r="E110" s="69"/>
      <c r="F110" s="68"/>
      <c r="G110" s="68"/>
      <c r="H110" s="68"/>
      <c r="I110" s="68"/>
      <c r="J110" s="68"/>
      <c r="K110" s="68"/>
      <c r="L110" s="67"/>
      <c r="M110" s="67"/>
      <c r="N110" s="67"/>
      <c r="O110" s="67"/>
      <c r="P110" s="67"/>
      <c r="Q110" s="67"/>
      <c r="R110" s="67"/>
      <c r="S110" s="67"/>
      <c r="T110" s="67"/>
      <c r="U110" s="67"/>
      <c r="V110" s="67"/>
      <c r="W110" s="67"/>
      <c r="X110" s="67"/>
      <c r="Y110" s="67"/>
      <c r="Z110" s="67"/>
    </row>
    <row r="111" spans="1:26" ht="13.5" hidden="1" customHeight="1" x14ac:dyDescent="0.35">
      <c r="A111" s="67"/>
      <c r="B111" s="67"/>
      <c r="C111" s="67"/>
      <c r="D111" s="68"/>
      <c r="E111" s="69"/>
      <c r="F111" s="68"/>
      <c r="G111" s="68"/>
      <c r="H111" s="68"/>
      <c r="I111" s="68"/>
      <c r="J111" s="68"/>
      <c r="K111" s="68"/>
      <c r="L111" s="67"/>
      <c r="M111" s="67"/>
      <c r="N111" s="67"/>
      <c r="O111" s="67"/>
      <c r="P111" s="67"/>
      <c r="Q111" s="67"/>
      <c r="R111" s="67"/>
      <c r="S111" s="67"/>
      <c r="T111" s="67"/>
      <c r="U111" s="67"/>
      <c r="V111" s="67"/>
      <c r="W111" s="67"/>
      <c r="X111" s="67"/>
      <c r="Y111" s="67"/>
      <c r="Z111" s="67"/>
    </row>
    <row r="112" spans="1:26" ht="13.5" hidden="1" customHeight="1" x14ac:dyDescent="0.35">
      <c r="A112" s="67"/>
      <c r="B112" s="67"/>
      <c r="C112" s="67"/>
      <c r="D112" s="68"/>
      <c r="E112" s="69"/>
      <c r="F112" s="68"/>
      <c r="G112" s="68"/>
      <c r="H112" s="68"/>
      <c r="I112" s="68"/>
      <c r="J112" s="68"/>
      <c r="K112" s="68"/>
      <c r="L112" s="67"/>
      <c r="M112" s="67"/>
      <c r="N112" s="67"/>
      <c r="O112" s="67"/>
      <c r="P112" s="67"/>
      <c r="Q112" s="67"/>
      <c r="R112" s="67"/>
      <c r="S112" s="67"/>
      <c r="T112" s="67"/>
      <c r="U112" s="67"/>
      <c r="V112" s="67"/>
      <c r="W112" s="67"/>
      <c r="X112" s="67"/>
      <c r="Y112" s="67"/>
      <c r="Z112" s="67"/>
    </row>
    <row r="113" spans="1:26" ht="13.5" hidden="1" customHeight="1" x14ac:dyDescent="0.35">
      <c r="A113" s="67"/>
      <c r="B113" s="67"/>
      <c r="C113" s="67"/>
      <c r="D113" s="68"/>
      <c r="E113" s="69"/>
      <c r="F113" s="68"/>
      <c r="G113" s="68"/>
      <c r="H113" s="68"/>
      <c r="I113" s="68"/>
      <c r="J113" s="68"/>
      <c r="K113" s="68"/>
      <c r="L113" s="67"/>
      <c r="M113" s="67"/>
      <c r="N113" s="67"/>
      <c r="O113" s="67"/>
      <c r="P113" s="67"/>
      <c r="Q113" s="67"/>
      <c r="R113" s="67"/>
      <c r="S113" s="67"/>
      <c r="T113" s="67"/>
      <c r="U113" s="67"/>
      <c r="V113" s="67"/>
      <c r="W113" s="67"/>
      <c r="X113" s="67"/>
      <c r="Y113" s="67"/>
      <c r="Z113" s="67"/>
    </row>
    <row r="114" spans="1:26" ht="13.5" hidden="1" customHeight="1" x14ac:dyDescent="0.35">
      <c r="A114" s="67"/>
      <c r="B114" s="67"/>
      <c r="C114" s="67"/>
      <c r="D114" s="68"/>
      <c r="E114" s="69"/>
      <c r="F114" s="68"/>
      <c r="G114" s="68"/>
      <c r="H114" s="68"/>
      <c r="I114" s="68"/>
      <c r="J114" s="68"/>
      <c r="K114" s="68"/>
      <c r="L114" s="67"/>
      <c r="M114" s="67"/>
      <c r="N114" s="67"/>
      <c r="O114" s="67"/>
      <c r="P114" s="67"/>
      <c r="Q114" s="67"/>
      <c r="R114" s="67"/>
      <c r="S114" s="67"/>
      <c r="T114" s="67"/>
      <c r="U114" s="67"/>
      <c r="V114" s="67"/>
      <c r="W114" s="67"/>
      <c r="X114" s="67"/>
      <c r="Y114" s="67"/>
      <c r="Z114" s="67"/>
    </row>
    <row r="115" spans="1:26" ht="13.5" hidden="1" customHeight="1" x14ac:dyDescent="0.35">
      <c r="A115" s="67"/>
      <c r="B115" s="67"/>
      <c r="C115" s="67"/>
      <c r="D115" s="68"/>
      <c r="E115" s="69"/>
      <c r="F115" s="68"/>
      <c r="G115" s="68"/>
      <c r="H115" s="68"/>
      <c r="I115" s="68"/>
      <c r="J115" s="68"/>
      <c r="K115" s="68"/>
      <c r="L115" s="67"/>
      <c r="M115" s="67"/>
      <c r="N115" s="67"/>
      <c r="O115" s="67"/>
      <c r="P115" s="67"/>
      <c r="Q115" s="67"/>
      <c r="R115" s="67"/>
      <c r="S115" s="67"/>
      <c r="T115" s="67"/>
      <c r="U115" s="67"/>
      <c r="V115" s="67"/>
      <c r="W115" s="67"/>
      <c r="X115" s="67"/>
      <c r="Y115" s="67"/>
      <c r="Z115" s="67"/>
    </row>
    <row r="116" spans="1:26" ht="13.5" hidden="1" customHeight="1" x14ac:dyDescent="0.35">
      <c r="A116" s="67"/>
      <c r="B116" s="67"/>
      <c r="C116" s="67"/>
      <c r="D116" s="68"/>
      <c r="E116" s="69"/>
      <c r="F116" s="68"/>
      <c r="G116" s="68"/>
      <c r="H116" s="68"/>
      <c r="I116" s="68"/>
      <c r="J116" s="68"/>
      <c r="K116" s="68"/>
      <c r="L116" s="67"/>
      <c r="M116" s="67"/>
      <c r="N116" s="67"/>
      <c r="O116" s="67"/>
      <c r="P116" s="67"/>
      <c r="Q116" s="67"/>
      <c r="R116" s="67"/>
      <c r="S116" s="67"/>
      <c r="T116" s="67"/>
      <c r="U116" s="67"/>
      <c r="V116" s="67"/>
      <c r="W116" s="67"/>
      <c r="X116" s="67"/>
      <c r="Y116" s="67"/>
      <c r="Z116" s="67"/>
    </row>
    <row r="117" spans="1:26" ht="13.5" hidden="1" customHeight="1" x14ac:dyDescent="0.35">
      <c r="A117" s="67"/>
      <c r="B117" s="67"/>
      <c r="C117" s="67"/>
      <c r="D117" s="68"/>
      <c r="E117" s="69"/>
      <c r="F117" s="68"/>
      <c r="G117" s="68"/>
      <c r="H117" s="68"/>
      <c r="I117" s="68"/>
      <c r="J117" s="68"/>
      <c r="K117" s="68"/>
      <c r="L117" s="67"/>
      <c r="M117" s="67"/>
      <c r="N117" s="67"/>
      <c r="O117" s="67"/>
      <c r="P117" s="67"/>
      <c r="Q117" s="67"/>
      <c r="R117" s="67"/>
      <c r="S117" s="67"/>
      <c r="T117" s="67"/>
      <c r="U117" s="67"/>
      <c r="V117" s="67"/>
      <c r="W117" s="67"/>
      <c r="X117" s="67"/>
      <c r="Y117" s="67"/>
      <c r="Z117" s="67"/>
    </row>
    <row r="118" spans="1:26" ht="13.5" hidden="1" customHeight="1" x14ac:dyDescent="0.35">
      <c r="A118" s="67"/>
      <c r="B118" s="67"/>
      <c r="C118" s="67"/>
      <c r="D118" s="68"/>
      <c r="E118" s="69"/>
      <c r="F118" s="68"/>
      <c r="G118" s="68"/>
      <c r="H118" s="68"/>
      <c r="I118" s="68"/>
      <c r="J118" s="68"/>
      <c r="K118" s="68"/>
      <c r="L118" s="67"/>
      <c r="M118" s="67"/>
      <c r="N118" s="67"/>
      <c r="O118" s="67"/>
      <c r="P118" s="67"/>
      <c r="Q118" s="67"/>
      <c r="R118" s="67"/>
      <c r="S118" s="67"/>
      <c r="T118" s="67"/>
      <c r="U118" s="67"/>
      <c r="V118" s="67"/>
      <c r="W118" s="67"/>
      <c r="X118" s="67"/>
      <c r="Y118" s="67"/>
      <c r="Z118" s="67"/>
    </row>
    <row r="119" spans="1:26" ht="13.5" hidden="1" customHeight="1" x14ac:dyDescent="0.35">
      <c r="A119" s="67"/>
      <c r="B119" s="67"/>
      <c r="C119" s="67"/>
      <c r="D119" s="68"/>
      <c r="E119" s="69"/>
      <c r="F119" s="68"/>
      <c r="G119" s="68"/>
      <c r="H119" s="68"/>
      <c r="I119" s="68"/>
      <c r="J119" s="68"/>
      <c r="K119" s="68"/>
      <c r="L119" s="67"/>
      <c r="M119" s="67"/>
      <c r="N119" s="67"/>
      <c r="O119" s="67"/>
      <c r="P119" s="67"/>
      <c r="Q119" s="67"/>
      <c r="R119" s="67"/>
      <c r="S119" s="67"/>
      <c r="T119" s="67"/>
      <c r="U119" s="67"/>
      <c r="V119" s="67"/>
      <c r="W119" s="67"/>
      <c r="X119" s="67"/>
      <c r="Y119" s="67"/>
      <c r="Z119" s="67"/>
    </row>
    <row r="120" spans="1:26" ht="13.5" hidden="1" customHeight="1" x14ac:dyDescent="0.35">
      <c r="A120" s="67"/>
      <c r="B120" s="67"/>
      <c r="C120" s="67"/>
      <c r="D120" s="68"/>
      <c r="E120" s="69"/>
      <c r="F120" s="68"/>
      <c r="G120" s="68"/>
      <c r="H120" s="68"/>
      <c r="I120" s="68"/>
      <c r="J120" s="68"/>
      <c r="K120" s="68"/>
      <c r="L120" s="67"/>
      <c r="M120" s="67"/>
      <c r="N120" s="67"/>
      <c r="O120" s="67"/>
      <c r="P120" s="67"/>
      <c r="Q120" s="67"/>
      <c r="R120" s="67"/>
      <c r="S120" s="67"/>
      <c r="T120" s="67"/>
      <c r="U120" s="67"/>
      <c r="V120" s="67"/>
      <c r="W120" s="67"/>
      <c r="X120" s="67"/>
      <c r="Y120" s="67"/>
      <c r="Z120" s="67"/>
    </row>
    <row r="121" spans="1:26" ht="13.5" hidden="1" customHeight="1" x14ac:dyDescent="0.35">
      <c r="A121" s="67"/>
      <c r="B121" s="67"/>
      <c r="C121" s="67"/>
      <c r="D121" s="68"/>
      <c r="E121" s="69"/>
      <c r="F121" s="68"/>
      <c r="G121" s="68"/>
      <c r="H121" s="68"/>
      <c r="I121" s="68"/>
      <c r="J121" s="68"/>
      <c r="K121" s="68"/>
      <c r="L121" s="67"/>
      <c r="M121" s="67"/>
      <c r="N121" s="67"/>
      <c r="O121" s="67"/>
      <c r="P121" s="67"/>
      <c r="Q121" s="67"/>
      <c r="R121" s="67"/>
      <c r="S121" s="67"/>
      <c r="T121" s="67"/>
      <c r="U121" s="67"/>
      <c r="V121" s="67"/>
      <c r="W121" s="67"/>
      <c r="X121" s="67"/>
      <c r="Y121" s="67"/>
      <c r="Z121" s="67"/>
    </row>
    <row r="122" spans="1:26" ht="13.5" hidden="1" customHeight="1" x14ac:dyDescent="0.35">
      <c r="A122" s="67"/>
      <c r="B122" s="67"/>
      <c r="C122" s="67"/>
      <c r="D122" s="68"/>
      <c r="E122" s="69"/>
      <c r="F122" s="68"/>
      <c r="G122" s="68"/>
      <c r="H122" s="68"/>
      <c r="I122" s="68"/>
      <c r="J122" s="68"/>
      <c r="K122" s="68"/>
      <c r="L122" s="67"/>
      <c r="M122" s="67"/>
      <c r="N122" s="67"/>
      <c r="O122" s="67"/>
      <c r="P122" s="67"/>
      <c r="Q122" s="67"/>
      <c r="R122" s="67"/>
      <c r="S122" s="67"/>
      <c r="T122" s="67"/>
      <c r="U122" s="67"/>
      <c r="V122" s="67"/>
      <c r="W122" s="67"/>
      <c r="X122" s="67"/>
      <c r="Y122" s="67"/>
      <c r="Z122" s="67"/>
    </row>
    <row r="123" spans="1:26" ht="13.5" hidden="1" customHeight="1" x14ac:dyDescent="0.35">
      <c r="A123" s="67"/>
      <c r="B123" s="67"/>
      <c r="C123" s="67"/>
      <c r="D123" s="68"/>
      <c r="E123" s="69"/>
      <c r="F123" s="68"/>
      <c r="G123" s="68"/>
      <c r="H123" s="68"/>
      <c r="I123" s="68"/>
      <c r="J123" s="68"/>
      <c r="K123" s="68"/>
      <c r="L123" s="67"/>
      <c r="M123" s="67"/>
      <c r="N123" s="67"/>
      <c r="O123" s="67"/>
      <c r="P123" s="67"/>
      <c r="Q123" s="67"/>
      <c r="R123" s="67"/>
      <c r="S123" s="67"/>
      <c r="T123" s="67"/>
      <c r="U123" s="67"/>
      <c r="V123" s="67"/>
      <c r="W123" s="67"/>
      <c r="X123" s="67"/>
      <c r="Y123" s="67"/>
      <c r="Z123" s="67"/>
    </row>
    <row r="124" spans="1:26" ht="13.5" hidden="1" customHeight="1" x14ac:dyDescent="0.35">
      <c r="A124" s="67"/>
      <c r="B124" s="67"/>
      <c r="C124" s="67"/>
      <c r="D124" s="68"/>
      <c r="E124" s="69"/>
      <c r="F124" s="68"/>
      <c r="G124" s="68"/>
      <c r="H124" s="68"/>
      <c r="I124" s="68"/>
      <c r="J124" s="68"/>
      <c r="K124" s="68"/>
      <c r="L124" s="67"/>
      <c r="M124" s="67"/>
      <c r="N124" s="67"/>
      <c r="O124" s="67"/>
      <c r="P124" s="67"/>
      <c r="Q124" s="67"/>
      <c r="R124" s="67"/>
      <c r="S124" s="67"/>
      <c r="T124" s="67"/>
      <c r="U124" s="67"/>
      <c r="V124" s="67"/>
      <c r="W124" s="67"/>
      <c r="X124" s="67"/>
      <c r="Y124" s="67"/>
      <c r="Z124" s="67"/>
    </row>
    <row r="125" spans="1:26" ht="13.5" hidden="1" customHeight="1" x14ac:dyDescent="0.35">
      <c r="A125" s="67"/>
      <c r="B125" s="67"/>
      <c r="C125" s="67"/>
      <c r="D125" s="68"/>
      <c r="E125" s="69"/>
      <c r="F125" s="68"/>
      <c r="G125" s="68"/>
      <c r="H125" s="68"/>
      <c r="I125" s="68"/>
      <c r="J125" s="68"/>
      <c r="K125" s="68"/>
      <c r="L125" s="67"/>
      <c r="M125" s="67"/>
      <c r="N125" s="67"/>
      <c r="O125" s="67"/>
      <c r="P125" s="67"/>
      <c r="Q125" s="67"/>
      <c r="R125" s="67"/>
      <c r="S125" s="67"/>
      <c r="T125" s="67"/>
      <c r="U125" s="67"/>
      <c r="V125" s="67"/>
      <c r="W125" s="67"/>
      <c r="X125" s="67"/>
      <c r="Y125" s="67"/>
      <c r="Z125" s="67"/>
    </row>
    <row r="126" spans="1:26" ht="13.5" hidden="1" customHeight="1" x14ac:dyDescent="0.35">
      <c r="A126" s="67"/>
      <c r="B126" s="67"/>
      <c r="C126" s="67"/>
      <c r="D126" s="68"/>
      <c r="E126" s="69"/>
      <c r="F126" s="68"/>
      <c r="G126" s="68"/>
      <c r="H126" s="68"/>
      <c r="I126" s="68"/>
      <c r="J126" s="68"/>
      <c r="K126" s="68"/>
      <c r="L126" s="67"/>
      <c r="M126" s="67"/>
      <c r="N126" s="67"/>
      <c r="O126" s="67"/>
      <c r="P126" s="67"/>
      <c r="Q126" s="67"/>
      <c r="R126" s="67"/>
      <c r="S126" s="67"/>
      <c r="T126" s="67"/>
      <c r="U126" s="67"/>
      <c r="V126" s="67"/>
      <c r="W126" s="67"/>
      <c r="X126" s="67"/>
      <c r="Y126" s="67"/>
      <c r="Z126" s="67"/>
    </row>
    <row r="127" spans="1:26" ht="13.5" hidden="1" customHeight="1" x14ac:dyDescent="0.35">
      <c r="A127" s="67"/>
      <c r="B127" s="67"/>
      <c r="C127" s="67"/>
      <c r="D127" s="68"/>
      <c r="E127" s="69"/>
      <c r="F127" s="68"/>
      <c r="G127" s="68"/>
      <c r="H127" s="68"/>
      <c r="I127" s="68"/>
      <c r="J127" s="68"/>
      <c r="K127" s="68"/>
      <c r="L127" s="67"/>
      <c r="M127" s="67"/>
      <c r="N127" s="67"/>
      <c r="O127" s="67"/>
      <c r="P127" s="67"/>
      <c r="Q127" s="67"/>
      <c r="R127" s="67"/>
      <c r="S127" s="67"/>
      <c r="T127" s="67"/>
      <c r="U127" s="67"/>
      <c r="V127" s="67"/>
      <c r="W127" s="67"/>
      <c r="X127" s="67"/>
      <c r="Y127" s="67"/>
      <c r="Z127" s="67"/>
    </row>
    <row r="128" spans="1:26" ht="13.5" hidden="1" customHeight="1" x14ac:dyDescent="0.35">
      <c r="A128" s="67"/>
      <c r="B128" s="67"/>
      <c r="C128" s="67"/>
      <c r="D128" s="68"/>
      <c r="E128" s="69"/>
      <c r="F128" s="68"/>
      <c r="G128" s="68"/>
      <c r="H128" s="68"/>
      <c r="I128" s="68"/>
      <c r="J128" s="68"/>
      <c r="K128" s="68"/>
      <c r="L128" s="67"/>
      <c r="M128" s="67"/>
      <c r="N128" s="67"/>
      <c r="O128" s="67"/>
      <c r="P128" s="67"/>
      <c r="Q128" s="67"/>
      <c r="R128" s="67"/>
      <c r="S128" s="67"/>
      <c r="T128" s="67"/>
      <c r="U128" s="67"/>
      <c r="V128" s="67"/>
      <c r="W128" s="67"/>
      <c r="X128" s="67"/>
      <c r="Y128" s="67"/>
      <c r="Z128" s="67"/>
    </row>
    <row r="129" spans="1:26" ht="13.5" hidden="1" customHeight="1" x14ac:dyDescent="0.35">
      <c r="A129" s="67"/>
      <c r="B129" s="67"/>
      <c r="C129" s="67"/>
      <c r="D129" s="68"/>
      <c r="E129" s="69"/>
      <c r="F129" s="68"/>
      <c r="G129" s="68"/>
      <c r="H129" s="68"/>
      <c r="I129" s="68"/>
      <c r="J129" s="68"/>
      <c r="K129" s="68"/>
      <c r="L129" s="67"/>
      <c r="M129" s="67"/>
      <c r="N129" s="67"/>
      <c r="O129" s="67"/>
      <c r="P129" s="67"/>
      <c r="Q129" s="67"/>
      <c r="R129" s="67"/>
      <c r="S129" s="67"/>
      <c r="T129" s="67"/>
      <c r="U129" s="67"/>
      <c r="V129" s="67"/>
      <c r="W129" s="67"/>
      <c r="X129" s="67"/>
      <c r="Y129" s="67"/>
      <c r="Z129" s="67"/>
    </row>
    <row r="130" spans="1:26" ht="13.5" hidden="1" customHeight="1" x14ac:dyDescent="0.35">
      <c r="A130" s="67"/>
      <c r="B130" s="67"/>
      <c r="C130" s="67"/>
      <c r="D130" s="68"/>
      <c r="E130" s="69"/>
      <c r="F130" s="68"/>
      <c r="G130" s="68"/>
      <c r="H130" s="68"/>
      <c r="I130" s="68"/>
      <c r="J130" s="68"/>
      <c r="K130" s="68"/>
      <c r="L130" s="67"/>
      <c r="M130" s="67"/>
      <c r="N130" s="67"/>
      <c r="O130" s="67"/>
      <c r="P130" s="67"/>
      <c r="Q130" s="67"/>
      <c r="R130" s="67"/>
      <c r="S130" s="67"/>
      <c r="T130" s="67"/>
      <c r="U130" s="67"/>
      <c r="V130" s="67"/>
      <c r="W130" s="67"/>
      <c r="X130" s="67"/>
      <c r="Y130" s="67"/>
      <c r="Z130" s="67"/>
    </row>
    <row r="131" spans="1:26" ht="13.5" hidden="1" customHeight="1" x14ac:dyDescent="0.35">
      <c r="A131" s="67"/>
      <c r="B131" s="67"/>
      <c r="C131" s="67"/>
      <c r="D131" s="68"/>
      <c r="E131" s="69"/>
      <c r="F131" s="68"/>
      <c r="G131" s="68"/>
      <c r="H131" s="68"/>
      <c r="I131" s="68"/>
      <c r="J131" s="68"/>
      <c r="K131" s="68"/>
      <c r="L131" s="67"/>
      <c r="M131" s="67"/>
      <c r="N131" s="67"/>
      <c r="O131" s="67"/>
      <c r="P131" s="67"/>
      <c r="Q131" s="67"/>
      <c r="R131" s="67"/>
      <c r="S131" s="67"/>
      <c r="T131" s="67"/>
      <c r="U131" s="67"/>
      <c r="V131" s="67"/>
      <c r="W131" s="67"/>
      <c r="X131" s="67"/>
      <c r="Y131" s="67"/>
      <c r="Z131" s="67"/>
    </row>
    <row r="132" spans="1:26" ht="13.5" hidden="1" customHeight="1" x14ac:dyDescent="0.35">
      <c r="A132" s="67"/>
      <c r="B132" s="67"/>
      <c r="C132" s="67"/>
      <c r="D132" s="68"/>
      <c r="E132" s="69"/>
      <c r="F132" s="68"/>
      <c r="G132" s="68"/>
      <c r="H132" s="68"/>
      <c r="I132" s="68"/>
      <c r="J132" s="68"/>
      <c r="K132" s="68"/>
      <c r="L132" s="67"/>
      <c r="M132" s="67"/>
      <c r="N132" s="67"/>
      <c r="O132" s="67"/>
      <c r="P132" s="67"/>
      <c r="Q132" s="67"/>
      <c r="R132" s="67"/>
      <c r="S132" s="67"/>
      <c r="T132" s="67"/>
      <c r="U132" s="67"/>
      <c r="V132" s="67"/>
      <c r="W132" s="67"/>
      <c r="X132" s="67"/>
      <c r="Y132" s="67"/>
      <c r="Z132" s="67"/>
    </row>
    <row r="133" spans="1:26" ht="13.5" hidden="1" customHeight="1" x14ac:dyDescent="0.35">
      <c r="A133" s="67"/>
      <c r="B133" s="67"/>
      <c r="C133" s="67"/>
      <c r="D133" s="68"/>
      <c r="E133" s="69"/>
      <c r="F133" s="68"/>
      <c r="G133" s="68"/>
      <c r="H133" s="68"/>
      <c r="I133" s="68"/>
      <c r="J133" s="68"/>
      <c r="K133" s="68"/>
      <c r="L133" s="67"/>
      <c r="M133" s="67"/>
      <c r="N133" s="67"/>
      <c r="O133" s="67"/>
      <c r="P133" s="67"/>
      <c r="Q133" s="67"/>
      <c r="R133" s="67"/>
      <c r="S133" s="67"/>
      <c r="T133" s="67"/>
      <c r="U133" s="67"/>
      <c r="V133" s="67"/>
      <c r="W133" s="67"/>
      <c r="X133" s="67"/>
      <c r="Y133" s="67"/>
      <c r="Z133" s="67"/>
    </row>
    <row r="134" spans="1:26" ht="13.5" hidden="1" customHeight="1" x14ac:dyDescent="0.35">
      <c r="A134" s="67"/>
      <c r="B134" s="67"/>
      <c r="C134" s="67"/>
      <c r="D134" s="68"/>
      <c r="E134" s="69"/>
      <c r="F134" s="68"/>
      <c r="G134" s="68"/>
      <c r="H134" s="68"/>
      <c r="I134" s="68"/>
      <c r="J134" s="68"/>
      <c r="K134" s="68"/>
      <c r="L134" s="67"/>
      <c r="M134" s="67"/>
      <c r="N134" s="67"/>
      <c r="O134" s="67"/>
      <c r="P134" s="67"/>
      <c r="Q134" s="67"/>
      <c r="R134" s="67"/>
      <c r="S134" s="67"/>
      <c r="T134" s="67"/>
      <c r="U134" s="67"/>
      <c r="V134" s="67"/>
      <c r="W134" s="67"/>
      <c r="X134" s="67"/>
      <c r="Y134" s="67"/>
      <c r="Z134" s="67"/>
    </row>
    <row r="135" spans="1:26" ht="13.5" hidden="1" customHeight="1" x14ac:dyDescent="0.35">
      <c r="A135" s="67"/>
      <c r="B135" s="67"/>
      <c r="C135" s="67"/>
      <c r="D135" s="68"/>
      <c r="E135" s="69"/>
      <c r="F135" s="68"/>
      <c r="G135" s="68"/>
      <c r="H135" s="68"/>
      <c r="I135" s="68"/>
      <c r="J135" s="68"/>
      <c r="K135" s="68"/>
      <c r="L135" s="67"/>
      <c r="M135" s="67"/>
      <c r="N135" s="67"/>
      <c r="O135" s="67"/>
      <c r="P135" s="67"/>
      <c r="Q135" s="67"/>
      <c r="R135" s="67"/>
      <c r="S135" s="67"/>
      <c r="T135" s="67"/>
      <c r="U135" s="67"/>
      <c r="V135" s="67"/>
      <c r="W135" s="67"/>
      <c r="X135" s="67"/>
      <c r="Y135" s="67"/>
      <c r="Z135" s="67"/>
    </row>
    <row r="136" spans="1:26" ht="13.5" hidden="1" customHeight="1" x14ac:dyDescent="0.35">
      <c r="A136" s="67"/>
      <c r="B136" s="67"/>
      <c r="C136" s="67"/>
      <c r="D136" s="68"/>
      <c r="E136" s="69"/>
      <c r="F136" s="68"/>
      <c r="G136" s="68"/>
      <c r="H136" s="68"/>
      <c r="I136" s="68"/>
      <c r="J136" s="68"/>
      <c r="K136" s="68"/>
      <c r="L136" s="67"/>
      <c r="M136" s="67"/>
      <c r="N136" s="67"/>
      <c r="O136" s="67"/>
      <c r="P136" s="67"/>
      <c r="Q136" s="67"/>
      <c r="R136" s="67"/>
      <c r="S136" s="67"/>
      <c r="T136" s="67"/>
      <c r="U136" s="67"/>
      <c r="V136" s="67"/>
      <c r="W136" s="67"/>
      <c r="X136" s="67"/>
      <c r="Y136" s="67"/>
      <c r="Z136" s="67"/>
    </row>
    <row r="137" spans="1:26" ht="13.5" hidden="1" customHeight="1" x14ac:dyDescent="0.35">
      <c r="A137" s="67"/>
      <c r="B137" s="67"/>
      <c r="C137" s="67"/>
      <c r="D137" s="68"/>
      <c r="E137" s="69"/>
      <c r="F137" s="68"/>
      <c r="G137" s="68"/>
      <c r="H137" s="68"/>
      <c r="I137" s="68"/>
      <c r="J137" s="68"/>
      <c r="K137" s="68"/>
      <c r="L137" s="67"/>
      <c r="M137" s="67"/>
      <c r="N137" s="67"/>
      <c r="O137" s="67"/>
      <c r="P137" s="67"/>
      <c r="Q137" s="67"/>
      <c r="R137" s="67"/>
      <c r="S137" s="67"/>
      <c r="T137" s="67"/>
      <c r="U137" s="67"/>
      <c r="V137" s="67"/>
      <c r="W137" s="67"/>
      <c r="X137" s="67"/>
      <c r="Y137" s="67"/>
      <c r="Z137" s="67"/>
    </row>
    <row r="138" spans="1:26" ht="13.5" hidden="1" customHeight="1" x14ac:dyDescent="0.35">
      <c r="A138" s="67"/>
      <c r="B138" s="67"/>
      <c r="C138" s="67"/>
      <c r="D138" s="68"/>
      <c r="E138" s="69"/>
      <c r="F138" s="68"/>
      <c r="G138" s="68"/>
      <c r="H138" s="68"/>
      <c r="I138" s="68"/>
      <c r="J138" s="68"/>
      <c r="K138" s="68"/>
      <c r="L138" s="67"/>
      <c r="M138" s="67"/>
      <c r="N138" s="67"/>
      <c r="O138" s="67"/>
      <c r="P138" s="67"/>
      <c r="Q138" s="67"/>
      <c r="R138" s="67"/>
      <c r="S138" s="67"/>
      <c r="T138" s="67"/>
      <c r="U138" s="67"/>
      <c r="V138" s="67"/>
      <c r="W138" s="67"/>
      <c r="X138" s="67"/>
      <c r="Y138" s="67"/>
      <c r="Z138" s="67"/>
    </row>
    <row r="139" spans="1:26" ht="13.5" hidden="1" customHeight="1" x14ac:dyDescent="0.35">
      <c r="A139" s="67"/>
      <c r="B139" s="67"/>
      <c r="C139" s="67"/>
      <c r="D139" s="68"/>
      <c r="E139" s="69"/>
      <c r="F139" s="68"/>
      <c r="G139" s="68"/>
      <c r="H139" s="68"/>
      <c r="I139" s="68"/>
      <c r="J139" s="68"/>
      <c r="K139" s="68"/>
      <c r="L139" s="67"/>
      <c r="M139" s="67"/>
      <c r="N139" s="67"/>
      <c r="O139" s="67"/>
      <c r="P139" s="67"/>
      <c r="Q139" s="67"/>
      <c r="R139" s="67"/>
      <c r="S139" s="67"/>
      <c r="T139" s="67"/>
      <c r="U139" s="67"/>
      <c r="V139" s="67"/>
      <c r="W139" s="67"/>
      <c r="X139" s="67"/>
      <c r="Y139" s="67"/>
      <c r="Z139" s="67"/>
    </row>
    <row r="140" spans="1:26" ht="13.5" hidden="1" customHeight="1" x14ac:dyDescent="0.35">
      <c r="A140" s="67"/>
      <c r="B140" s="67"/>
      <c r="C140" s="67"/>
      <c r="D140" s="68"/>
      <c r="E140" s="69"/>
      <c r="F140" s="68"/>
      <c r="G140" s="68"/>
      <c r="H140" s="68"/>
      <c r="I140" s="68"/>
      <c r="J140" s="68"/>
      <c r="K140" s="68"/>
      <c r="L140" s="67"/>
      <c r="M140" s="67"/>
      <c r="N140" s="67"/>
      <c r="O140" s="67"/>
      <c r="P140" s="67"/>
      <c r="Q140" s="67"/>
      <c r="R140" s="67"/>
      <c r="S140" s="67"/>
      <c r="T140" s="67"/>
      <c r="U140" s="67"/>
      <c r="V140" s="67"/>
      <c r="W140" s="67"/>
      <c r="X140" s="67"/>
      <c r="Y140" s="67"/>
      <c r="Z140" s="67"/>
    </row>
    <row r="141" spans="1:26" ht="13.5" hidden="1" customHeight="1" x14ac:dyDescent="0.35">
      <c r="A141" s="67"/>
      <c r="B141" s="67"/>
      <c r="C141" s="67"/>
      <c r="D141" s="68"/>
      <c r="E141" s="69"/>
      <c r="F141" s="68"/>
      <c r="G141" s="68"/>
      <c r="H141" s="68"/>
      <c r="I141" s="68"/>
      <c r="J141" s="68"/>
      <c r="K141" s="68"/>
      <c r="L141" s="67"/>
      <c r="M141" s="67"/>
      <c r="N141" s="67"/>
      <c r="O141" s="67"/>
      <c r="P141" s="67"/>
      <c r="Q141" s="67"/>
      <c r="R141" s="67"/>
      <c r="S141" s="67"/>
      <c r="T141" s="67"/>
      <c r="U141" s="67"/>
      <c r="V141" s="67"/>
      <c r="W141" s="67"/>
      <c r="X141" s="67"/>
      <c r="Y141" s="67"/>
      <c r="Z141" s="67"/>
    </row>
    <row r="142" spans="1:26" ht="13.5" hidden="1" customHeight="1" x14ac:dyDescent="0.35">
      <c r="A142" s="67"/>
      <c r="B142" s="67"/>
      <c r="C142" s="67"/>
      <c r="D142" s="68"/>
      <c r="E142" s="69"/>
      <c r="F142" s="68"/>
      <c r="G142" s="68"/>
      <c r="H142" s="68"/>
      <c r="I142" s="68"/>
      <c r="J142" s="68"/>
      <c r="K142" s="68"/>
      <c r="L142" s="67"/>
      <c r="M142" s="67"/>
      <c r="N142" s="67"/>
      <c r="O142" s="67"/>
      <c r="P142" s="67"/>
      <c r="Q142" s="67"/>
      <c r="R142" s="67"/>
      <c r="S142" s="67"/>
      <c r="T142" s="67"/>
      <c r="U142" s="67"/>
      <c r="V142" s="67"/>
      <c r="W142" s="67"/>
      <c r="X142" s="67"/>
      <c r="Y142" s="67"/>
      <c r="Z142" s="67"/>
    </row>
    <row r="143" spans="1:26" ht="13.5" hidden="1" customHeight="1" x14ac:dyDescent="0.35">
      <c r="A143" s="67"/>
      <c r="B143" s="67"/>
      <c r="C143" s="67"/>
      <c r="D143" s="68"/>
      <c r="E143" s="69"/>
      <c r="F143" s="68"/>
      <c r="G143" s="68"/>
      <c r="H143" s="68"/>
      <c r="I143" s="68"/>
      <c r="J143" s="68"/>
      <c r="K143" s="68"/>
      <c r="L143" s="67"/>
      <c r="M143" s="67"/>
      <c r="N143" s="67"/>
      <c r="O143" s="67"/>
      <c r="P143" s="67"/>
      <c r="Q143" s="67"/>
      <c r="R143" s="67"/>
      <c r="S143" s="67"/>
      <c r="T143" s="67"/>
      <c r="U143" s="67"/>
      <c r="V143" s="67"/>
      <c r="W143" s="67"/>
      <c r="X143" s="67"/>
      <c r="Y143" s="67"/>
      <c r="Z143" s="67"/>
    </row>
    <row r="144" spans="1:26" ht="13.5" hidden="1" customHeight="1" x14ac:dyDescent="0.35">
      <c r="A144" s="67"/>
      <c r="B144" s="67"/>
      <c r="C144" s="67"/>
      <c r="D144" s="68"/>
      <c r="E144" s="69"/>
      <c r="F144" s="68"/>
      <c r="G144" s="68"/>
      <c r="H144" s="68"/>
      <c r="I144" s="68"/>
      <c r="J144" s="68"/>
      <c r="K144" s="68"/>
      <c r="L144" s="67"/>
      <c r="M144" s="67"/>
      <c r="N144" s="67"/>
      <c r="O144" s="67"/>
      <c r="P144" s="67"/>
      <c r="Q144" s="67"/>
      <c r="R144" s="67"/>
      <c r="S144" s="67"/>
      <c r="T144" s="67"/>
      <c r="U144" s="67"/>
      <c r="V144" s="67"/>
      <c r="W144" s="67"/>
      <c r="X144" s="67"/>
      <c r="Y144" s="67"/>
      <c r="Z144" s="67"/>
    </row>
    <row r="145" spans="1:26" ht="13.5" hidden="1" customHeight="1" x14ac:dyDescent="0.35">
      <c r="A145" s="67"/>
      <c r="B145" s="67"/>
      <c r="C145" s="67"/>
      <c r="D145" s="68"/>
      <c r="E145" s="69"/>
      <c r="F145" s="68"/>
      <c r="G145" s="68"/>
      <c r="H145" s="68"/>
      <c r="I145" s="68"/>
      <c r="J145" s="68"/>
      <c r="K145" s="68"/>
      <c r="L145" s="67"/>
      <c r="M145" s="67"/>
      <c r="N145" s="67"/>
      <c r="O145" s="67"/>
      <c r="P145" s="67"/>
      <c r="Q145" s="67"/>
      <c r="R145" s="67"/>
      <c r="S145" s="67"/>
      <c r="T145" s="67"/>
      <c r="U145" s="67"/>
      <c r="V145" s="67"/>
      <c r="W145" s="67"/>
      <c r="X145" s="67"/>
      <c r="Y145" s="67"/>
      <c r="Z145" s="67"/>
    </row>
    <row r="146" spans="1:26" ht="13.5" hidden="1" customHeight="1" x14ac:dyDescent="0.35">
      <c r="A146" s="67"/>
      <c r="B146" s="67"/>
      <c r="C146" s="67"/>
      <c r="D146" s="68"/>
      <c r="E146" s="69"/>
      <c r="F146" s="68"/>
      <c r="G146" s="68"/>
      <c r="H146" s="68"/>
      <c r="I146" s="68"/>
      <c r="J146" s="68"/>
      <c r="K146" s="68"/>
      <c r="L146" s="67"/>
      <c r="M146" s="67"/>
      <c r="N146" s="67"/>
      <c r="O146" s="67"/>
      <c r="P146" s="67"/>
      <c r="Q146" s="67"/>
      <c r="R146" s="67"/>
      <c r="S146" s="67"/>
      <c r="T146" s="67"/>
      <c r="U146" s="67"/>
      <c r="V146" s="67"/>
      <c r="W146" s="67"/>
      <c r="X146" s="67"/>
      <c r="Y146" s="67"/>
      <c r="Z146" s="67"/>
    </row>
    <row r="147" spans="1:26" ht="13.5" hidden="1" customHeight="1" x14ac:dyDescent="0.35">
      <c r="A147" s="67"/>
      <c r="B147" s="67"/>
      <c r="C147" s="67"/>
      <c r="D147" s="68"/>
      <c r="E147" s="69"/>
      <c r="F147" s="68"/>
      <c r="G147" s="68"/>
      <c r="H147" s="68"/>
      <c r="I147" s="68"/>
      <c r="J147" s="68"/>
      <c r="K147" s="68"/>
      <c r="L147" s="67"/>
      <c r="M147" s="67"/>
      <c r="N147" s="67"/>
      <c r="O147" s="67"/>
      <c r="P147" s="67"/>
      <c r="Q147" s="67"/>
      <c r="R147" s="67"/>
      <c r="S147" s="67"/>
      <c r="T147" s="67"/>
      <c r="U147" s="67"/>
      <c r="V147" s="67"/>
      <c r="W147" s="67"/>
      <c r="X147" s="67"/>
      <c r="Y147" s="67"/>
      <c r="Z147" s="67"/>
    </row>
    <row r="148" spans="1:26" ht="13.5" hidden="1" customHeight="1" x14ac:dyDescent="0.35">
      <c r="A148" s="67"/>
      <c r="B148" s="67"/>
      <c r="C148" s="67"/>
      <c r="D148" s="68"/>
      <c r="E148" s="69"/>
      <c r="F148" s="68"/>
      <c r="G148" s="68"/>
      <c r="H148" s="68"/>
      <c r="I148" s="68"/>
      <c r="J148" s="68"/>
      <c r="K148" s="68"/>
      <c r="L148" s="67"/>
      <c r="M148" s="67"/>
      <c r="N148" s="67"/>
      <c r="O148" s="67"/>
      <c r="P148" s="67"/>
      <c r="Q148" s="67"/>
      <c r="R148" s="67"/>
      <c r="S148" s="67"/>
      <c r="T148" s="67"/>
      <c r="U148" s="67"/>
      <c r="V148" s="67"/>
      <c r="W148" s="67"/>
      <c r="X148" s="67"/>
      <c r="Y148" s="67"/>
      <c r="Z148" s="67"/>
    </row>
    <row r="149" spans="1:26" ht="13.5" hidden="1" customHeight="1" x14ac:dyDescent="0.35">
      <c r="A149" s="67"/>
      <c r="B149" s="67"/>
      <c r="C149" s="67"/>
      <c r="D149" s="68"/>
      <c r="E149" s="69"/>
      <c r="F149" s="68"/>
      <c r="G149" s="68"/>
      <c r="H149" s="68"/>
      <c r="I149" s="68"/>
      <c r="J149" s="68"/>
      <c r="K149" s="68"/>
      <c r="L149" s="67"/>
      <c r="M149" s="67"/>
      <c r="N149" s="67"/>
      <c r="O149" s="67"/>
      <c r="P149" s="67"/>
      <c r="Q149" s="67"/>
      <c r="R149" s="67"/>
      <c r="S149" s="67"/>
      <c r="T149" s="67"/>
      <c r="U149" s="67"/>
      <c r="V149" s="67"/>
      <c r="W149" s="67"/>
      <c r="X149" s="67"/>
      <c r="Y149" s="67"/>
      <c r="Z149" s="67"/>
    </row>
    <row r="150" spans="1:26" ht="13.5" hidden="1" customHeight="1" x14ac:dyDescent="0.35">
      <c r="A150" s="67"/>
      <c r="B150" s="67"/>
      <c r="C150" s="67"/>
      <c r="D150" s="68"/>
      <c r="E150" s="69"/>
      <c r="F150" s="68"/>
      <c r="G150" s="68"/>
      <c r="H150" s="68"/>
      <c r="I150" s="68"/>
      <c r="J150" s="68"/>
      <c r="K150" s="68"/>
      <c r="L150" s="67"/>
      <c r="M150" s="67"/>
      <c r="N150" s="67"/>
      <c r="O150" s="67"/>
      <c r="P150" s="67"/>
      <c r="Q150" s="67"/>
      <c r="R150" s="67"/>
      <c r="S150" s="67"/>
      <c r="T150" s="67"/>
      <c r="U150" s="67"/>
      <c r="V150" s="67"/>
      <c r="W150" s="67"/>
      <c r="X150" s="67"/>
      <c r="Y150" s="67"/>
      <c r="Z150" s="67"/>
    </row>
    <row r="151" spans="1:26" ht="13.5" hidden="1" customHeight="1" x14ac:dyDescent="0.35">
      <c r="A151" s="67"/>
      <c r="B151" s="67"/>
      <c r="C151" s="67"/>
      <c r="D151" s="68"/>
      <c r="E151" s="69"/>
      <c r="F151" s="68"/>
      <c r="G151" s="68"/>
      <c r="H151" s="68"/>
      <c r="I151" s="68"/>
      <c r="J151" s="68"/>
      <c r="K151" s="68"/>
      <c r="L151" s="67"/>
      <c r="M151" s="67"/>
      <c r="N151" s="67"/>
      <c r="O151" s="67"/>
      <c r="P151" s="67"/>
      <c r="Q151" s="67"/>
      <c r="R151" s="67"/>
      <c r="S151" s="67"/>
      <c r="T151" s="67"/>
      <c r="U151" s="67"/>
      <c r="V151" s="67"/>
      <c r="W151" s="67"/>
      <c r="X151" s="67"/>
      <c r="Y151" s="67"/>
      <c r="Z151" s="67"/>
    </row>
    <row r="152" spans="1:26" ht="13.5" hidden="1" customHeight="1" x14ac:dyDescent="0.35">
      <c r="A152" s="67"/>
      <c r="B152" s="67"/>
      <c r="C152" s="67"/>
      <c r="D152" s="68"/>
      <c r="E152" s="69"/>
      <c r="F152" s="68"/>
      <c r="G152" s="68"/>
      <c r="H152" s="68"/>
      <c r="I152" s="68"/>
      <c r="J152" s="68"/>
      <c r="K152" s="68"/>
      <c r="L152" s="67"/>
      <c r="M152" s="67"/>
      <c r="N152" s="67"/>
      <c r="O152" s="67"/>
      <c r="P152" s="67"/>
      <c r="Q152" s="67"/>
      <c r="R152" s="67"/>
      <c r="S152" s="67"/>
      <c r="T152" s="67"/>
      <c r="U152" s="67"/>
      <c r="V152" s="67"/>
      <c r="W152" s="67"/>
      <c r="X152" s="67"/>
      <c r="Y152" s="67"/>
      <c r="Z152" s="67"/>
    </row>
    <row r="153" spans="1:26" ht="13.5" hidden="1" customHeight="1" x14ac:dyDescent="0.35">
      <c r="A153" s="67"/>
      <c r="B153" s="67"/>
      <c r="C153" s="67"/>
      <c r="D153" s="68"/>
      <c r="E153" s="69"/>
      <c r="F153" s="68"/>
      <c r="G153" s="68"/>
      <c r="H153" s="68"/>
      <c r="I153" s="68"/>
      <c r="J153" s="68"/>
      <c r="K153" s="68"/>
      <c r="L153" s="67"/>
      <c r="M153" s="67"/>
      <c r="N153" s="67"/>
      <c r="O153" s="67"/>
      <c r="P153" s="67"/>
      <c r="Q153" s="67"/>
      <c r="R153" s="67"/>
      <c r="S153" s="67"/>
      <c r="T153" s="67"/>
      <c r="U153" s="67"/>
      <c r="V153" s="67"/>
      <c r="W153" s="67"/>
      <c r="X153" s="67"/>
      <c r="Y153" s="67"/>
      <c r="Z153" s="67"/>
    </row>
    <row r="154" spans="1:26" ht="13.5" hidden="1" customHeight="1" x14ac:dyDescent="0.35">
      <c r="A154" s="67"/>
      <c r="B154" s="67"/>
      <c r="C154" s="67"/>
      <c r="D154" s="68"/>
      <c r="E154" s="69"/>
      <c r="F154" s="68"/>
      <c r="G154" s="68"/>
      <c r="H154" s="68"/>
      <c r="I154" s="68"/>
      <c r="J154" s="68"/>
      <c r="K154" s="68"/>
      <c r="L154" s="67"/>
      <c r="M154" s="67"/>
      <c r="N154" s="67"/>
      <c r="O154" s="67"/>
      <c r="P154" s="67"/>
      <c r="Q154" s="67"/>
      <c r="R154" s="67"/>
      <c r="S154" s="67"/>
      <c r="T154" s="67"/>
      <c r="U154" s="67"/>
      <c r="V154" s="67"/>
      <c r="W154" s="67"/>
      <c r="X154" s="67"/>
      <c r="Y154" s="67"/>
      <c r="Z154" s="67"/>
    </row>
    <row r="155" spans="1:26" ht="13.5" hidden="1" customHeight="1" x14ac:dyDescent="0.35">
      <c r="A155" s="67"/>
      <c r="B155" s="67"/>
      <c r="C155" s="67"/>
      <c r="D155" s="68"/>
      <c r="E155" s="69"/>
      <c r="F155" s="68"/>
      <c r="G155" s="68"/>
      <c r="H155" s="68"/>
      <c r="I155" s="68"/>
      <c r="J155" s="68"/>
      <c r="K155" s="68"/>
      <c r="L155" s="67"/>
      <c r="M155" s="67"/>
      <c r="N155" s="67"/>
      <c r="O155" s="67"/>
      <c r="P155" s="67"/>
      <c r="Q155" s="67"/>
      <c r="R155" s="67"/>
      <c r="S155" s="67"/>
      <c r="T155" s="67"/>
      <c r="U155" s="67"/>
      <c r="V155" s="67"/>
      <c r="W155" s="67"/>
      <c r="X155" s="67"/>
      <c r="Y155" s="67"/>
      <c r="Z155" s="67"/>
    </row>
    <row r="156" spans="1:26" ht="13.5" hidden="1" customHeight="1" x14ac:dyDescent="0.35">
      <c r="A156" s="67"/>
      <c r="B156" s="67"/>
      <c r="C156" s="67"/>
      <c r="D156" s="68"/>
      <c r="E156" s="69"/>
      <c r="F156" s="68"/>
      <c r="G156" s="68"/>
      <c r="H156" s="68"/>
      <c r="I156" s="68"/>
      <c r="J156" s="68"/>
      <c r="K156" s="68"/>
      <c r="L156" s="67"/>
      <c r="M156" s="67"/>
      <c r="N156" s="67"/>
      <c r="O156" s="67"/>
      <c r="P156" s="67"/>
      <c r="Q156" s="67"/>
      <c r="R156" s="67"/>
      <c r="S156" s="67"/>
      <c r="T156" s="67"/>
      <c r="U156" s="67"/>
      <c r="V156" s="67"/>
      <c r="W156" s="67"/>
      <c r="X156" s="67"/>
      <c r="Y156" s="67"/>
      <c r="Z156" s="67"/>
    </row>
    <row r="157" spans="1:26" ht="13.5" hidden="1" customHeight="1" x14ac:dyDescent="0.35">
      <c r="A157" s="67"/>
      <c r="B157" s="67"/>
      <c r="C157" s="67"/>
      <c r="D157" s="68"/>
      <c r="E157" s="69"/>
      <c r="F157" s="68"/>
      <c r="G157" s="68"/>
      <c r="H157" s="68"/>
      <c r="I157" s="68"/>
      <c r="J157" s="68"/>
      <c r="K157" s="68"/>
      <c r="L157" s="67"/>
      <c r="M157" s="67"/>
      <c r="N157" s="67"/>
      <c r="O157" s="67"/>
      <c r="P157" s="67"/>
      <c r="Q157" s="67"/>
      <c r="R157" s="67"/>
      <c r="S157" s="67"/>
      <c r="T157" s="67"/>
      <c r="U157" s="67"/>
      <c r="V157" s="67"/>
      <c r="W157" s="67"/>
      <c r="X157" s="67"/>
      <c r="Y157" s="67"/>
      <c r="Z157" s="67"/>
    </row>
    <row r="158" spans="1:26" ht="13.5" hidden="1" customHeight="1" x14ac:dyDescent="0.35">
      <c r="A158" s="67"/>
      <c r="B158" s="67"/>
      <c r="C158" s="67"/>
      <c r="D158" s="68"/>
      <c r="E158" s="69"/>
      <c r="F158" s="68"/>
      <c r="G158" s="68"/>
      <c r="H158" s="68"/>
      <c r="I158" s="68"/>
      <c r="J158" s="68"/>
      <c r="K158" s="68"/>
      <c r="L158" s="67"/>
      <c r="M158" s="67"/>
      <c r="N158" s="67"/>
      <c r="O158" s="67"/>
      <c r="P158" s="67"/>
      <c r="Q158" s="67"/>
      <c r="R158" s="67"/>
      <c r="S158" s="67"/>
      <c r="T158" s="67"/>
      <c r="U158" s="67"/>
      <c r="V158" s="67"/>
      <c r="W158" s="67"/>
      <c r="X158" s="67"/>
      <c r="Y158" s="67"/>
      <c r="Z158" s="67"/>
    </row>
    <row r="159" spans="1:26" ht="13.5" hidden="1" customHeight="1" x14ac:dyDescent="0.35">
      <c r="A159" s="67"/>
      <c r="B159" s="67"/>
      <c r="C159" s="67"/>
      <c r="D159" s="68"/>
      <c r="E159" s="69"/>
      <c r="F159" s="68"/>
      <c r="G159" s="68"/>
      <c r="H159" s="68"/>
      <c r="I159" s="68"/>
      <c r="J159" s="68"/>
      <c r="K159" s="68"/>
      <c r="L159" s="67"/>
      <c r="M159" s="67"/>
      <c r="N159" s="67"/>
      <c r="O159" s="67"/>
      <c r="P159" s="67"/>
      <c r="Q159" s="67"/>
      <c r="R159" s="67"/>
      <c r="S159" s="67"/>
      <c r="T159" s="67"/>
      <c r="U159" s="67"/>
      <c r="V159" s="67"/>
      <c r="W159" s="67"/>
      <c r="X159" s="67"/>
      <c r="Y159" s="67"/>
      <c r="Z159" s="67"/>
    </row>
    <row r="160" spans="1:26" ht="13.5" hidden="1" customHeight="1" x14ac:dyDescent="0.35">
      <c r="A160" s="67"/>
      <c r="B160" s="67"/>
      <c r="C160" s="67"/>
      <c r="D160" s="68"/>
      <c r="E160" s="69"/>
      <c r="F160" s="68"/>
      <c r="G160" s="68"/>
      <c r="H160" s="68"/>
      <c r="I160" s="68"/>
      <c r="J160" s="68"/>
      <c r="K160" s="68"/>
      <c r="L160" s="67"/>
      <c r="M160" s="67"/>
      <c r="N160" s="67"/>
      <c r="O160" s="67"/>
      <c r="P160" s="67"/>
      <c r="Q160" s="67"/>
      <c r="R160" s="67"/>
      <c r="S160" s="67"/>
      <c r="T160" s="67"/>
      <c r="U160" s="67"/>
      <c r="V160" s="67"/>
      <c r="W160" s="67"/>
      <c r="X160" s="67"/>
      <c r="Y160" s="67"/>
      <c r="Z160" s="67"/>
    </row>
    <row r="161" spans="1:26" ht="13.5" hidden="1" customHeight="1" x14ac:dyDescent="0.35">
      <c r="A161" s="67"/>
      <c r="B161" s="67"/>
      <c r="C161" s="67"/>
      <c r="D161" s="68"/>
      <c r="E161" s="69"/>
      <c r="F161" s="68"/>
      <c r="G161" s="68"/>
      <c r="H161" s="68"/>
      <c r="I161" s="68"/>
      <c r="J161" s="68"/>
      <c r="K161" s="68"/>
      <c r="L161" s="67"/>
      <c r="M161" s="67"/>
      <c r="N161" s="67"/>
      <c r="O161" s="67"/>
      <c r="P161" s="67"/>
      <c r="Q161" s="67"/>
      <c r="R161" s="67"/>
      <c r="S161" s="67"/>
      <c r="T161" s="67"/>
      <c r="U161" s="67"/>
      <c r="V161" s="67"/>
      <c r="W161" s="67"/>
      <c r="X161" s="67"/>
      <c r="Y161" s="67"/>
      <c r="Z161" s="67"/>
    </row>
    <row r="162" spans="1:26" ht="13.5" hidden="1" customHeight="1" x14ac:dyDescent="0.35">
      <c r="A162" s="67"/>
      <c r="B162" s="67"/>
      <c r="C162" s="67"/>
      <c r="D162" s="68"/>
      <c r="E162" s="69"/>
      <c r="F162" s="68"/>
      <c r="G162" s="68"/>
      <c r="H162" s="68"/>
      <c r="I162" s="68"/>
      <c r="J162" s="68"/>
      <c r="K162" s="68"/>
      <c r="L162" s="67"/>
      <c r="M162" s="67"/>
      <c r="N162" s="67"/>
      <c r="O162" s="67"/>
      <c r="P162" s="67"/>
      <c r="Q162" s="67"/>
      <c r="R162" s="67"/>
      <c r="S162" s="67"/>
      <c r="T162" s="67"/>
      <c r="U162" s="67"/>
      <c r="V162" s="67"/>
      <c r="W162" s="67"/>
      <c r="X162" s="67"/>
      <c r="Y162" s="67"/>
      <c r="Z162" s="67"/>
    </row>
    <row r="163" spans="1:26" ht="13.5" hidden="1" customHeight="1" x14ac:dyDescent="0.35">
      <c r="A163" s="67"/>
      <c r="B163" s="67"/>
      <c r="C163" s="67"/>
      <c r="D163" s="68"/>
      <c r="E163" s="69"/>
      <c r="F163" s="68"/>
      <c r="G163" s="68"/>
      <c r="H163" s="68"/>
      <c r="I163" s="68"/>
      <c r="J163" s="68"/>
      <c r="K163" s="68"/>
      <c r="L163" s="67"/>
      <c r="M163" s="67"/>
      <c r="N163" s="67"/>
      <c r="O163" s="67"/>
      <c r="P163" s="67"/>
      <c r="Q163" s="67"/>
      <c r="R163" s="67"/>
      <c r="S163" s="67"/>
      <c r="T163" s="67"/>
      <c r="U163" s="67"/>
      <c r="V163" s="67"/>
      <c r="W163" s="67"/>
      <c r="X163" s="67"/>
      <c r="Y163" s="67"/>
      <c r="Z163" s="67"/>
    </row>
    <row r="164" spans="1:26" ht="13.5" hidden="1" customHeight="1" x14ac:dyDescent="0.35">
      <c r="A164" s="67"/>
      <c r="B164" s="67"/>
      <c r="C164" s="67"/>
      <c r="D164" s="68"/>
      <c r="E164" s="69"/>
      <c r="F164" s="68"/>
      <c r="G164" s="68"/>
      <c r="H164" s="68"/>
      <c r="I164" s="68"/>
      <c r="J164" s="68"/>
      <c r="K164" s="68"/>
      <c r="L164" s="67"/>
      <c r="M164" s="67"/>
      <c r="N164" s="67"/>
      <c r="O164" s="67"/>
      <c r="P164" s="67"/>
      <c r="Q164" s="67"/>
      <c r="R164" s="67"/>
      <c r="S164" s="67"/>
      <c r="T164" s="67"/>
      <c r="U164" s="67"/>
      <c r="V164" s="67"/>
      <c r="W164" s="67"/>
      <c r="X164" s="67"/>
      <c r="Y164" s="67"/>
      <c r="Z164" s="67"/>
    </row>
    <row r="165" spans="1:26" ht="13.5" hidden="1" customHeight="1" x14ac:dyDescent="0.35">
      <c r="A165" s="67"/>
      <c r="B165" s="67"/>
      <c r="C165" s="67"/>
      <c r="D165" s="68"/>
      <c r="E165" s="69"/>
      <c r="F165" s="68"/>
      <c r="G165" s="68"/>
      <c r="H165" s="68"/>
      <c r="I165" s="68"/>
      <c r="J165" s="68"/>
      <c r="K165" s="68"/>
      <c r="L165" s="67"/>
      <c r="M165" s="67"/>
      <c r="N165" s="67"/>
      <c r="O165" s="67"/>
      <c r="P165" s="67"/>
      <c r="Q165" s="67"/>
      <c r="R165" s="67"/>
      <c r="S165" s="67"/>
      <c r="T165" s="67"/>
      <c r="U165" s="67"/>
      <c r="V165" s="67"/>
      <c r="W165" s="67"/>
      <c r="X165" s="67"/>
      <c r="Y165" s="67"/>
      <c r="Z165" s="67"/>
    </row>
    <row r="166" spans="1:26" ht="13.5" hidden="1" customHeight="1" x14ac:dyDescent="0.35">
      <c r="A166" s="67"/>
      <c r="B166" s="67"/>
      <c r="C166" s="67"/>
      <c r="D166" s="68"/>
      <c r="E166" s="69"/>
      <c r="F166" s="68"/>
      <c r="G166" s="68"/>
      <c r="H166" s="68"/>
      <c r="I166" s="68"/>
      <c r="J166" s="68"/>
      <c r="K166" s="68"/>
      <c r="L166" s="67"/>
      <c r="M166" s="67"/>
      <c r="N166" s="67"/>
      <c r="O166" s="67"/>
      <c r="P166" s="67"/>
      <c r="Q166" s="67"/>
      <c r="R166" s="67"/>
      <c r="S166" s="67"/>
      <c r="T166" s="67"/>
      <c r="U166" s="67"/>
      <c r="V166" s="67"/>
      <c r="W166" s="67"/>
      <c r="X166" s="67"/>
      <c r="Y166" s="67"/>
      <c r="Z166" s="67"/>
    </row>
    <row r="167" spans="1:26" ht="13.5" hidden="1" customHeight="1" x14ac:dyDescent="0.35">
      <c r="A167" s="67"/>
      <c r="B167" s="67"/>
      <c r="C167" s="67"/>
      <c r="D167" s="68"/>
      <c r="E167" s="69"/>
      <c r="F167" s="68"/>
      <c r="G167" s="68"/>
      <c r="H167" s="68"/>
      <c r="I167" s="68"/>
      <c r="J167" s="68"/>
      <c r="K167" s="68"/>
      <c r="L167" s="67"/>
      <c r="M167" s="67"/>
      <c r="N167" s="67"/>
      <c r="O167" s="67"/>
      <c r="P167" s="67"/>
      <c r="Q167" s="67"/>
      <c r="R167" s="67"/>
      <c r="S167" s="67"/>
      <c r="T167" s="67"/>
      <c r="U167" s="67"/>
      <c r="V167" s="67"/>
      <c r="W167" s="67"/>
      <c r="X167" s="67"/>
      <c r="Y167" s="67"/>
      <c r="Z167" s="67"/>
    </row>
    <row r="168" spans="1:26" ht="13.5" hidden="1" customHeight="1" x14ac:dyDescent="0.35">
      <c r="A168" s="67"/>
      <c r="B168" s="67"/>
      <c r="C168" s="67"/>
      <c r="D168" s="68"/>
      <c r="E168" s="69"/>
      <c r="F168" s="68"/>
      <c r="G168" s="68"/>
      <c r="H168" s="68"/>
      <c r="I168" s="68"/>
      <c r="J168" s="68"/>
      <c r="K168" s="68"/>
      <c r="L168" s="67"/>
      <c r="M168" s="67"/>
      <c r="N168" s="67"/>
      <c r="O168" s="67"/>
      <c r="P168" s="67"/>
      <c r="Q168" s="67"/>
      <c r="R168" s="67"/>
      <c r="S168" s="67"/>
      <c r="T168" s="67"/>
      <c r="U168" s="67"/>
      <c r="V168" s="67"/>
      <c r="W168" s="67"/>
      <c r="X168" s="67"/>
      <c r="Y168" s="67"/>
      <c r="Z168" s="67"/>
    </row>
    <row r="169" spans="1:26" ht="13.5" hidden="1" customHeight="1" x14ac:dyDescent="0.35">
      <c r="A169" s="67"/>
      <c r="B169" s="67"/>
      <c r="C169" s="67"/>
      <c r="D169" s="68"/>
      <c r="E169" s="69"/>
      <c r="F169" s="68"/>
      <c r="G169" s="68"/>
      <c r="H169" s="68"/>
      <c r="I169" s="68"/>
      <c r="J169" s="68"/>
      <c r="K169" s="68"/>
      <c r="L169" s="67"/>
      <c r="M169" s="67"/>
      <c r="N169" s="67"/>
      <c r="O169" s="67"/>
      <c r="P169" s="67"/>
      <c r="Q169" s="67"/>
      <c r="R169" s="67"/>
      <c r="S169" s="67"/>
      <c r="T169" s="67"/>
      <c r="U169" s="67"/>
      <c r="V169" s="67"/>
      <c r="W169" s="67"/>
      <c r="X169" s="67"/>
      <c r="Y169" s="67"/>
      <c r="Z169" s="67"/>
    </row>
    <row r="170" spans="1:26" ht="13.5" hidden="1" customHeight="1" x14ac:dyDescent="0.35">
      <c r="A170" s="67"/>
      <c r="B170" s="67"/>
      <c r="C170" s="67"/>
      <c r="D170" s="68"/>
      <c r="E170" s="69"/>
      <c r="F170" s="68"/>
      <c r="G170" s="68"/>
      <c r="H170" s="68"/>
      <c r="I170" s="68"/>
      <c r="J170" s="68"/>
      <c r="K170" s="68"/>
      <c r="L170" s="67"/>
      <c r="M170" s="67"/>
      <c r="N170" s="67"/>
      <c r="O170" s="67"/>
      <c r="P170" s="67"/>
      <c r="Q170" s="67"/>
      <c r="R170" s="67"/>
      <c r="S170" s="67"/>
      <c r="T170" s="67"/>
      <c r="U170" s="67"/>
      <c r="V170" s="67"/>
      <c r="W170" s="67"/>
      <c r="X170" s="67"/>
      <c r="Y170" s="67"/>
      <c r="Z170" s="67"/>
    </row>
    <row r="171" spans="1:26" ht="13.5" hidden="1" customHeight="1" x14ac:dyDescent="0.35">
      <c r="A171" s="67"/>
      <c r="B171" s="67"/>
      <c r="C171" s="67"/>
      <c r="D171" s="68"/>
      <c r="E171" s="69"/>
      <c r="F171" s="68"/>
      <c r="G171" s="68"/>
      <c r="H171" s="68"/>
      <c r="I171" s="68"/>
      <c r="J171" s="68"/>
      <c r="K171" s="68"/>
      <c r="L171" s="67"/>
      <c r="M171" s="67"/>
      <c r="N171" s="67"/>
      <c r="O171" s="67"/>
      <c r="P171" s="67"/>
      <c r="Q171" s="67"/>
      <c r="R171" s="67"/>
      <c r="S171" s="67"/>
      <c r="T171" s="67"/>
      <c r="U171" s="67"/>
      <c r="V171" s="67"/>
      <c r="W171" s="67"/>
      <c r="X171" s="67"/>
      <c r="Y171" s="67"/>
      <c r="Z171" s="67"/>
    </row>
    <row r="172" spans="1:26" ht="13.5" hidden="1" customHeight="1" x14ac:dyDescent="0.35">
      <c r="A172" s="67"/>
      <c r="B172" s="67"/>
      <c r="C172" s="67"/>
      <c r="D172" s="68"/>
      <c r="E172" s="69"/>
      <c r="F172" s="68"/>
      <c r="G172" s="68"/>
      <c r="H172" s="68"/>
      <c r="I172" s="68"/>
      <c r="J172" s="68"/>
      <c r="K172" s="68"/>
      <c r="L172" s="67"/>
      <c r="M172" s="67"/>
      <c r="N172" s="67"/>
      <c r="O172" s="67"/>
      <c r="P172" s="67"/>
      <c r="Q172" s="67"/>
      <c r="R172" s="67"/>
      <c r="S172" s="67"/>
      <c r="T172" s="67"/>
      <c r="U172" s="67"/>
      <c r="V172" s="67"/>
      <c r="W172" s="67"/>
      <c r="X172" s="67"/>
      <c r="Y172" s="67"/>
      <c r="Z172" s="67"/>
    </row>
    <row r="173" spans="1:26" ht="13.5" hidden="1" customHeight="1" x14ac:dyDescent="0.35">
      <c r="A173" s="67"/>
      <c r="B173" s="67"/>
      <c r="C173" s="67"/>
      <c r="D173" s="68"/>
      <c r="E173" s="69"/>
      <c r="F173" s="68"/>
      <c r="G173" s="68"/>
      <c r="H173" s="68"/>
      <c r="I173" s="68"/>
      <c r="J173" s="68"/>
      <c r="K173" s="68"/>
      <c r="L173" s="67"/>
      <c r="M173" s="67"/>
      <c r="N173" s="67"/>
      <c r="O173" s="67"/>
      <c r="P173" s="67"/>
      <c r="Q173" s="67"/>
      <c r="R173" s="67"/>
      <c r="S173" s="67"/>
      <c r="T173" s="67"/>
      <c r="U173" s="67"/>
      <c r="V173" s="67"/>
      <c r="W173" s="67"/>
      <c r="X173" s="67"/>
      <c r="Y173" s="67"/>
      <c r="Z173" s="67"/>
    </row>
    <row r="174" spans="1:26" ht="13.5" hidden="1" customHeight="1" x14ac:dyDescent="0.35">
      <c r="A174" s="67"/>
      <c r="B174" s="67"/>
      <c r="C174" s="67"/>
      <c r="D174" s="68"/>
      <c r="E174" s="69"/>
      <c r="F174" s="68"/>
      <c r="G174" s="68"/>
      <c r="H174" s="68"/>
      <c r="I174" s="68"/>
      <c r="J174" s="68"/>
      <c r="K174" s="68"/>
      <c r="L174" s="67"/>
      <c r="M174" s="67"/>
      <c r="N174" s="67"/>
      <c r="O174" s="67"/>
      <c r="P174" s="67"/>
      <c r="Q174" s="67"/>
      <c r="R174" s="67"/>
      <c r="S174" s="67"/>
      <c r="T174" s="67"/>
      <c r="U174" s="67"/>
      <c r="V174" s="67"/>
      <c r="W174" s="67"/>
      <c r="X174" s="67"/>
      <c r="Y174" s="67"/>
      <c r="Z174" s="67"/>
    </row>
    <row r="175" spans="1:26" ht="13.5" hidden="1" customHeight="1" x14ac:dyDescent="0.35">
      <c r="A175" s="67"/>
      <c r="B175" s="67"/>
      <c r="C175" s="67"/>
      <c r="D175" s="68"/>
      <c r="E175" s="69"/>
      <c r="F175" s="68"/>
      <c r="G175" s="68"/>
      <c r="H175" s="68"/>
      <c r="I175" s="68"/>
      <c r="J175" s="68"/>
      <c r="K175" s="68"/>
      <c r="L175" s="67"/>
      <c r="M175" s="67"/>
      <c r="N175" s="67"/>
      <c r="O175" s="67"/>
      <c r="P175" s="67"/>
      <c r="Q175" s="67"/>
      <c r="R175" s="67"/>
      <c r="S175" s="67"/>
      <c r="T175" s="67"/>
      <c r="U175" s="67"/>
      <c r="V175" s="67"/>
      <c r="W175" s="67"/>
      <c r="X175" s="67"/>
      <c r="Y175" s="67"/>
      <c r="Z175" s="67"/>
    </row>
    <row r="176" spans="1:26" ht="13.5" hidden="1" customHeight="1" x14ac:dyDescent="0.35">
      <c r="A176" s="67"/>
      <c r="B176" s="67"/>
      <c r="C176" s="67"/>
      <c r="D176" s="68"/>
      <c r="E176" s="69"/>
      <c r="F176" s="68"/>
      <c r="G176" s="68"/>
      <c r="H176" s="68"/>
      <c r="I176" s="68"/>
      <c r="J176" s="68"/>
      <c r="K176" s="68"/>
      <c r="L176" s="67"/>
      <c r="M176" s="67"/>
      <c r="N176" s="67"/>
      <c r="O176" s="67"/>
      <c r="P176" s="67"/>
      <c r="Q176" s="67"/>
      <c r="R176" s="67"/>
      <c r="S176" s="67"/>
      <c r="T176" s="67"/>
      <c r="U176" s="67"/>
      <c r="V176" s="67"/>
      <c r="W176" s="67"/>
      <c r="X176" s="67"/>
      <c r="Y176" s="67"/>
      <c r="Z176" s="67"/>
    </row>
    <row r="177" spans="1:26" ht="13.5" hidden="1" customHeight="1" x14ac:dyDescent="0.35">
      <c r="A177" s="67"/>
      <c r="B177" s="67"/>
      <c r="C177" s="67"/>
      <c r="D177" s="68"/>
      <c r="E177" s="69"/>
      <c r="F177" s="68"/>
      <c r="G177" s="68"/>
      <c r="H177" s="68"/>
      <c r="I177" s="68"/>
      <c r="J177" s="68"/>
      <c r="K177" s="68"/>
      <c r="L177" s="67"/>
      <c r="M177" s="67"/>
      <c r="N177" s="67"/>
      <c r="O177" s="67"/>
      <c r="P177" s="67"/>
      <c r="Q177" s="67"/>
      <c r="R177" s="67"/>
      <c r="S177" s="67"/>
      <c r="T177" s="67"/>
      <c r="U177" s="67"/>
      <c r="V177" s="67"/>
      <c r="W177" s="67"/>
      <c r="X177" s="67"/>
      <c r="Y177" s="67"/>
      <c r="Z177" s="67"/>
    </row>
    <row r="178" spans="1:26" ht="13.5" hidden="1" customHeight="1" x14ac:dyDescent="0.35">
      <c r="A178" s="67"/>
      <c r="B178" s="67"/>
      <c r="C178" s="67"/>
      <c r="D178" s="68"/>
      <c r="E178" s="69"/>
      <c r="F178" s="68"/>
      <c r="G178" s="68"/>
      <c r="H178" s="68"/>
      <c r="I178" s="68"/>
      <c r="J178" s="68"/>
      <c r="K178" s="68"/>
      <c r="L178" s="67"/>
      <c r="M178" s="67"/>
      <c r="N178" s="67"/>
      <c r="O178" s="67"/>
      <c r="P178" s="67"/>
      <c r="Q178" s="67"/>
      <c r="R178" s="67"/>
      <c r="S178" s="67"/>
      <c r="T178" s="67"/>
      <c r="U178" s="67"/>
      <c r="V178" s="67"/>
      <c r="W178" s="67"/>
      <c r="X178" s="67"/>
      <c r="Y178" s="67"/>
      <c r="Z178" s="67"/>
    </row>
    <row r="179" spans="1:26" ht="13.5" hidden="1" customHeight="1" x14ac:dyDescent="0.35">
      <c r="A179" s="67"/>
      <c r="B179" s="67"/>
      <c r="C179" s="67"/>
      <c r="D179" s="68"/>
      <c r="E179" s="69"/>
      <c r="F179" s="68"/>
      <c r="G179" s="68"/>
      <c r="H179" s="68"/>
      <c r="I179" s="68"/>
      <c r="J179" s="68"/>
      <c r="K179" s="68"/>
      <c r="L179" s="67"/>
      <c r="M179" s="67"/>
      <c r="N179" s="67"/>
      <c r="O179" s="67"/>
      <c r="P179" s="67"/>
      <c r="Q179" s="67"/>
      <c r="R179" s="67"/>
      <c r="S179" s="67"/>
      <c r="T179" s="67"/>
      <c r="U179" s="67"/>
      <c r="V179" s="67"/>
      <c r="W179" s="67"/>
      <c r="X179" s="67"/>
      <c r="Y179" s="67"/>
      <c r="Z179" s="67"/>
    </row>
    <row r="180" spans="1:26" ht="13.5" hidden="1" customHeight="1" x14ac:dyDescent="0.35">
      <c r="A180" s="67"/>
      <c r="B180" s="67"/>
      <c r="C180" s="67"/>
      <c r="D180" s="68"/>
      <c r="E180" s="69"/>
      <c r="F180" s="68"/>
      <c r="G180" s="68"/>
      <c r="H180" s="68"/>
      <c r="I180" s="68"/>
      <c r="J180" s="68"/>
      <c r="K180" s="68"/>
      <c r="L180" s="67"/>
      <c r="M180" s="67"/>
      <c r="N180" s="67"/>
      <c r="O180" s="67"/>
      <c r="P180" s="67"/>
      <c r="Q180" s="67"/>
      <c r="R180" s="67"/>
      <c r="S180" s="67"/>
      <c r="T180" s="67"/>
      <c r="U180" s="67"/>
      <c r="V180" s="67"/>
      <c r="W180" s="67"/>
      <c r="X180" s="67"/>
      <c r="Y180" s="67"/>
      <c r="Z180" s="67"/>
    </row>
    <row r="181" spans="1:26" ht="13.5" hidden="1" customHeight="1" x14ac:dyDescent="0.35">
      <c r="A181" s="67"/>
      <c r="B181" s="67"/>
      <c r="C181" s="67"/>
      <c r="D181" s="68"/>
      <c r="E181" s="69"/>
      <c r="F181" s="68"/>
      <c r="G181" s="68"/>
      <c r="H181" s="68"/>
      <c r="I181" s="68"/>
      <c r="J181" s="68"/>
      <c r="K181" s="68"/>
      <c r="L181" s="67"/>
      <c r="M181" s="67"/>
      <c r="N181" s="67"/>
      <c r="O181" s="67"/>
      <c r="P181" s="67"/>
      <c r="Q181" s="67"/>
      <c r="R181" s="67"/>
      <c r="S181" s="67"/>
      <c r="T181" s="67"/>
      <c r="U181" s="67"/>
      <c r="V181" s="67"/>
      <c r="W181" s="67"/>
      <c r="X181" s="67"/>
      <c r="Y181" s="67"/>
      <c r="Z181" s="67"/>
    </row>
    <row r="182" spans="1:26" ht="13.5" hidden="1" customHeight="1" x14ac:dyDescent="0.35">
      <c r="A182" s="67"/>
      <c r="B182" s="67"/>
      <c r="C182" s="67"/>
      <c r="D182" s="68"/>
      <c r="E182" s="69"/>
      <c r="F182" s="68"/>
      <c r="G182" s="68"/>
      <c r="H182" s="68"/>
      <c r="I182" s="68"/>
      <c r="J182" s="68"/>
      <c r="K182" s="68"/>
      <c r="L182" s="67"/>
      <c r="M182" s="67"/>
      <c r="N182" s="67"/>
      <c r="O182" s="67"/>
      <c r="P182" s="67"/>
      <c r="Q182" s="67"/>
      <c r="R182" s="67"/>
      <c r="S182" s="67"/>
      <c r="T182" s="67"/>
      <c r="U182" s="67"/>
      <c r="V182" s="67"/>
      <c r="W182" s="67"/>
      <c r="X182" s="67"/>
      <c r="Y182" s="67"/>
      <c r="Z182" s="67"/>
    </row>
    <row r="183" spans="1:26" ht="13.5" hidden="1" customHeight="1" x14ac:dyDescent="0.35">
      <c r="A183" s="67"/>
      <c r="B183" s="67"/>
      <c r="C183" s="67"/>
      <c r="D183" s="68"/>
      <c r="E183" s="69"/>
      <c r="F183" s="68"/>
      <c r="G183" s="68"/>
      <c r="H183" s="68"/>
      <c r="I183" s="68"/>
      <c r="J183" s="68"/>
      <c r="K183" s="68"/>
      <c r="L183" s="67"/>
      <c r="M183" s="67"/>
      <c r="N183" s="67"/>
      <c r="O183" s="67"/>
      <c r="P183" s="67"/>
      <c r="Q183" s="67"/>
      <c r="R183" s="67"/>
      <c r="S183" s="67"/>
      <c r="T183" s="67"/>
      <c r="U183" s="67"/>
      <c r="V183" s="67"/>
      <c r="W183" s="67"/>
      <c r="X183" s="67"/>
      <c r="Y183" s="67"/>
      <c r="Z183" s="67"/>
    </row>
    <row r="184" spans="1:26" ht="13.5" hidden="1" customHeight="1" x14ac:dyDescent="0.35">
      <c r="A184" s="67"/>
      <c r="B184" s="67"/>
      <c r="C184" s="67"/>
      <c r="D184" s="68"/>
      <c r="E184" s="69"/>
      <c r="F184" s="68"/>
      <c r="G184" s="68"/>
      <c r="H184" s="68"/>
      <c r="I184" s="68"/>
      <c r="J184" s="68"/>
      <c r="K184" s="68"/>
      <c r="L184" s="67"/>
      <c r="M184" s="67"/>
      <c r="N184" s="67"/>
      <c r="O184" s="67"/>
      <c r="P184" s="67"/>
      <c r="Q184" s="67"/>
      <c r="R184" s="67"/>
      <c r="S184" s="67"/>
      <c r="T184" s="67"/>
      <c r="U184" s="67"/>
      <c r="V184" s="67"/>
      <c r="W184" s="67"/>
      <c r="X184" s="67"/>
      <c r="Y184" s="67"/>
      <c r="Z184" s="67"/>
    </row>
    <row r="185" spans="1:26" ht="13.5" hidden="1" customHeight="1" x14ac:dyDescent="0.35">
      <c r="A185" s="67"/>
      <c r="B185" s="67"/>
      <c r="C185" s="67"/>
      <c r="D185" s="68"/>
      <c r="E185" s="69"/>
      <c r="F185" s="68"/>
      <c r="G185" s="68"/>
      <c r="H185" s="68"/>
      <c r="I185" s="68"/>
      <c r="J185" s="68"/>
      <c r="K185" s="68"/>
      <c r="L185" s="67"/>
      <c r="M185" s="67"/>
      <c r="N185" s="67"/>
      <c r="O185" s="67"/>
      <c r="P185" s="67"/>
      <c r="Q185" s="67"/>
      <c r="R185" s="67"/>
      <c r="S185" s="67"/>
      <c r="T185" s="67"/>
      <c r="U185" s="67"/>
      <c r="V185" s="67"/>
      <c r="W185" s="67"/>
      <c r="X185" s="67"/>
      <c r="Y185" s="67"/>
      <c r="Z185" s="67"/>
    </row>
    <row r="186" spans="1:26" ht="13.5" hidden="1" customHeight="1" x14ac:dyDescent="0.35">
      <c r="A186" s="67"/>
      <c r="B186" s="67"/>
      <c r="C186" s="67"/>
      <c r="D186" s="68"/>
      <c r="E186" s="69"/>
      <c r="F186" s="68"/>
      <c r="G186" s="68"/>
      <c r="H186" s="68"/>
      <c r="I186" s="68"/>
      <c r="J186" s="68"/>
      <c r="K186" s="68"/>
      <c r="L186" s="67"/>
      <c r="M186" s="67"/>
      <c r="N186" s="67"/>
      <c r="O186" s="67"/>
      <c r="P186" s="67"/>
      <c r="Q186" s="67"/>
      <c r="R186" s="67"/>
      <c r="S186" s="67"/>
      <c r="T186" s="67"/>
      <c r="U186" s="67"/>
      <c r="V186" s="67"/>
      <c r="W186" s="67"/>
      <c r="X186" s="67"/>
      <c r="Y186" s="67"/>
      <c r="Z186" s="67"/>
    </row>
    <row r="187" spans="1:26" ht="13.5" hidden="1" customHeight="1" x14ac:dyDescent="0.35">
      <c r="A187" s="67"/>
      <c r="B187" s="67"/>
      <c r="C187" s="67"/>
      <c r="D187" s="68"/>
      <c r="E187" s="69"/>
      <c r="F187" s="68"/>
      <c r="G187" s="68"/>
      <c r="H187" s="68"/>
      <c r="I187" s="68"/>
      <c r="J187" s="68"/>
      <c r="K187" s="68"/>
      <c r="L187" s="67"/>
      <c r="M187" s="67"/>
      <c r="N187" s="67"/>
      <c r="O187" s="67"/>
      <c r="P187" s="67"/>
      <c r="Q187" s="67"/>
      <c r="R187" s="67"/>
      <c r="S187" s="67"/>
      <c r="T187" s="67"/>
      <c r="U187" s="67"/>
      <c r="V187" s="67"/>
      <c r="W187" s="67"/>
      <c r="X187" s="67"/>
      <c r="Y187" s="67"/>
      <c r="Z187" s="67"/>
    </row>
    <row r="188" spans="1:26" ht="13.5" hidden="1" customHeight="1" x14ac:dyDescent="0.35">
      <c r="A188" s="67"/>
      <c r="B188" s="67"/>
      <c r="C188" s="67"/>
      <c r="D188" s="68"/>
      <c r="E188" s="69"/>
      <c r="F188" s="68"/>
      <c r="G188" s="68"/>
      <c r="H188" s="68"/>
      <c r="I188" s="68"/>
      <c r="J188" s="68"/>
      <c r="K188" s="68"/>
      <c r="L188" s="67"/>
      <c r="M188" s="67"/>
      <c r="N188" s="67"/>
      <c r="O188" s="67"/>
      <c r="P188" s="67"/>
      <c r="Q188" s="67"/>
      <c r="R188" s="67"/>
      <c r="S188" s="67"/>
      <c r="T188" s="67"/>
      <c r="U188" s="67"/>
      <c r="V188" s="67"/>
      <c r="W188" s="67"/>
      <c r="X188" s="67"/>
      <c r="Y188" s="67"/>
      <c r="Z188" s="67"/>
    </row>
    <row r="189" spans="1:26" ht="13.5" hidden="1" customHeight="1" x14ac:dyDescent="0.35">
      <c r="A189" s="67"/>
      <c r="B189" s="67"/>
      <c r="C189" s="67"/>
      <c r="D189" s="68"/>
      <c r="E189" s="69"/>
      <c r="F189" s="68"/>
      <c r="G189" s="68"/>
      <c r="H189" s="68"/>
      <c r="I189" s="68"/>
      <c r="J189" s="68"/>
      <c r="K189" s="68"/>
      <c r="L189" s="67"/>
      <c r="M189" s="67"/>
      <c r="N189" s="67"/>
      <c r="O189" s="67"/>
      <c r="P189" s="67"/>
      <c r="Q189" s="67"/>
      <c r="R189" s="67"/>
      <c r="S189" s="67"/>
      <c r="T189" s="67"/>
      <c r="U189" s="67"/>
      <c r="V189" s="67"/>
      <c r="W189" s="67"/>
      <c r="X189" s="67"/>
      <c r="Y189" s="67"/>
      <c r="Z189" s="67"/>
    </row>
    <row r="190" spans="1:26" ht="13.5" hidden="1" customHeight="1" x14ac:dyDescent="0.35">
      <c r="A190" s="67"/>
      <c r="B190" s="67"/>
      <c r="C190" s="67"/>
      <c r="D190" s="68"/>
      <c r="E190" s="69"/>
      <c r="F190" s="68"/>
      <c r="G190" s="68"/>
      <c r="H190" s="68"/>
      <c r="I190" s="68"/>
      <c r="J190" s="68"/>
      <c r="K190" s="68"/>
      <c r="L190" s="67"/>
      <c r="M190" s="67"/>
      <c r="N190" s="67"/>
      <c r="O190" s="67"/>
      <c r="P190" s="67"/>
      <c r="Q190" s="67"/>
      <c r="R190" s="67"/>
      <c r="S190" s="67"/>
      <c r="T190" s="67"/>
      <c r="U190" s="67"/>
      <c r="V190" s="67"/>
      <c r="W190" s="67"/>
      <c r="X190" s="67"/>
      <c r="Y190" s="67"/>
      <c r="Z190" s="67"/>
    </row>
    <row r="191" spans="1:26" ht="13.5" hidden="1" customHeight="1" x14ac:dyDescent="0.35">
      <c r="A191" s="67"/>
      <c r="B191" s="67"/>
      <c r="C191" s="67"/>
      <c r="D191" s="68"/>
      <c r="E191" s="69"/>
      <c r="F191" s="68"/>
      <c r="G191" s="68"/>
      <c r="H191" s="68"/>
      <c r="I191" s="68"/>
      <c r="J191" s="68"/>
      <c r="K191" s="68"/>
      <c r="L191" s="67"/>
      <c r="M191" s="67"/>
      <c r="N191" s="67"/>
      <c r="O191" s="67"/>
      <c r="P191" s="67"/>
      <c r="Q191" s="67"/>
      <c r="R191" s="67"/>
      <c r="S191" s="67"/>
      <c r="T191" s="67"/>
      <c r="U191" s="67"/>
      <c r="V191" s="67"/>
      <c r="W191" s="67"/>
      <c r="X191" s="67"/>
      <c r="Y191" s="67"/>
      <c r="Z191" s="67"/>
    </row>
    <row r="192" spans="1:26" ht="13.5" hidden="1" customHeight="1" x14ac:dyDescent="0.35">
      <c r="A192" s="67"/>
      <c r="B192" s="67"/>
      <c r="C192" s="67"/>
      <c r="D192" s="68"/>
      <c r="E192" s="69"/>
      <c r="F192" s="68"/>
      <c r="G192" s="68"/>
      <c r="H192" s="68"/>
      <c r="I192" s="68"/>
      <c r="J192" s="68"/>
      <c r="K192" s="68"/>
      <c r="L192" s="67"/>
      <c r="M192" s="67"/>
      <c r="N192" s="67"/>
      <c r="O192" s="67"/>
      <c r="P192" s="67"/>
      <c r="Q192" s="67"/>
      <c r="R192" s="67"/>
      <c r="S192" s="67"/>
      <c r="T192" s="67"/>
      <c r="U192" s="67"/>
      <c r="V192" s="67"/>
      <c r="W192" s="67"/>
      <c r="X192" s="67"/>
      <c r="Y192" s="67"/>
      <c r="Z192" s="67"/>
    </row>
    <row r="193" spans="1:26" ht="13.5" hidden="1" customHeight="1" x14ac:dyDescent="0.35">
      <c r="A193" s="67"/>
      <c r="B193" s="67"/>
      <c r="C193" s="67"/>
      <c r="D193" s="68"/>
      <c r="E193" s="69"/>
      <c r="F193" s="68"/>
      <c r="G193" s="68"/>
      <c r="H193" s="68"/>
      <c r="I193" s="68"/>
      <c r="J193" s="68"/>
      <c r="K193" s="68"/>
      <c r="L193" s="67"/>
      <c r="M193" s="67"/>
      <c r="N193" s="67"/>
      <c r="O193" s="67"/>
      <c r="P193" s="67"/>
      <c r="Q193" s="67"/>
      <c r="R193" s="67"/>
      <c r="S193" s="67"/>
      <c r="T193" s="67"/>
      <c r="U193" s="67"/>
      <c r="V193" s="67"/>
      <c r="W193" s="67"/>
      <c r="X193" s="67"/>
      <c r="Y193" s="67"/>
      <c r="Z193" s="67"/>
    </row>
    <row r="194" spans="1:26" ht="13.5" hidden="1" customHeight="1" x14ac:dyDescent="0.35">
      <c r="A194" s="67"/>
      <c r="B194" s="67"/>
      <c r="C194" s="67"/>
      <c r="D194" s="68"/>
      <c r="E194" s="69"/>
      <c r="F194" s="68"/>
      <c r="G194" s="68"/>
      <c r="H194" s="68"/>
      <c r="I194" s="68"/>
      <c r="J194" s="68"/>
      <c r="K194" s="68"/>
      <c r="L194" s="67"/>
      <c r="M194" s="67"/>
      <c r="N194" s="67"/>
      <c r="O194" s="67"/>
      <c r="P194" s="67"/>
      <c r="Q194" s="67"/>
      <c r="R194" s="67"/>
      <c r="S194" s="67"/>
      <c r="T194" s="67"/>
      <c r="U194" s="67"/>
      <c r="V194" s="67"/>
      <c r="W194" s="67"/>
      <c r="X194" s="67"/>
      <c r="Y194" s="67"/>
      <c r="Z194" s="67"/>
    </row>
    <row r="195" spans="1:26" ht="13.5" hidden="1" customHeight="1" x14ac:dyDescent="0.35">
      <c r="A195" s="67"/>
      <c r="B195" s="67"/>
      <c r="C195" s="67"/>
      <c r="D195" s="68"/>
      <c r="E195" s="69"/>
      <c r="F195" s="68"/>
      <c r="G195" s="68"/>
      <c r="H195" s="68"/>
      <c r="I195" s="68"/>
      <c r="J195" s="68"/>
      <c r="K195" s="68"/>
      <c r="L195" s="67"/>
      <c r="M195" s="67"/>
      <c r="N195" s="67"/>
      <c r="O195" s="67"/>
      <c r="P195" s="67"/>
      <c r="Q195" s="67"/>
      <c r="R195" s="67"/>
      <c r="S195" s="67"/>
      <c r="T195" s="67"/>
      <c r="U195" s="67"/>
      <c r="V195" s="67"/>
      <c r="W195" s="67"/>
      <c r="X195" s="67"/>
      <c r="Y195" s="67"/>
      <c r="Z195" s="67"/>
    </row>
    <row r="196" spans="1:26" ht="13.5" hidden="1" customHeight="1" x14ac:dyDescent="0.35">
      <c r="A196" s="67"/>
      <c r="B196" s="67"/>
      <c r="C196" s="67"/>
      <c r="D196" s="68"/>
      <c r="E196" s="69"/>
      <c r="F196" s="68"/>
      <c r="G196" s="68"/>
      <c r="H196" s="68"/>
      <c r="I196" s="68"/>
      <c r="J196" s="68"/>
      <c r="K196" s="68"/>
      <c r="L196" s="67"/>
      <c r="M196" s="67"/>
      <c r="N196" s="67"/>
      <c r="O196" s="67"/>
      <c r="P196" s="67"/>
      <c r="Q196" s="67"/>
      <c r="R196" s="67"/>
      <c r="S196" s="67"/>
      <c r="T196" s="67"/>
      <c r="U196" s="67"/>
      <c r="V196" s="67"/>
      <c r="W196" s="67"/>
      <c r="X196" s="67"/>
      <c r="Y196" s="67"/>
      <c r="Z196" s="67"/>
    </row>
    <row r="197" spans="1:26" ht="13.5" hidden="1" customHeight="1" x14ac:dyDescent="0.35">
      <c r="A197" s="67"/>
      <c r="B197" s="67"/>
      <c r="C197" s="67"/>
      <c r="D197" s="68"/>
      <c r="E197" s="69"/>
      <c r="F197" s="68"/>
      <c r="G197" s="68"/>
      <c r="H197" s="68"/>
      <c r="I197" s="68"/>
      <c r="J197" s="68"/>
      <c r="K197" s="68"/>
      <c r="L197" s="67"/>
      <c r="M197" s="67"/>
      <c r="N197" s="67"/>
      <c r="O197" s="67"/>
      <c r="P197" s="67"/>
      <c r="Q197" s="67"/>
      <c r="R197" s="67"/>
      <c r="S197" s="67"/>
      <c r="T197" s="67"/>
      <c r="U197" s="67"/>
      <c r="V197" s="67"/>
      <c r="W197" s="67"/>
      <c r="X197" s="67"/>
      <c r="Y197" s="67"/>
      <c r="Z197" s="67"/>
    </row>
    <row r="198" spans="1:26" ht="13.5" hidden="1" customHeight="1" x14ac:dyDescent="0.35">
      <c r="A198" s="67"/>
      <c r="B198" s="67"/>
      <c r="C198" s="67"/>
      <c r="D198" s="68"/>
      <c r="E198" s="69"/>
      <c r="F198" s="68"/>
      <c r="G198" s="68"/>
      <c r="H198" s="68"/>
      <c r="I198" s="68"/>
      <c r="J198" s="68"/>
      <c r="K198" s="68"/>
      <c r="L198" s="67"/>
      <c r="M198" s="67"/>
      <c r="N198" s="67"/>
      <c r="O198" s="67"/>
      <c r="P198" s="67"/>
      <c r="Q198" s="67"/>
      <c r="R198" s="67"/>
      <c r="S198" s="67"/>
      <c r="T198" s="67"/>
      <c r="U198" s="67"/>
      <c r="V198" s="67"/>
      <c r="W198" s="67"/>
      <c r="X198" s="67"/>
      <c r="Y198" s="67"/>
      <c r="Z198" s="67"/>
    </row>
    <row r="199" spans="1:26" ht="13.5" hidden="1" customHeight="1" x14ac:dyDescent="0.35">
      <c r="A199" s="67"/>
      <c r="B199" s="67"/>
      <c r="C199" s="67"/>
      <c r="D199" s="68"/>
      <c r="E199" s="69"/>
      <c r="F199" s="68"/>
      <c r="G199" s="68"/>
      <c r="H199" s="68"/>
      <c r="I199" s="68"/>
      <c r="J199" s="68"/>
      <c r="K199" s="68"/>
      <c r="L199" s="67"/>
      <c r="M199" s="67"/>
      <c r="N199" s="67"/>
      <c r="O199" s="67"/>
      <c r="P199" s="67"/>
      <c r="Q199" s="67"/>
      <c r="R199" s="67"/>
      <c r="S199" s="67"/>
      <c r="T199" s="67"/>
      <c r="U199" s="67"/>
      <c r="V199" s="67"/>
      <c r="W199" s="67"/>
      <c r="X199" s="67"/>
      <c r="Y199" s="67"/>
      <c r="Z199" s="67"/>
    </row>
    <row r="200" spans="1:26" ht="13.5" hidden="1" customHeight="1" x14ac:dyDescent="0.35">
      <c r="A200" s="67"/>
      <c r="B200" s="67"/>
      <c r="C200" s="67"/>
      <c r="D200" s="68"/>
      <c r="E200" s="69"/>
      <c r="F200" s="68"/>
      <c r="G200" s="68"/>
      <c r="H200" s="68"/>
      <c r="I200" s="68"/>
      <c r="J200" s="68"/>
      <c r="K200" s="68"/>
      <c r="L200" s="67"/>
      <c r="M200" s="67"/>
      <c r="N200" s="67"/>
      <c r="O200" s="67"/>
      <c r="P200" s="67"/>
      <c r="Q200" s="67"/>
      <c r="R200" s="67"/>
      <c r="S200" s="67"/>
      <c r="T200" s="67"/>
      <c r="U200" s="67"/>
      <c r="V200" s="67"/>
      <c r="W200" s="67"/>
      <c r="X200" s="67"/>
      <c r="Y200" s="67"/>
      <c r="Z200" s="67"/>
    </row>
    <row r="201" spans="1:26" ht="13.5" hidden="1" customHeight="1" x14ac:dyDescent="0.35">
      <c r="A201" s="67"/>
      <c r="B201" s="67"/>
      <c r="C201" s="67"/>
      <c r="D201" s="68"/>
      <c r="E201" s="69"/>
      <c r="F201" s="68"/>
      <c r="G201" s="68"/>
      <c r="H201" s="68"/>
      <c r="I201" s="68"/>
      <c r="J201" s="68"/>
      <c r="K201" s="68"/>
      <c r="L201" s="67"/>
      <c r="M201" s="67"/>
      <c r="N201" s="67"/>
      <c r="O201" s="67"/>
      <c r="P201" s="67"/>
      <c r="Q201" s="67"/>
      <c r="R201" s="67"/>
      <c r="S201" s="67"/>
      <c r="T201" s="67"/>
      <c r="U201" s="67"/>
      <c r="V201" s="67"/>
      <c r="W201" s="67"/>
      <c r="X201" s="67"/>
      <c r="Y201" s="67"/>
      <c r="Z201" s="67"/>
    </row>
    <row r="202" spans="1:26" ht="13.5" hidden="1" customHeight="1" x14ac:dyDescent="0.35">
      <c r="A202" s="67"/>
      <c r="B202" s="67"/>
      <c r="C202" s="67"/>
      <c r="D202" s="68"/>
      <c r="E202" s="69"/>
      <c r="F202" s="68"/>
      <c r="G202" s="68"/>
      <c r="H202" s="68"/>
      <c r="I202" s="68"/>
      <c r="J202" s="68"/>
      <c r="K202" s="68"/>
      <c r="L202" s="67"/>
      <c r="M202" s="67"/>
      <c r="N202" s="67"/>
      <c r="O202" s="67"/>
      <c r="P202" s="67"/>
      <c r="Q202" s="67"/>
      <c r="R202" s="67"/>
      <c r="S202" s="67"/>
      <c r="T202" s="67"/>
      <c r="U202" s="67"/>
      <c r="V202" s="67"/>
      <c r="W202" s="67"/>
      <c r="X202" s="67"/>
      <c r="Y202" s="67"/>
      <c r="Z202" s="67"/>
    </row>
    <row r="203" spans="1:26" ht="13.5" hidden="1" customHeight="1" x14ac:dyDescent="0.35">
      <c r="A203" s="67"/>
      <c r="B203" s="67"/>
      <c r="C203" s="67"/>
      <c r="D203" s="68"/>
      <c r="E203" s="69"/>
      <c r="F203" s="68"/>
      <c r="G203" s="68"/>
      <c r="H203" s="68"/>
      <c r="I203" s="68"/>
      <c r="J203" s="68"/>
      <c r="K203" s="68"/>
      <c r="L203" s="67"/>
      <c r="M203" s="67"/>
      <c r="N203" s="67"/>
      <c r="O203" s="67"/>
      <c r="P203" s="67"/>
      <c r="Q203" s="67"/>
      <c r="R203" s="67"/>
      <c r="S203" s="67"/>
      <c r="T203" s="67"/>
      <c r="U203" s="67"/>
      <c r="V203" s="67"/>
      <c r="W203" s="67"/>
      <c r="X203" s="67"/>
      <c r="Y203" s="67"/>
      <c r="Z203" s="67"/>
    </row>
    <row r="204" spans="1:26" ht="13.5" hidden="1" customHeight="1" x14ac:dyDescent="0.35">
      <c r="A204" s="67"/>
      <c r="B204" s="67"/>
      <c r="C204" s="67"/>
      <c r="D204" s="68"/>
      <c r="E204" s="69"/>
      <c r="F204" s="68"/>
      <c r="G204" s="68"/>
      <c r="H204" s="68"/>
      <c r="I204" s="68"/>
      <c r="J204" s="68"/>
      <c r="K204" s="68"/>
      <c r="L204" s="67"/>
      <c r="M204" s="67"/>
      <c r="N204" s="67"/>
      <c r="O204" s="67"/>
      <c r="P204" s="67"/>
      <c r="Q204" s="67"/>
      <c r="R204" s="67"/>
      <c r="S204" s="67"/>
      <c r="T204" s="67"/>
      <c r="U204" s="67"/>
      <c r="V204" s="67"/>
      <c r="W204" s="67"/>
      <c r="X204" s="67"/>
      <c r="Y204" s="67"/>
      <c r="Z204" s="67"/>
    </row>
    <row r="205" spans="1:26" ht="13.5" hidden="1" customHeight="1" x14ac:dyDescent="0.35">
      <c r="A205" s="67"/>
      <c r="B205" s="67"/>
      <c r="C205" s="67"/>
      <c r="D205" s="68"/>
      <c r="E205" s="69"/>
      <c r="F205" s="68"/>
      <c r="G205" s="68"/>
      <c r="H205" s="68"/>
      <c r="I205" s="68"/>
      <c r="J205" s="68"/>
      <c r="K205" s="68"/>
      <c r="L205" s="67"/>
      <c r="M205" s="67"/>
      <c r="N205" s="67"/>
      <c r="O205" s="67"/>
      <c r="P205" s="67"/>
      <c r="Q205" s="67"/>
      <c r="R205" s="67"/>
      <c r="S205" s="67"/>
      <c r="T205" s="67"/>
      <c r="U205" s="67"/>
      <c r="V205" s="67"/>
      <c r="W205" s="67"/>
      <c r="X205" s="67"/>
      <c r="Y205" s="67"/>
      <c r="Z205" s="67"/>
    </row>
    <row r="206" spans="1:26" ht="13.5" hidden="1" customHeight="1" x14ac:dyDescent="0.35">
      <c r="A206" s="67"/>
      <c r="B206" s="67"/>
      <c r="C206" s="67"/>
      <c r="D206" s="68"/>
      <c r="E206" s="69"/>
      <c r="F206" s="68"/>
      <c r="G206" s="68"/>
      <c r="H206" s="68"/>
      <c r="I206" s="68"/>
      <c r="J206" s="68"/>
      <c r="K206" s="68"/>
      <c r="L206" s="67"/>
      <c r="M206" s="67"/>
      <c r="N206" s="67"/>
      <c r="O206" s="67"/>
      <c r="P206" s="67"/>
      <c r="Q206" s="67"/>
      <c r="R206" s="67"/>
      <c r="S206" s="67"/>
      <c r="T206" s="67"/>
      <c r="U206" s="67"/>
      <c r="V206" s="67"/>
      <c r="W206" s="67"/>
      <c r="X206" s="67"/>
      <c r="Y206" s="67"/>
      <c r="Z206" s="67"/>
    </row>
    <row r="207" spans="1:26" ht="13.5" hidden="1" customHeight="1" x14ac:dyDescent="0.35">
      <c r="A207" s="67"/>
      <c r="B207" s="67"/>
      <c r="C207" s="67"/>
      <c r="D207" s="68"/>
      <c r="E207" s="69"/>
      <c r="F207" s="68"/>
      <c r="G207" s="68"/>
      <c r="H207" s="68"/>
      <c r="I207" s="68"/>
      <c r="J207" s="68"/>
      <c r="K207" s="68"/>
      <c r="L207" s="67"/>
      <c r="M207" s="67"/>
      <c r="N207" s="67"/>
      <c r="O207" s="67"/>
      <c r="P207" s="67"/>
      <c r="Q207" s="67"/>
      <c r="R207" s="67"/>
      <c r="S207" s="67"/>
      <c r="T207" s="67"/>
      <c r="U207" s="67"/>
      <c r="V207" s="67"/>
      <c r="W207" s="67"/>
      <c r="X207" s="67"/>
      <c r="Y207" s="67"/>
      <c r="Z207" s="67"/>
    </row>
    <row r="208" spans="1:26" ht="13.5" hidden="1" customHeight="1" x14ac:dyDescent="0.35">
      <c r="A208" s="67"/>
      <c r="B208" s="67"/>
      <c r="C208" s="67"/>
      <c r="D208" s="68"/>
      <c r="E208" s="69"/>
      <c r="F208" s="68"/>
      <c r="G208" s="68"/>
      <c r="H208" s="68"/>
      <c r="I208" s="68"/>
      <c r="J208" s="68"/>
      <c r="K208" s="68"/>
      <c r="L208" s="67"/>
      <c r="M208" s="67"/>
      <c r="N208" s="67"/>
      <c r="O208" s="67"/>
      <c r="P208" s="67"/>
      <c r="Q208" s="67"/>
      <c r="R208" s="67"/>
      <c r="S208" s="67"/>
      <c r="T208" s="67"/>
      <c r="U208" s="67"/>
      <c r="V208" s="67"/>
      <c r="W208" s="67"/>
      <c r="X208" s="67"/>
      <c r="Y208" s="67"/>
      <c r="Z208" s="67"/>
    </row>
    <row r="209" spans="1:26" ht="13.5" hidden="1" customHeight="1" x14ac:dyDescent="0.35">
      <c r="A209" s="67"/>
      <c r="B209" s="67"/>
      <c r="C209" s="67"/>
      <c r="D209" s="68"/>
      <c r="E209" s="69"/>
      <c r="F209" s="68"/>
      <c r="G209" s="68"/>
      <c r="H209" s="68"/>
      <c r="I209" s="68"/>
      <c r="J209" s="68"/>
      <c r="K209" s="68"/>
      <c r="L209" s="67"/>
      <c r="M209" s="67"/>
      <c r="N209" s="67"/>
      <c r="O209" s="67"/>
      <c r="P209" s="67"/>
      <c r="Q209" s="67"/>
      <c r="R209" s="67"/>
      <c r="S209" s="67"/>
      <c r="T209" s="67"/>
      <c r="U209" s="67"/>
      <c r="V209" s="67"/>
      <c r="W209" s="67"/>
      <c r="X209" s="67"/>
      <c r="Y209" s="67"/>
      <c r="Z209" s="67"/>
    </row>
    <row r="210" spans="1:26" ht="13.5" hidden="1" customHeight="1" x14ac:dyDescent="0.35">
      <c r="A210" s="67"/>
      <c r="B210" s="67"/>
      <c r="C210" s="67"/>
      <c r="D210" s="68"/>
      <c r="E210" s="69"/>
      <c r="F210" s="68"/>
      <c r="G210" s="68"/>
      <c r="H210" s="68"/>
      <c r="I210" s="68"/>
      <c r="J210" s="68"/>
      <c r="K210" s="68"/>
      <c r="L210" s="67"/>
      <c r="M210" s="67"/>
      <c r="N210" s="67"/>
      <c r="O210" s="67"/>
      <c r="P210" s="67"/>
      <c r="Q210" s="67"/>
      <c r="R210" s="67"/>
      <c r="S210" s="67"/>
      <c r="T210" s="67"/>
      <c r="U210" s="67"/>
      <c r="V210" s="67"/>
      <c r="W210" s="67"/>
      <c r="X210" s="67"/>
      <c r="Y210" s="67"/>
      <c r="Z210" s="67"/>
    </row>
    <row r="211" spans="1:26" ht="13.5" hidden="1" customHeight="1" x14ac:dyDescent="0.35">
      <c r="A211" s="67"/>
      <c r="B211" s="67"/>
      <c r="C211" s="67"/>
      <c r="D211" s="68"/>
      <c r="E211" s="69"/>
      <c r="F211" s="68"/>
      <c r="G211" s="68"/>
      <c r="H211" s="68"/>
      <c r="I211" s="68"/>
      <c r="J211" s="68"/>
      <c r="K211" s="68"/>
      <c r="L211" s="67"/>
      <c r="M211" s="67"/>
      <c r="N211" s="67"/>
      <c r="O211" s="67"/>
      <c r="P211" s="67"/>
      <c r="Q211" s="67"/>
      <c r="R211" s="67"/>
      <c r="S211" s="67"/>
      <c r="T211" s="67"/>
      <c r="U211" s="67"/>
      <c r="V211" s="67"/>
      <c r="W211" s="67"/>
      <c r="X211" s="67"/>
      <c r="Y211" s="67"/>
      <c r="Z211" s="67"/>
    </row>
    <row r="212" spans="1:26" ht="13.5" hidden="1" customHeight="1" x14ac:dyDescent="0.35">
      <c r="A212" s="67"/>
      <c r="B212" s="67"/>
      <c r="C212" s="67"/>
      <c r="D212" s="68"/>
      <c r="E212" s="69"/>
      <c r="F212" s="68"/>
      <c r="G212" s="68"/>
      <c r="H212" s="68"/>
      <c r="I212" s="68"/>
      <c r="J212" s="68"/>
      <c r="K212" s="68"/>
      <c r="L212" s="67"/>
      <c r="M212" s="67"/>
      <c r="N212" s="67"/>
      <c r="O212" s="67"/>
      <c r="P212" s="67"/>
      <c r="Q212" s="67"/>
      <c r="R212" s="67"/>
      <c r="S212" s="67"/>
      <c r="T212" s="67"/>
      <c r="U212" s="67"/>
      <c r="V212" s="67"/>
      <c r="W212" s="67"/>
      <c r="X212" s="67"/>
      <c r="Y212" s="67"/>
      <c r="Z212" s="67"/>
    </row>
    <row r="213" spans="1:26" ht="13.5" hidden="1" customHeight="1" x14ac:dyDescent="0.35">
      <c r="A213" s="67"/>
      <c r="B213" s="67"/>
      <c r="C213" s="67"/>
      <c r="D213" s="68"/>
      <c r="E213" s="69"/>
      <c r="F213" s="68"/>
      <c r="G213" s="68"/>
      <c r="H213" s="68"/>
      <c r="I213" s="68"/>
      <c r="J213" s="68"/>
      <c r="K213" s="68"/>
      <c r="L213" s="67"/>
      <c r="M213" s="67"/>
      <c r="N213" s="67"/>
      <c r="O213" s="67"/>
      <c r="P213" s="67"/>
      <c r="Q213" s="67"/>
      <c r="R213" s="67"/>
      <c r="S213" s="67"/>
      <c r="T213" s="67"/>
      <c r="U213" s="67"/>
      <c r="V213" s="67"/>
      <c r="W213" s="67"/>
      <c r="X213" s="67"/>
      <c r="Y213" s="67"/>
      <c r="Z213" s="67"/>
    </row>
    <row r="214" spans="1:26" ht="13.5" hidden="1" customHeight="1" x14ac:dyDescent="0.35">
      <c r="A214" s="67"/>
      <c r="B214" s="67"/>
      <c r="C214" s="67"/>
      <c r="D214" s="68"/>
      <c r="E214" s="69"/>
      <c r="F214" s="68"/>
      <c r="G214" s="68"/>
      <c r="H214" s="68"/>
      <c r="I214" s="68"/>
      <c r="J214" s="68"/>
      <c r="K214" s="68"/>
      <c r="L214" s="67"/>
      <c r="M214" s="67"/>
      <c r="N214" s="67"/>
      <c r="O214" s="67"/>
      <c r="P214" s="67"/>
      <c r="Q214" s="67"/>
      <c r="R214" s="67"/>
      <c r="S214" s="67"/>
      <c r="T214" s="67"/>
      <c r="U214" s="67"/>
      <c r="V214" s="67"/>
      <c r="W214" s="67"/>
      <c r="X214" s="67"/>
      <c r="Y214" s="67"/>
      <c r="Z214" s="67"/>
    </row>
    <row r="215" spans="1:26" ht="13.5" hidden="1" customHeight="1" x14ac:dyDescent="0.35">
      <c r="A215" s="67"/>
      <c r="B215" s="67"/>
      <c r="C215" s="67"/>
      <c r="D215" s="68"/>
      <c r="E215" s="69"/>
      <c r="F215" s="68"/>
      <c r="G215" s="68"/>
      <c r="H215" s="68"/>
      <c r="I215" s="68"/>
      <c r="J215" s="68"/>
      <c r="K215" s="68"/>
      <c r="L215" s="67"/>
      <c r="M215" s="67"/>
      <c r="N215" s="67"/>
      <c r="O215" s="67"/>
      <c r="P215" s="67"/>
      <c r="Q215" s="67"/>
      <c r="R215" s="67"/>
      <c r="S215" s="67"/>
      <c r="T215" s="67"/>
      <c r="U215" s="67"/>
      <c r="V215" s="67"/>
      <c r="W215" s="67"/>
      <c r="X215" s="67"/>
      <c r="Y215" s="67"/>
      <c r="Z215" s="67"/>
    </row>
    <row r="216" spans="1:26" ht="13.5" hidden="1" customHeight="1" x14ac:dyDescent="0.35">
      <c r="A216" s="67"/>
      <c r="B216" s="67"/>
      <c r="C216" s="67"/>
      <c r="D216" s="68"/>
      <c r="E216" s="69"/>
      <c r="F216" s="68"/>
      <c r="G216" s="68"/>
      <c r="H216" s="68"/>
      <c r="I216" s="68"/>
      <c r="J216" s="68"/>
      <c r="K216" s="68"/>
      <c r="L216" s="67"/>
      <c r="M216" s="67"/>
      <c r="N216" s="67"/>
      <c r="O216" s="67"/>
      <c r="P216" s="67"/>
      <c r="Q216" s="67"/>
      <c r="R216" s="67"/>
      <c r="S216" s="67"/>
      <c r="T216" s="67"/>
      <c r="U216" s="67"/>
      <c r="V216" s="67"/>
      <c r="W216" s="67"/>
      <c r="X216" s="67"/>
      <c r="Y216" s="67"/>
      <c r="Z216" s="67"/>
    </row>
    <row r="217" spans="1:26" ht="13.5" hidden="1" customHeight="1" x14ac:dyDescent="0.35">
      <c r="A217" s="67"/>
      <c r="B217" s="67"/>
      <c r="C217" s="67"/>
      <c r="D217" s="68"/>
      <c r="E217" s="69"/>
      <c r="F217" s="68"/>
      <c r="G217" s="68"/>
      <c r="H217" s="68"/>
      <c r="I217" s="68"/>
      <c r="J217" s="68"/>
      <c r="K217" s="68"/>
      <c r="L217" s="67"/>
      <c r="M217" s="67"/>
      <c r="N217" s="67"/>
      <c r="O217" s="67"/>
      <c r="P217" s="67"/>
      <c r="Q217" s="67"/>
      <c r="R217" s="67"/>
      <c r="S217" s="67"/>
      <c r="T217" s="67"/>
      <c r="U217" s="67"/>
      <c r="V217" s="67"/>
      <c r="W217" s="67"/>
      <c r="X217" s="67"/>
      <c r="Y217" s="67"/>
      <c r="Z217" s="67"/>
    </row>
    <row r="218" spans="1:26" ht="13.5" hidden="1" customHeight="1" x14ac:dyDescent="0.35">
      <c r="A218" s="67"/>
      <c r="B218" s="67"/>
      <c r="C218" s="67"/>
      <c r="D218" s="68"/>
      <c r="E218" s="69"/>
      <c r="F218" s="68"/>
      <c r="G218" s="68"/>
      <c r="H218" s="68"/>
      <c r="I218" s="68"/>
      <c r="J218" s="68"/>
      <c r="K218" s="68"/>
      <c r="L218" s="67"/>
      <c r="M218" s="67"/>
      <c r="N218" s="67"/>
      <c r="O218" s="67"/>
      <c r="P218" s="67"/>
      <c r="Q218" s="67"/>
      <c r="R218" s="67"/>
      <c r="S218" s="67"/>
      <c r="T218" s="67"/>
      <c r="U218" s="67"/>
      <c r="V218" s="67"/>
      <c r="W218" s="67"/>
      <c r="X218" s="67"/>
      <c r="Y218" s="67"/>
      <c r="Z218" s="67"/>
    </row>
    <row r="219" spans="1:26" ht="13.5" hidden="1" customHeight="1" x14ac:dyDescent="0.35">
      <c r="A219" s="67"/>
      <c r="B219" s="67"/>
      <c r="C219" s="67"/>
      <c r="D219" s="68"/>
      <c r="E219" s="69"/>
      <c r="F219" s="68"/>
      <c r="G219" s="68"/>
      <c r="H219" s="68"/>
      <c r="I219" s="68"/>
      <c r="J219" s="68"/>
      <c r="K219" s="68"/>
      <c r="L219" s="67"/>
      <c r="M219" s="67"/>
      <c r="N219" s="67"/>
      <c r="O219" s="67"/>
      <c r="P219" s="67"/>
      <c r="Q219" s="67"/>
      <c r="R219" s="67"/>
      <c r="S219" s="67"/>
      <c r="T219" s="67"/>
      <c r="U219" s="67"/>
      <c r="V219" s="67"/>
      <c r="W219" s="67"/>
      <c r="X219" s="67"/>
      <c r="Y219" s="67"/>
      <c r="Z219" s="67"/>
    </row>
    <row r="220" spans="1:26" ht="13.5" hidden="1" customHeight="1" x14ac:dyDescent="0.35">
      <c r="A220" s="67"/>
      <c r="B220" s="67"/>
      <c r="C220" s="67"/>
      <c r="D220" s="68"/>
      <c r="E220" s="69"/>
      <c r="F220" s="68"/>
      <c r="G220" s="68"/>
      <c r="H220" s="68"/>
      <c r="I220" s="68"/>
      <c r="J220" s="68"/>
      <c r="K220" s="68"/>
      <c r="L220" s="67"/>
      <c r="M220" s="67"/>
      <c r="N220" s="67"/>
      <c r="O220" s="67"/>
      <c r="P220" s="67"/>
      <c r="Q220" s="67"/>
      <c r="R220" s="67"/>
      <c r="S220" s="67"/>
      <c r="T220" s="67"/>
      <c r="U220" s="67"/>
      <c r="V220" s="67"/>
      <c r="W220" s="67"/>
      <c r="X220" s="67"/>
      <c r="Y220" s="67"/>
      <c r="Z220" s="67"/>
    </row>
    <row r="221" spans="1:26" ht="13.5" hidden="1" customHeight="1" x14ac:dyDescent="0.35">
      <c r="A221" s="67"/>
      <c r="B221" s="67"/>
      <c r="C221" s="67"/>
      <c r="D221" s="68"/>
      <c r="E221" s="69"/>
      <c r="F221" s="68"/>
      <c r="G221" s="68"/>
      <c r="H221" s="68"/>
      <c r="I221" s="68"/>
      <c r="J221" s="68"/>
      <c r="K221" s="68"/>
      <c r="L221" s="67"/>
      <c r="M221" s="67"/>
      <c r="N221" s="67"/>
      <c r="O221" s="67"/>
      <c r="P221" s="67"/>
      <c r="Q221" s="67"/>
      <c r="R221" s="67"/>
      <c r="S221" s="67"/>
      <c r="T221" s="67"/>
      <c r="U221" s="67"/>
      <c r="V221" s="67"/>
      <c r="W221" s="67"/>
      <c r="X221" s="67"/>
      <c r="Y221" s="67"/>
      <c r="Z221" s="67"/>
    </row>
    <row r="222" spans="1:26" ht="13.5" hidden="1" customHeight="1" x14ac:dyDescent="0.35">
      <c r="A222" s="67"/>
      <c r="B222" s="67"/>
      <c r="C222" s="67"/>
      <c r="D222" s="68"/>
      <c r="E222" s="69"/>
      <c r="F222" s="68"/>
      <c r="G222" s="68"/>
      <c r="H222" s="68"/>
      <c r="I222" s="68"/>
      <c r="J222" s="68"/>
      <c r="K222" s="68"/>
      <c r="L222" s="67"/>
      <c r="M222" s="67"/>
      <c r="N222" s="67"/>
      <c r="O222" s="67"/>
      <c r="P222" s="67"/>
      <c r="Q222" s="67"/>
      <c r="R222" s="67"/>
      <c r="S222" s="67"/>
      <c r="T222" s="67"/>
      <c r="U222" s="67"/>
      <c r="V222" s="67"/>
      <c r="W222" s="67"/>
      <c r="X222" s="67"/>
      <c r="Y222" s="67"/>
      <c r="Z222" s="67"/>
    </row>
    <row r="223" spans="1:26" ht="13.5" hidden="1" customHeight="1" x14ac:dyDescent="0.35">
      <c r="A223" s="67"/>
      <c r="B223" s="67"/>
      <c r="C223" s="67"/>
      <c r="D223" s="68"/>
      <c r="E223" s="69"/>
      <c r="F223" s="68"/>
      <c r="G223" s="68"/>
      <c r="H223" s="68"/>
      <c r="I223" s="68"/>
      <c r="J223" s="68"/>
      <c r="K223" s="68"/>
      <c r="L223" s="67"/>
      <c r="M223" s="67"/>
      <c r="N223" s="67"/>
      <c r="O223" s="67"/>
      <c r="P223" s="67"/>
      <c r="Q223" s="67"/>
      <c r="R223" s="67"/>
      <c r="S223" s="67"/>
      <c r="T223" s="67"/>
      <c r="U223" s="67"/>
      <c r="V223" s="67"/>
      <c r="W223" s="67"/>
      <c r="X223" s="67"/>
      <c r="Y223" s="67"/>
      <c r="Z223" s="67"/>
    </row>
    <row r="224" spans="1:26" ht="13.5" hidden="1" customHeight="1" x14ac:dyDescent="0.35">
      <c r="A224" s="67"/>
      <c r="B224" s="67"/>
      <c r="C224" s="67"/>
      <c r="D224" s="68"/>
      <c r="E224" s="69"/>
      <c r="F224" s="68"/>
      <c r="G224" s="68"/>
      <c r="H224" s="68"/>
      <c r="I224" s="68"/>
      <c r="J224" s="68"/>
      <c r="K224" s="68"/>
      <c r="L224" s="67"/>
      <c r="M224" s="67"/>
      <c r="N224" s="67"/>
      <c r="O224" s="67"/>
      <c r="P224" s="67"/>
      <c r="Q224" s="67"/>
      <c r="R224" s="67"/>
      <c r="S224" s="67"/>
      <c r="T224" s="67"/>
      <c r="U224" s="67"/>
      <c r="V224" s="67"/>
      <c r="W224" s="67"/>
      <c r="X224" s="67"/>
      <c r="Y224" s="67"/>
      <c r="Z224" s="67"/>
    </row>
    <row r="225" spans="1:26" ht="13.5" hidden="1" customHeight="1" x14ac:dyDescent="0.35">
      <c r="A225" s="67"/>
      <c r="B225" s="67"/>
      <c r="C225" s="67"/>
      <c r="D225" s="68"/>
      <c r="E225" s="69"/>
      <c r="F225" s="68"/>
      <c r="G225" s="68"/>
      <c r="H225" s="68"/>
      <c r="I225" s="68"/>
      <c r="J225" s="68"/>
      <c r="K225" s="68"/>
      <c r="L225" s="67"/>
      <c r="M225" s="67"/>
      <c r="N225" s="67"/>
      <c r="O225" s="67"/>
      <c r="P225" s="67"/>
      <c r="Q225" s="67"/>
      <c r="R225" s="67"/>
      <c r="S225" s="67"/>
      <c r="T225" s="67"/>
      <c r="U225" s="67"/>
      <c r="V225" s="67"/>
      <c r="W225" s="67"/>
      <c r="X225" s="67"/>
      <c r="Y225" s="67"/>
      <c r="Z225" s="67"/>
    </row>
    <row r="226" spans="1:26" ht="13.5" hidden="1" customHeight="1" x14ac:dyDescent="0.35">
      <c r="A226" s="67"/>
      <c r="B226" s="67"/>
      <c r="C226" s="67"/>
      <c r="D226" s="68"/>
      <c r="E226" s="69"/>
      <c r="F226" s="68"/>
      <c r="G226" s="68"/>
      <c r="H226" s="68"/>
      <c r="I226" s="68"/>
      <c r="J226" s="68"/>
      <c r="K226" s="68"/>
      <c r="L226" s="67"/>
      <c r="M226" s="67"/>
      <c r="N226" s="67"/>
      <c r="O226" s="67"/>
      <c r="P226" s="67"/>
      <c r="Q226" s="67"/>
      <c r="R226" s="67"/>
      <c r="S226" s="67"/>
      <c r="T226" s="67"/>
      <c r="U226" s="67"/>
      <c r="V226" s="67"/>
      <c r="W226" s="67"/>
      <c r="X226" s="67"/>
      <c r="Y226" s="67"/>
      <c r="Z226" s="67"/>
    </row>
    <row r="227" spans="1:26" ht="13.5" hidden="1" customHeight="1" x14ac:dyDescent="0.35">
      <c r="A227" s="67"/>
      <c r="B227" s="67"/>
      <c r="C227" s="67"/>
      <c r="D227" s="68"/>
      <c r="E227" s="69"/>
      <c r="F227" s="68"/>
      <c r="G227" s="68"/>
      <c r="H227" s="68"/>
      <c r="I227" s="68"/>
      <c r="J227" s="68"/>
      <c r="K227" s="68"/>
      <c r="L227" s="67"/>
      <c r="M227" s="67"/>
      <c r="N227" s="67"/>
      <c r="O227" s="67"/>
      <c r="P227" s="67"/>
      <c r="Q227" s="67"/>
      <c r="R227" s="67"/>
      <c r="S227" s="67"/>
      <c r="T227" s="67"/>
      <c r="U227" s="67"/>
      <c r="V227" s="67"/>
      <c r="W227" s="67"/>
      <c r="X227" s="67"/>
      <c r="Y227" s="67"/>
      <c r="Z227" s="67"/>
    </row>
    <row r="228" spans="1:26" ht="13.5" hidden="1" customHeight="1" x14ac:dyDescent="0.35">
      <c r="A228" s="67"/>
      <c r="B228" s="67"/>
      <c r="C228" s="67"/>
      <c r="D228" s="68"/>
      <c r="E228" s="69"/>
      <c r="F228" s="68"/>
      <c r="G228" s="68"/>
      <c r="H228" s="68"/>
      <c r="I228" s="68"/>
      <c r="J228" s="68"/>
      <c r="K228" s="68"/>
      <c r="L228" s="67"/>
      <c r="M228" s="67"/>
      <c r="N228" s="67"/>
      <c r="O228" s="67"/>
      <c r="P228" s="67"/>
      <c r="Q228" s="67"/>
      <c r="R228" s="67"/>
      <c r="S228" s="67"/>
      <c r="T228" s="67"/>
      <c r="U228" s="67"/>
      <c r="V228" s="67"/>
      <c r="W228" s="67"/>
      <c r="X228" s="67"/>
      <c r="Y228" s="67"/>
      <c r="Z228" s="67"/>
    </row>
    <row r="229" spans="1:26" ht="13.5" hidden="1" customHeight="1" x14ac:dyDescent="0.35">
      <c r="A229" s="67"/>
      <c r="B229" s="67"/>
      <c r="C229" s="67"/>
      <c r="D229" s="68"/>
      <c r="E229" s="69"/>
      <c r="F229" s="68"/>
      <c r="G229" s="68"/>
      <c r="H229" s="68"/>
      <c r="I229" s="68"/>
      <c r="J229" s="68"/>
      <c r="K229" s="68"/>
      <c r="L229" s="67"/>
      <c r="M229" s="67"/>
      <c r="N229" s="67"/>
      <c r="O229" s="67"/>
      <c r="P229" s="67"/>
      <c r="Q229" s="67"/>
      <c r="R229" s="67"/>
      <c r="S229" s="67"/>
      <c r="T229" s="67"/>
      <c r="U229" s="67"/>
      <c r="V229" s="67"/>
      <c r="W229" s="67"/>
      <c r="X229" s="67"/>
      <c r="Y229" s="67"/>
      <c r="Z229" s="67"/>
    </row>
    <row r="230" spans="1:26" ht="13.5" hidden="1" customHeight="1" x14ac:dyDescent="0.35">
      <c r="A230" s="67"/>
      <c r="B230" s="67"/>
      <c r="C230" s="67"/>
      <c r="D230" s="68"/>
      <c r="E230" s="69"/>
      <c r="F230" s="68"/>
      <c r="G230" s="68"/>
      <c r="H230" s="68"/>
      <c r="I230" s="68"/>
      <c r="J230" s="68"/>
      <c r="K230" s="68"/>
      <c r="L230" s="67"/>
      <c r="M230" s="67"/>
      <c r="N230" s="67"/>
      <c r="O230" s="67"/>
      <c r="P230" s="67"/>
      <c r="Q230" s="67"/>
      <c r="R230" s="67"/>
      <c r="S230" s="67"/>
      <c r="T230" s="67"/>
      <c r="U230" s="67"/>
      <c r="V230" s="67"/>
      <c r="W230" s="67"/>
      <c r="X230" s="67"/>
      <c r="Y230" s="67"/>
      <c r="Z230" s="67"/>
    </row>
    <row r="231" spans="1:26" ht="13.5" hidden="1" customHeight="1" x14ac:dyDescent="0.35">
      <c r="A231" s="67"/>
      <c r="B231" s="67"/>
      <c r="C231" s="67"/>
      <c r="D231" s="68"/>
      <c r="E231" s="69"/>
      <c r="F231" s="68"/>
      <c r="G231" s="68"/>
      <c r="H231" s="68"/>
      <c r="I231" s="68"/>
      <c r="J231" s="68"/>
      <c r="K231" s="68"/>
      <c r="L231" s="67"/>
      <c r="M231" s="67"/>
      <c r="N231" s="67"/>
      <c r="O231" s="67"/>
      <c r="P231" s="67"/>
      <c r="Q231" s="67"/>
      <c r="R231" s="67"/>
      <c r="S231" s="67"/>
      <c r="T231" s="67"/>
      <c r="U231" s="67"/>
      <c r="V231" s="67"/>
      <c r="W231" s="67"/>
      <c r="X231" s="67"/>
      <c r="Y231" s="67"/>
      <c r="Z231" s="67"/>
    </row>
    <row r="232" spans="1:26" ht="13.5" hidden="1" customHeight="1" x14ac:dyDescent="0.35">
      <c r="A232" s="67"/>
      <c r="B232" s="67"/>
      <c r="C232" s="67"/>
      <c r="D232" s="68"/>
      <c r="E232" s="69"/>
      <c r="F232" s="68"/>
      <c r="G232" s="68"/>
      <c r="H232" s="68"/>
      <c r="I232" s="68"/>
      <c r="J232" s="68"/>
      <c r="K232" s="68"/>
      <c r="L232" s="67"/>
      <c r="M232" s="67"/>
      <c r="N232" s="67"/>
      <c r="O232" s="67"/>
      <c r="P232" s="67"/>
      <c r="Q232" s="67"/>
      <c r="R232" s="67"/>
      <c r="S232" s="67"/>
      <c r="T232" s="67"/>
      <c r="U232" s="67"/>
      <c r="V232" s="67"/>
      <c r="W232" s="67"/>
      <c r="X232" s="67"/>
      <c r="Y232" s="67"/>
      <c r="Z232" s="67"/>
    </row>
    <row r="233" spans="1:26" ht="13.5" hidden="1" customHeight="1" x14ac:dyDescent="0.35">
      <c r="A233" s="67"/>
      <c r="B233" s="67"/>
      <c r="C233" s="67"/>
      <c r="D233" s="68"/>
      <c r="E233" s="69"/>
      <c r="F233" s="68"/>
      <c r="G233" s="68"/>
      <c r="H233" s="68"/>
      <c r="I233" s="68"/>
      <c r="J233" s="68"/>
      <c r="K233" s="68"/>
      <c r="L233" s="67"/>
      <c r="M233" s="67"/>
      <c r="N233" s="67"/>
      <c r="O233" s="67"/>
      <c r="P233" s="67"/>
      <c r="Q233" s="67"/>
      <c r="R233" s="67"/>
      <c r="S233" s="67"/>
      <c r="T233" s="67"/>
      <c r="U233" s="67"/>
      <c r="V233" s="67"/>
      <c r="W233" s="67"/>
      <c r="X233" s="67"/>
      <c r="Y233" s="67"/>
      <c r="Z233" s="67"/>
    </row>
    <row r="234" spans="1:26" ht="13.5" hidden="1" customHeight="1" x14ac:dyDescent="0.35">
      <c r="A234" s="67"/>
      <c r="B234" s="67"/>
      <c r="C234" s="67"/>
      <c r="D234" s="68"/>
      <c r="E234" s="69"/>
      <c r="F234" s="68"/>
      <c r="G234" s="68"/>
      <c r="H234" s="68"/>
      <c r="I234" s="68"/>
      <c r="J234" s="68"/>
      <c r="K234" s="68"/>
      <c r="L234" s="67"/>
      <c r="M234" s="67"/>
      <c r="N234" s="67"/>
      <c r="O234" s="67"/>
      <c r="P234" s="67"/>
      <c r="Q234" s="67"/>
      <c r="R234" s="67"/>
      <c r="S234" s="67"/>
      <c r="T234" s="67"/>
      <c r="U234" s="67"/>
      <c r="V234" s="67"/>
      <c r="W234" s="67"/>
      <c r="X234" s="67"/>
      <c r="Y234" s="67"/>
      <c r="Z234" s="67"/>
    </row>
    <row r="235" spans="1:26" ht="13.5" hidden="1" customHeight="1" x14ac:dyDescent="0.35">
      <c r="A235" s="67"/>
      <c r="B235" s="67"/>
      <c r="C235" s="67"/>
      <c r="D235" s="68"/>
      <c r="E235" s="69"/>
      <c r="F235" s="68"/>
      <c r="G235" s="68"/>
      <c r="H235" s="68"/>
      <c r="I235" s="68"/>
      <c r="J235" s="68"/>
      <c r="K235" s="68"/>
      <c r="L235" s="67"/>
      <c r="M235" s="67"/>
      <c r="N235" s="67"/>
      <c r="O235" s="67"/>
      <c r="P235" s="67"/>
      <c r="Q235" s="67"/>
      <c r="R235" s="67"/>
      <c r="S235" s="67"/>
      <c r="T235" s="67"/>
      <c r="U235" s="67"/>
      <c r="V235" s="67"/>
      <c r="W235" s="67"/>
      <c r="X235" s="67"/>
      <c r="Y235" s="67"/>
      <c r="Z235" s="67"/>
    </row>
    <row r="236" spans="1:26" ht="13.5" hidden="1" customHeight="1" x14ac:dyDescent="0.35">
      <c r="A236" s="67"/>
      <c r="B236" s="67"/>
      <c r="C236" s="67"/>
      <c r="D236" s="68"/>
      <c r="E236" s="69"/>
      <c r="F236" s="68"/>
      <c r="G236" s="68"/>
      <c r="H236" s="68"/>
      <c r="I236" s="68"/>
      <c r="J236" s="68"/>
      <c r="K236" s="68"/>
      <c r="L236" s="67"/>
      <c r="M236" s="67"/>
      <c r="N236" s="67"/>
      <c r="O236" s="67"/>
      <c r="P236" s="67"/>
      <c r="Q236" s="67"/>
      <c r="R236" s="67"/>
      <c r="S236" s="67"/>
      <c r="T236" s="67"/>
      <c r="U236" s="67"/>
      <c r="V236" s="67"/>
      <c r="W236" s="67"/>
      <c r="X236" s="67"/>
      <c r="Y236" s="67"/>
      <c r="Z236" s="67"/>
    </row>
    <row r="237" spans="1:26" ht="13.5" hidden="1" customHeight="1" x14ac:dyDescent="0.35">
      <c r="A237" s="67"/>
      <c r="B237" s="67"/>
      <c r="C237" s="67"/>
      <c r="D237" s="68"/>
      <c r="E237" s="69"/>
      <c r="F237" s="68"/>
      <c r="G237" s="68"/>
      <c r="H237" s="68"/>
      <c r="I237" s="68"/>
      <c r="J237" s="68"/>
      <c r="K237" s="68"/>
      <c r="L237" s="67"/>
      <c r="M237" s="67"/>
      <c r="N237" s="67"/>
      <c r="O237" s="67"/>
      <c r="P237" s="67"/>
      <c r="Q237" s="67"/>
      <c r="R237" s="67"/>
      <c r="S237" s="67"/>
      <c r="T237" s="67"/>
      <c r="U237" s="67"/>
      <c r="V237" s="67"/>
      <c r="W237" s="67"/>
      <c r="X237" s="67"/>
      <c r="Y237" s="67"/>
      <c r="Z237" s="67"/>
    </row>
    <row r="238" spans="1:26" ht="13.5" hidden="1" customHeight="1" x14ac:dyDescent="0.35">
      <c r="A238" s="67"/>
      <c r="B238" s="67"/>
      <c r="C238" s="67"/>
      <c r="D238" s="68"/>
      <c r="E238" s="69"/>
      <c r="F238" s="68"/>
      <c r="G238" s="68"/>
      <c r="H238" s="68"/>
      <c r="I238" s="68"/>
      <c r="J238" s="68"/>
      <c r="K238" s="68"/>
      <c r="L238" s="67"/>
      <c r="M238" s="67"/>
      <c r="N238" s="67"/>
      <c r="O238" s="67"/>
      <c r="P238" s="67"/>
      <c r="Q238" s="67"/>
      <c r="R238" s="67"/>
      <c r="S238" s="67"/>
      <c r="T238" s="67"/>
      <c r="U238" s="67"/>
      <c r="V238" s="67"/>
      <c r="W238" s="67"/>
      <c r="X238" s="67"/>
      <c r="Y238" s="67"/>
      <c r="Z238" s="67"/>
    </row>
    <row r="239" spans="1:26" ht="13.5" hidden="1" customHeight="1" x14ac:dyDescent="0.35">
      <c r="A239" s="67"/>
      <c r="B239" s="67"/>
      <c r="C239" s="67"/>
      <c r="D239" s="68"/>
      <c r="E239" s="69"/>
      <c r="F239" s="68"/>
      <c r="G239" s="68"/>
      <c r="H239" s="68"/>
      <c r="I239" s="68"/>
      <c r="J239" s="68"/>
      <c r="K239" s="68"/>
      <c r="L239" s="67"/>
      <c r="M239" s="67"/>
      <c r="N239" s="67"/>
      <c r="O239" s="67"/>
      <c r="P239" s="67"/>
      <c r="Q239" s="67"/>
      <c r="R239" s="67"/>
      <c r="S239" s="67"/>
      <c r="T239" s="67"/>
      <c r="U239" s="67"/>
      <c r="V239" s="67"/>
      <c r="W239" s="67"/>
      <c r="X239" s="67"/>
      <c r="Y239" s="67"/>
      <c r="Z239" s="67"/>
    </row>
    <row r="240" spans="1:26" ht="13.5" hidden="1" customHeight="1" x14ac:dyDescent="0.35">
      <c r="A240" s="67"/>
      <c r="B240" s="67"/>
      <c r="C240" s="67"/>
      <c r="D240" s="68"/>
      <c r="E240" s="69"/>
      <c r="F240" s="68"/>
      <c r="G240" s="68"/>
      <c r="H240" s="68"/>
      <c r="I240" s="68"/>
      <c r="J240" s="68"/>
      <c r="K240" s="68"/>
      <c r="L240" s="67"/>
      <c r="M240" s="67"/>
      <c r="N240" s="67"/>
      <c r="O240" s="67"/>
      <c r="P240" s="67"/>
      <c r="Q240" s="67"/>
      <c r="R240" s="67"/>
      <c r="S240" s="67"/>
      <c r="T240" s="67"/>
      <c r="U240" s="67"/>
      <c r="V240" s="67"/>
      <c r="W240" s="67"/>
      <c r="X240" s="67"/>
      <c r="Y240" s="67"/>
      <c r="Z240" s="67"/>
    </row>
    <row r="241" spans="1:26" ht="13.5" hidden="1" customHeight="1" x14ac:dyDescent="0.35">
      <c r="A241" s="67"/>
      <c r="B241" s="67"/>
      <c r="C241" s="67"/>
      <c r="D241" s="68"/>
      <c r="E241" s="69"/>
      <c r="F241" s="68"/>
      <c r="G241" s="68"/>
      <c r="H241" s="68"/>
      <c r="I241" s="68"/>
      <c r="J241" s="68"/>
      <c r="K241" s="68"/>
      <c r="L241" s="67"/>
      <c r="M241" s="67"/>
      <c r="N241" s="67"/>
      <c r="O241" s="67"/>
      <c r="P241" s="67"/>
      <c r="Q241" s="67"/>
      <c r="R241" s="67"/>
      <c r="S241" s="67"/>
      <c r="T241" s="67"/>
      <c r="U241" s="67"/>
      <c r="V241" s="67"/>
      <c r="W241" s="67"/>
      <c r="X241" s="67"/>
      <c r="Y241" s="67"/>
      <c r="Z241" s="67"/>
    </row>
    <row r="242" spans="1:26" ht="13.5" hidden="1" customHeight="1" x14ac:dyDescent="0.35">
      <c r="A242" s="67"/>
      <c r="B242" s="67"/>
      <c r="C242" s="67"/>
      <c r="D242" s="68"/>
      <c r="E242" s="69"/>
      <c r="F242" s="68"/>
      <c r="G242" s="68"/>
      <c r="H242" s="68"/>
      <c r="I242" s="68"/>
      <c r="J242" s="68"/>
      <c r="K242" s="68"/>
      <c r="L242" s="67"/>
      <c r="M242" s="67"/>
      <c r="N242" s="67"/>
      <c r="O242" s="67"/>
      <c r="P242" s="67"/>
      <c r="Q242" s="67"/>
      <c r="R242" s="67"/>
      <c r="S242" s="67"/>
      <c r="T242" s="67"/>
      <c r="U242" s="67"/>
      <c r="V242" s="67"/>
      <c r="W242" s="67"/>
      <c r="X242" s="67"/>
      <c r="Y242" s="67"/>
      <c r="Z242" s="67"/>
    </row>
    <row r="243" spans="1:26" ht="13.5" hidden="1" customHeight="1" x14ac:dyDescent="0.35">
      <c r="A243" s="67"/>
      <c r="B243" s="67"/>
      <c r="C243" s="67"/>
      <c r="D243" s="68"/>
      <c r="E243" s="69"/>
      <c r="F243" s="68"/>
      <c r="G243" s="68"/>
      <c r="H243" s="68"/>
      <c r="I243" s="68"/>
      <c r="J243" s="68"/>
      <c r="K243" s="68"/>
      <c r="L243" s="67"/>
      <c r="M243" s="67"/>
      <c r="N243" s="67"/>
      <c r="O243" s="67"/>
      <c r="P243" s="67"/>
      <c r="Q243" s="67"/>
      <c r="R243" s="67"/>
      <c r="S243" s="67"/>
      <c r="T243" s="67"/>
      <c r="U243" s="67"/>
      <c r="V243" s="67"/>
      <c r="W243" s="67"/>
      <c r="X243" s="67"/>
      <c r="Y243" s="67"/>
      <c r="Z243" s="67"/>
    </row>
    <row r="244" spans="1:26" ht="13.5" hidden="1" customHeight="1" x14ac:dyDescent="0.35">
      <c r="A244" s="67"/>
      <c r="B244" s="67"/>
      <c r="C244" s="67"/>
      <c r="D244" s="68"/>
      <c r="E244" s="69"/>
      <c r="F244" s="68"/>
      <c r="G244" s="68"/>
      <c r="H244" s="68"/>
      <c r="I244" s="68"/>
      <c r="J244" s="68"/>
      <c r="K244" s="68"/>
      <c r="L244" s="67"/>
      <c r="M244" s="67"/>
      <c r="N244" s="67"/>
      <c r="O244" s="67"/>
      <c r="P244" s="67"/>
      <c r="Q244" s="67"/>
      <c r="R244" s="67"/>
      <c r="S244" s="67"/>
      <c r="T244" s="67"/>
      <c r="U244" s="67"/>
      <c r="V244" s="67"/>
      <c r="W244" s="67"/>
      <c r="X244" s="67"/>
      <c r="Y244" s="67"/>
      <c r="Z244" s="67"/>
    </row>
    <row r="245" spans="1:26" ht="13.5" hidden="1" customHeight="1" x14ac:dyDescent="0.35">
      <c r="A245" s="67"/>
      <c r="B245" s="67"/>
      <c r="C245" s="67"/>
      <c r="D245" s="68"/>
      <c r="E245" s="69"/>
      <c r="F245" s="68"/>
      <c r="G245" s="68"/>
      <c r="H245" s="68"/>
      <c r="I245" s="68"/>
      <c r="J245" s="68"/>
      <c r="K245" s="68"/>
      <c r="L245" s="67"/>
      <c r="M245" s="67"/>
      <c r="N245" s="67"/>
      <c r="O245" s="67"/>
      <c r="P245" s="67"/>
      <c r="Q245" s="67"/>
      <c r="R245" s="67"/>
      <c r="S245" s="67"/>
      <c r="T245" s="67"/>
      <c r="U245" s="67"/>
      <c r="V245" s="67"/>
      <c r="W245" s="67"/>
      <c r="X245" s="67"/>
      <c r="Y245" s="67"/>
      <c r="Z245" s="67"/>
    </row>
    <row r="246" spans="1:26" ht="13.5" hidden="1" customHeight="1" x14ac:dyDescent="0.35">
      <c r="A246" s="67"/>
      <c r="B246" s="67"/>
      <c r="C246" s="67"/>
      <c r="D246" s="68"/>
      <c r="E246" s="69"/>
      <c r="F246" s="68"/>
      <c r="G246" s="68"/>
      <c r="H246" s="68"/>
      <c r="I246" s="68"/>
      <c r="J246" s="68"/>
      <c r="K246" s="68"/>
      <c r="L246" s="67"/>
      <c r="M246" s="67"/>
      <c r="N246" s="67"/>
      <c r="O246" s="67"/>
      <c r="P246" s="67"/>
      <c r="Q246" s="67"/>
      <c r="R246" s="67"/>
      <c r="S246" s="67"/>
      <c r="T246" s="67"/>
      <c r="U246" s="67"/>
      <c r="V246" s="67"/>
      <c r="W246" s="67"/>
      <c r="X246" s="67"/>
      <c r="Y246" s="67"/>
      <c r="Z246" s="67"/>
    </row>
    <row r="247" spans="1:26" ht="13.5" hidden="1" customHeight="1" x14ac:dyDescent="0.35">
      <c r="A247" s="67"/>
      <c r="B247" s="67"/>
      <c r="C247" s="67"/>
      <c r="D247" s="68"/>
      <c r="E247" s="69"/>
      <c r="F247" s="68"/>
      <c r="G247" s="68"/>
      <c r="H247" s="68"/>
      <c r="I247" s="68"/>
      <c r="J247" s="68"/>
      <c r="K247" s="68"/>
      <c r="L247" s="67"/>
      <c r="M247" s="67"/>
      <c r="N247" s="67"/>
      <c r="O247" s="67"/>
      <c r="P247" s="67"/>
      <c r="Q247" s="67"/>
      <c r="R247" s="67"/>
      <c r="S247" s="67"/>
      <c r="T247" s="67"/>
      <c r="U247" s="67"/>
      <c r="V247" s="67"/>
      <c r="W247" s="67"/>
      <c r="X247" s="67"/>
      <c r="Y247" s="67"/>
      <c r="Z247" s="67"/>
    </row>
    <row r="248" spans="1:26" ht="13.5" hidden="1" customHeight="1" x14ac:dyDescent="0.35">
      <c r="A248" s="67"/>
      <c r="B248" s="67"/>
      <c r="C248" s="67"/>
      <c r="D248" s="68"/>
      <c r="E248" s="69"/>
      <c r="F248" s="68"/>
      <c r="G248" s="68"/>
      <c r="H248" s="68"/>
      <c r="I248" s="68"/>
      <c r="J248" s="68"/>
      <c r="K248" s="68"/>
      <c r="L248" s="67"/>
      <c r="M248" s="67"/>
      <c r="N248" s="67"/>
      <c r="O248" s="67"/>
      <c r="P248" s="67"/>
      <c r="Q248" s="67"/>
      <c r="R248" s="67"/>
      <c r="S248" s="67"/>
      <c r="T248" s="67"/>
      <c r="U248" s="67"/>
      <c r="V248" s="67"/>
      <c r="W248" s="67"/>
      <c r="X248" s="67"/>
      <c r="Y248" s="67"/>
      <c r="Z248" s="67"/>
    </row>
    <row r="249" spans="1:26" ht="13.5" hidden="1" customHeight="1" x14ac:dyDescent="0.35">
      <c r="A249" s="67"/>
      <c r="B249" s="67"/>
      <c r="C249" s="67"/>
      <c r="D249" s="68"/>
      <c r="E249" s="69"/>
      <c r="F249" s="68"/>
      <c r="G249" s="68"/>
      <c r="H249" s="68"/>
      <c r="I249" s="68"/>
      <c r="J249" s="68"/>
      <c r="K249" s="68"/>
      <c r="L249" s="67"/>
      <c r="M249" s="67"/>
      <c r="N249" s="67"/>
      <c r="O249" s="67"/>
      <c r="P249" s="67"/>
      <c r="Q249" s="67"/>
      <c r="R249" s="67"/>
      <c r="S249" s="67"/>
      <c r="T249" s="67"/>
      <c r="U249" s="67"/>
      <c r="V249" s="67"/>
      <c r="W249" s="67"/>
      <c r="X249" s="67"/>
      <c r="Y249" s="67"/>
      <c r="Z249" s="67"/>
    </row>
    <row r="250" spans="1:26" ht="13.5" hidden="1" customHeight="1" x14ac:dyDescent="0.35">
      <c r="A250" s="67"/>
      <c r="B250" s="67"/>
      <c r="C250" s="67"/>
      <c r="D250" s="68"/>
      <c r="E250" s="69"/>
      <c r="F250" s="68"/>
      <c r="G250" s="68"/>
      <c r="H250" s="68"/>
      <c r="I250" s="68"/>
      <c r="J250" s="68"/>
      <c r="K250" s="68"/>
      <c r="L250" s="67"/>
      <c r="M250" s="67"/>
      <c r="N250" s="67"/>
      <c r="O250" s="67"/>
      <c r="P250" s="67"/>
      <c r="Q250" s="67"/>
      <c r="R250" s="67"/>
      <c r="S250" s="67"/>
      <c r="T250" s="67"/>
      <c r="U250" s="67"/>
      <c r="V250" s="67"/>
      <c r="W250" s="67"/>
      <c r="X250" s="67"/>
      <c r="Y250" s="67"/>
      <c r="Z250" s="67"/>
    </row>
    <row r="251" spans="1:26" ht="13.5" hidden="1" customHeight="1" x14ac:dyDescent="0.35">
      <c r="A251" s="67"/>
      <c r="B251" s="67"/>
      <c r="C251" s="67"/>
      <c r="D251" s="68"/>
      <c r="E251" s="69"/>
      <c r="F251" s="68"/>
      <c r="G251" s="68"/>
      <c r="H251" s="68"/>
      <c r="I251" s="68"/>
      <c r="J251" s="68"/>
      <c r="K251" s="68"/>
      <c r="L251" s="67"/>
      <c r="M251" s="67"/>
      <c r="N251" s="67"/>
      <c r="O251" s="67"/>
      <c r="P251" s="67"/>
      <c r="Q251" s="67"/>
      <c r="R251" s="67"/>
      <c r="S251" s="67"/>
      <c r="T251" s="67"/>
      <c r="U251" s="67"/>
      <c r="V251" s="67"/>
      <c r="W251" s="67"/>
      <c r="X251" s="67"/>
      <c r="Y251" s="67"/>
      <c r="Z251" s="67"/>
    </row>
    <row r="252" spans="1:26" ht="13.5" hidden="1" customHeight="1" x14ac:dyDescent="0.35">
      <c r="A252" s="67"/>
      <c r="B252" s="67"/>
      <c r="C252" s="67"/>
      <c r="D252" s="68"/>
      <c r="E252" s="69"/>
      <c r="F252" s="68"/>
      <c r="G252" s="68"/>
      <c r="H252" s="68"/>
      <c r="I252" s="68"/>
      <c r="J252" s="68"/>
      <c r="K252" s="68"/>
      <c r="L252" s="67"/>
      <c r="M252" s="67"/>
      <c r="N252" s="67"/>
      <c r="O252" s="67"/>
      <c r="P252" s="67"/>
      <c r="Q252" s="67"/>
      <c r="R252" s="67"/>
      <c r="S252" s="67"/>
      <c r="T252" s="67"/>
      <c r="U252" s="67"/>
      <c r="V252" s="67"/>
      <c r="W252" s="67"/>
      <c r="X252" s="67"/>
      <c r="Y252" s="67"/>
      <c r="Z252" s="67"/>
    </row>
    <row r="253" spans="1:26" ht="13.5" hidden="1" customHeight="1" x14ac:dyDescent="0.35">
      <c r="A253" s="67"/>
      <c r="B253" s="67"/>
      <c r="C253" s="67"/>
      <c r="D253" s="68"/>
      <c r="E253" s="69"/>
      <c r="F253" s="68"/>
      <c r="G253" s="68"/>
      <c r="H253" s="68"/>
      <c r="I253" s="68"/>
      <c r="J253" s="68"/>
      <c r="K253" s="68"/>
      <c r="L253" s="67"/>
      <c r="M253" s="67"/>
      <c r="N253" s="67"/>
      <c r="O253" s="67"/>
      <c r="P253" s="67"/>
      <c r="Q253" s="67"/>
      <c r="R253" s="67"/>
      <c r="S253" s="67"/>
      <c r="T253" s="67"/>
      <c r="U253" s="67"/>
      <c r="V253" s="67"/>
      <c r="W253" s="67"/>
      <c r="X253" s="67"/>
      <c r="Y253" s="67"/>
      <c r="Z253" s="67"/>
    </row>
    <row r="254" spans="1:26" ht="13.5" hidden="1" customHeight="1" x14ac:dyDescent="0.35">
      <c r="A254" s="67"/>
      <c r="B254" s="67"/>
      <c r="C254" s="67"/>
      <c r="D254" s="68"/>
      <c r="E254" s="69"/>
      <c r="F254" s="68"/>
      <c r="G254" s="68"/>
      <c r="H254" s="68"/>
      <c r="I254" s="68"/>
      <c r="J254" s="68"/>
      <c r="K254" s="68"/>
      <c r="L254" s="67"/>
      <c r="M254" s="67"/>
      <c r="N254" s="67"/>
      <c r="O254" s="67"/>
      <c r="P254" s="67"/>
      <c r="Q254" s="67"/>
      <c r="R254" s="67"/>
      <c r="S254" s="67"/>
      <c r="T254" s="67"/>
      <c r="U254" s="67"/>
      <c r="V254" s="67"/>
      <c r="W254" s="67"/>
      <c r="X254" s="67"/>
      <c r="Y254" s="67"/>
      <c r="Z254" s="67"/>
    </row>
    <row r="255" spans="1:26" ht="13.5" hidden="1" customHeight="1" x14ac:dyDescent="0.35">
      <c r="A255" s="67"/>
      <c r="B255" s="67"/>
      <c r="C255" s="67"/>
      <c r="D255" s="68"/>
      <c r="E255" s="69"/>
      <c r="F255" s="68"/>
      <c r="G255" s="68"/>
      <c r="H255" s="68"/>
      <c r="I255" s="68"/>
      <c r="J255" s="68"/>
      <c r="K255" s="68"/>
      <c r="L255" s="67"/>
      <c r="M255" s="67"/>
      <c r="N255" s="67"/>
      <c r="O255" s="67"/>
      <c r="P255" s="67"/>
      <c r="Q255" s="67"/>
      <c r="R255" s="67"/>
      <c r="S255" s="67"/>
      <c r="T255" s="67"/>
      <c r="U255" s="67"/>
      <c r="V255" s="67"/>
      <c r="W255" s="67"/>
      <c r="X255" s="67"/>
      <c r="Y255" s="67"/>
      <c r="Z255" s="67"/>
    </row>
    <row r="256" spans="1:26" ht="13.5" hidden="1" customHeight="1" x14ac:dyDescent="0.35">
      <c r="A256" s="67"/>
      <c r="B256" s="67"/>
      <c r="C256" s="67"/>
      <c r="D256" s="68"/>
      <c r="E256" s="69"/>
      <c r="F256" s="68"/>
      <c r="G256" s="68"/>
      <c r="H256" s="68"/>
      <c r="I256" s="68"/>
      <c r="J256" s="68"/>
      <c r="K256" s="68"/>
      <c r="L256" s="67"/>
      <c r="M256" s="67"/>
      <c r="N256" s="67"/>
      <c r="O256" s="67"/>
      <c r="P256" s="67"/>
      <c r="Q256" s="67"/>
      <c r="R256" s="67"/>
      <c r="S256" s="67"/>
      <c r="T256" s="67"/>
      <c r="U256" s="67"/>
      <c r="V256" s="67"/>
      <c r="W256" s="67"/>
      <c r="X256" s="67"/>
      <c r="Y256" s="67"/>
      <c r="Z256" s="67"/>
    </row>
    <row r="257" spans="1:26" ht="13.5" hidden="1" customHeight="1" x14ac:dyDescent="0.35">
      <c r="A257" s="67"/>
      <c r="B257" s="67"/>
      <c r="C257" s="67"/>
      <c r="D257" s="68"/>
      <c r="E257" s="69"/>
      <c r="F257" s="68"/>
      <c r="G257" s="68"/>
      <c r="H257" s="68"/>
      <c r="I257" s="68"/>
      <c r="J257" s="68"/>
      <c r="K257" s="68"/>
      <c r="L257" s="67"/>
      <c r="M257" s="67"/>
      <c r="N257" s="67"/>
      <c r="O257" s="67"/>
      <c r="P257" s="67"/>
      <c r="Q257" s="67"/>
      <c r="R257" s="67"/>
      <c r="S257" s="67"/>
      <c r="T257" s="67"/>
      <c r="U257" s="67"/>
      <c r="V257" s="67"/>
      <c r="W257" s="67"/>
      <c r="X257" s="67"/>
      <c r="Y257" s="67"/>
      <c r="Z257" s="67"/>
    </row>
    <row r="258" spans="1:26" ht="13.5" hidden="1" customHeight="1" x14ac:dyDescent="0.35">
      <c r="A258" s="67"/>
      <c r="B258" s="67"/>
      <c r="C258" s="67"/>
      <c r="D258" s="68"/>
      <c r="E258" s="69"/>
      <c r="F258" s="68"/>
      <c r="G258" s="68"/>
      <c r="H258" s="68"/>
      <c r="I258" s="68"/>
      <c r="J258" s="68"/>
      <c r="K258" s="68"/>
      <c r="L258" s="67"/>
      <c r="M258" s="67"/>
      <c r="N258" s="67"/>
      <c r="O258" s="67"/>
      <c r="P258" s="67"/>
      <c r="Q258" s="67"/>
      <c r="R258" s="67"/>
      <c r="S258" s="67"/>
      <c r="T258" s="67"/>
      <c r="U258" s="67"/>
      <c r="V258" s="67"/>
      <c r="W258" s="67"/>
      <c r="X258" s="67"/>
      <c r="Y258" s="67"/>
      <c r="Z258" s="67"/>
    </row>
    <row r="259" spans="1:26" ht="13.5" hidden="1" customHeight="1" x14ac:dyDescent="0.35">
      <c r="A259" s="67"/>
      <c r="B259" s="67"/>
      <c r="C259" s="67"/>
      <c r="D259" s="68"/>
      <c r="E259" s="69"/>
      <c r="F259" s="68"/>
      <c r="G259" s="68"/>
      <c r="H259" s="68"/>
      <c r="I259" s="68"/>
      <c r="J259" s="68"/>
      <c r="K259" s="68"/>
      <c r="L259" s="67"/>
      <c r="M259" s="67"/>
      <c r="N259" s="67"/>
      <c r="O259" s="67"/>
      <c r="P259" s="67"/>
      <c r="Q259" s="67"/>
      <c r="R259" s="67"/>
      <c r="S259" s="67"/>
      <c r="T259" s="67"/>
      <c r="U259" s="67"/>
      <c r="V259" s="67"/>
      <c r="W259" s="67"/>
      <c r="X259" s="67"/>
      <c r="Y259" s="67"/>
      <c r="Z259" s="67"/>
    </row>
    <row r="260" spans="1:26" ht="13.5" hidden="1" customHeight="1" x14ac:dyDescent="0.35">
      <c r="A260" s="67"/>
      <c r="B260" s="67"/>
      <c r="C260" s="67"/>
      <c r="D260" s="68"/>
      <c r="E260" s="69"/>
      <c r="F260" s="68"/>
      <c r="G260" s="68"/>
      <c r="H260" s="68"/>
      <c r="I260" s="68"/>
      <c r="J260" s="68"/>
      <c r="K260" s="68"/>
      <c r="L260" s="67"/>
      <c r="M260" s="67"/>
      <c r="N260" s="67"/>
      <c r="O260" s="67"/>
      <c r="P260" s="67"/>
      <c r="Q260" s="67"/>
      <c r="R260" s="67"/>
      <c r="S260" s="67"/>
      <c r="T260" s="67"/>
      <c r="U260" s="67"/>
      <c r="V260" s="67"/>
      <c r="W260" s="67"/>
      <c r="X260" s="67"/>
      <c r="Y260" s="67"/>
      <c r="Z260" s="67"/>
    </row>
    <row r="261" spans="1:26" ht="13.5" hidden="1" customHeight="1" x14ac:dyDescent="0.35">
      <c r="A261" s="67"/>
      <c r="B261" s="67"/>
      <c r="C261" s="67"/>
      <c r="D261" s="68"/>
      <c r="E261" s="69"/>
      <c r="F261" s="68"/>
      <c r="G261" s="68"/>
      <c r="H261" s="68"/>
      <c r="I261" s="68"/>
      <c r="J261" s="68"/>
      <c r="K261" s="68"/>
      <c r="L261" s="67"/>
      <c r="M261" s="67"/>
      <c r="N261" s="67"/>
      <c r="O261" s="67"/>
      <c r="P261" s="67"/>
      <c r="Q261" s="67"/>
      <c r="R261" s="67"/>
      <c r="S261" s="67"/>
      <c r="T261" s="67"/>
      <c r="U261" s="67"/>
      <c r="V261" s="67"/>
      <c r="W261" s="67"/>
      <c r="X261" s="67"/>
      <c r="Y261" s="67"/>
      <c r="Z261" s="67"/>
    </row>
    <row r="262" spans="1:26" ht="13.5" hidden="1" customHeight="1" x14ac:dyDescent="0.35">
      <c r="A262" s="67"/>
      <c r="B262" s="67"/>
      <c r="C262" s="67"/>
      <c r="D262" s="68"/>
      <c r="E262" s="69"/>
      <c r="F262" s="68"/>
      <c r="G262" s="68"/>
      <c r="H262" s="68"/>
      <c r="I262" s="68"/>
      <c r="J262" s="68"/>
      <c r="K262" s="68"/>
      <c r="L262" s="67"/>
      <c r="M262" s="67"/>
      <c r="N262" s="67"/>
      <c r="O262" s="67"/>
      <c r="P262" s="67"/>
      <c r="Q262" s="67"/>
      <c r="R262" s="67"/>
      <c r="S262" s="67"/>
      <c r="T262" s="67"/>
      <c r="U262" s="67"/>
      <c r="V262" s="67"/>
      <c r="W262" s="67"/>
      <c r="X262" s="67"/>
      <c r="Y262" s="67"/>
      <c r="Z262" s="67"/>
    </row>
    <row r="263" spans="1:26" ht="13.5" hidden="1" customHeight="1" x14ac:dyDescent="0.35">
      <c r="A263" s="67"/>
      <c r="B263" s="67"/>
      <c r="C263" s="67"/>
      <c r="D263" s="68"/>
      <c r="E263" s="69"/>
      <c r="F263" s="68"/>
      <c r="G263" s="68"/>
      <c r="H263" s="68"/>
      <c r="I263" s="68"/>
      <c r="J263" s="68"/>
      <c r="K263" s="68"/>
      <c r="L263" s="67"/>
      <c r="M263" s="67"/>
      <c r="N263" s="67"/>
      <c r="O263" s="67"/>
      <c r="P263" s="67"/>
      <c r="Q263" s="67"/>
      <c r="R263" s="67"/>
      <c r="S263" s="67"/>
      <c r="T263" s="67"/>
      <c r="U263" s="67"/>
      <c r="V263" s="67"/>
      <c r="W263" s="67"/>
      <c r="X263" s="67"/>
      <c r="Y263" s="67"/>
      <c r="Z263" s="67"/>
    </row>
    <row r="264" spans="1:26" ht="13.5" hidden="1" customHeight="1" x14ac:dyDescent="0.35">
      <c r="A264" s="67"/>
      <c r="B264" s="67"/>
      <c r="C264" s="67"/>
      <c r="D264" s="68"/>
      <c r="E264" s="69"/>
      <c r="F264" s="68"/>
      <c r="G264" s="68"/>
      <c r="H264" s="68"/>
      <c r="I264" s="68"/>
      <c r="J264" s="68"/>
      <c r="K264" s="68"/>
      <c r="L264" s="67"/>
      <c r="M264" s="67"/>
      <c r="N264" s="67"/>
      <c r="O264" s="67"/>
      <c r="P264" s="67"/>
      <c r="Q264" s="67"/>
      <c r="R264" s="67"/>
      <c r="S264" s="67"/>
      <c r="T264" s="67"/>
      <c r="U264" s="67"/>
      <c r="V264" s="67"/>
      <c r="W264" s="67"/>
      <c r="X264" s="67"/>
      <c r="Y264" s="67"/>
      <c r="Z264" s="67"/>
    </row>
    <row r="265" spans="1:26" ht="13.5" hidden="1" customHeight="1" x14ac:dyDescent="0.35">
      <c r="A265" s="67"/>
      <c r="B265" s="67"/>
      <c r="C265" s="67"/>
      <c r="D265" s="68"/>
      <c r="E265" s="69"/>
      <c r="F265" s="68"/>
      <c r="G265" s="68"/>
      <c r="H265" s="68"/>
      <c r="I265" s="68"/>
      <c r="J265" s="68"/>
      <c r="K265" s="68"/>
      <c r="L265" s="67"/>
      <c r="M265" s="67"/>
      <c r="N265" s="67"/>
      <c r="O265" s="67"/>
      <c r="P265" s="67"/>
      <c r="Q265" s="67"/>
      <c r="R265" s="67"/>
      <c r="S265" s="67"/>
      <c r="T265" s="67"/>
      <c r="U265" s="67"/>
      <c r="V265" s="67"/>
      <c r="W265" s="67"/>
      <c r="X265" s="67"/>
      <c r="Y265" s="67"/>
      <c r="Z265" s="67"/>
    </row>
    <row r="266" spans="1:26" ht="13.5" hidden="1" customHeight="1" x14ac:dyDescent="0.35">
      <c r="A266" s="67"/>
      <c r="B266" s="67"/>
      <c r="C266" s="67"/>
      <c r="D266" s="68"/>
      <c r="E266" s="69"/>
      <c r="F266" s="68"/>
      <c r="G266" s="68"/>
      <c r="H266" s="68"/>
      <c r="I266" s="68"/>
      <c r="J266" s="68"/>
      <c r="K266" s="68"/>
      <c r="L266" s="67"/>
      <c r="M266" s="67"/>
      <c r="N266" s="67"/>
      <c r="O266" s="67"/>
      <c r="P266" s="67"/>
      <c r="Q266" s="67"/>
      <c r="R266" s="67"/>
      <c r="S266" s="67"/>
      <c r="T266" s="67"/>
      <c r="U266" s="67"/>
      <c r="V266" s="67"/>
      <c r="W266" s="67"/>
      <c r="X266" s="67"/>
      <c r="Y266" s="67"/>
      <c r="Z266" s="67"/>
    </row>
    <row r="267" spans="1:26" ht="13.5" hidden="1" customHeight="1" x14ac:dyDescent="0.35">
      <c r="A267" s="67"/>
      <c r="B267" s="67"/>
      <c r="C267" s="67"/>
      <c r="D267" s="68"/>
      <c r="E267" s="69"/>
      <c r="F267" s="68"/>
      <c r="G267" s="68"/>
      <c r="H267" s="68"/>
      <c r="I267" s="68"/>
      <c r="J267" s="68"/>
      <c r="K267" s="68"/>
      <c r="L267" s="67"/>
      <c r="M267" s="67"/>
      <c r="N267" s="67"/>
      <c r="O267" s="67"/>
      <c r="P267" s="67"/>
      <c r="Q267" s="67"/>
      <c r="R267" s="67"/>
      <c r="S267" s="67"/>
      <c r="T267" s="67"/>
      <c r="U267" s="67"/>
      <c r="V267" s="67"/>
      <c r="W267" s="67"/>
      <c r="X267" s="67"/>
      <c r="Y267" s="67"/>
      <c r="Z267" s="67"/>
    </row>
    <row r="268" spans="1:26" ht="13.5" hidden="1" customHeight="1" x14ac:dyDescent="0.35">
      <c r="A268" s="67"/>
      <c r="B268" s="67"/>
      <c r="C268" s="67"/>
      <c r="D268" s="68"/>
      <c r="E268" s="69"/>
      <c r="F268" s="68"/>
      <c r="G268" s="68"/>
      <c r="H268" s="68"/>
      <c r="I268" s="68"/>
      <c r="J268" s="68"/>
      <c r="K268" s="68"/>
      <c r="L268" s="67"/>
      <c r="M268" s="67"/>
      <c r="N268" s="67"/>
      <c r="O268" s="67"/>
      <c r="P268" s="67"/>
      <c r="Q268" s="67"/>
      <c r="R268" s="67"/>
      <c r="S268" s="67"/>
      <c r="T268" s="67"/>
      <c r="U268" s="67"/>
      <c r="V268" s="67"/>
      <c r="W268" s="67"/>
      <c r="X268" s="67"/>
      <c r="Y268" s="67"/>
      <c r="Z268" s="67"/>
    </row>
    <row r="269" spans="1:26" ht="13.5" hidden="1" customHeight="1" x14ac:dyDescent="0.35">
      <c r="A269" s="67"/>
      <c r="B269" s="67"/>
      <c r="C269" s="67"/>
      <c r="D269" s="68"/>
      <c r="E269" s="69"/>
      <c r="F269" s="68"/>
      <c r="G269" s="68"/>
      <c r="H269" s="68"/>
      <c r="I269" s="68"/>
      <c r="J269" s="68"/>
      <c r="K269" s="68"/>
      <c r="L269" s="67"/>
      <c r="M269" s="67"/>
      <c r="N269" s="67"/>
      <c r="O269" s="67"/>
      <c r="P269" s="67"/>
      <c r="Q269" s="67"/>
      <c r="R269" s="67"/>
      <c r="S269" s="67"/>
      <c r="T269" s="67"/>
      <c r="U269" s="67"/>
      <c r="V269" s="67"/>
      <c r="W269" s="67"/>
      <c r="X269" s="67"/>
      <c r="Y269" s="67"/>
      <c r="Z269" s="67"/>
    </row>
    <row r="270" spans="1:26" ht="13.5" hidden="1" customHeight="1" x14ac:dyDescent="0.35">
      <c r="A270" s="67"/>
      <c r="B270" s="67"/>
      <c r="C270" s="67"/>
      <c r="D270" s="68"/>
      <c r="E270" s="69"/>
      <c r="F270" s="68"/>
      <c r="G270" s="68"/>
      <c r="H270" s="68"/>
      <c r="I270" s="68"/>
      <c r="J270" s="68"/>
      <c r="K270" s="68"/>
      <c r="L270" s="67"/>
      <c r="M270" s="67"/>
      <c r="N270" s="67"/>
      <c r="O270" s="67"/>
      <c r="P270" s="67"/>
      <c r="Q270" s="67"/>
      <c r="R270" s="67"/>
      <c r="S270" s="67"/>
      <c r="T270" s="67"/>
      <c r="U270" s="67"/>
      <c r="V270" s="67"/>
      <c r="W270" s="67"/>
      <c r="X270" s="67"/>
      <c r="Y270" s="67"/>
      <c r="Z270" s="67"/>
    </row>
    <row r="271" spans="1:26" ht="13.5" hidden="1" customHeight="1" x14ac:dyDescent="0.35">
      <c r="A271" s="67"/>
      <c r="B271" s="67"/>
      <c r="C271" s="67"/>
      <c r="D271" s="68"/>
      <c r="E271" s="69"/>
      <c r="F271" s="68"/>
      <c r="G271" s="68"/>
      <c r="H271" s="68"/>
      <c r="I271" s="68"/>
      <c r="J271" s="68"/>
      <c r="K271" s="68"/>
      <c r="L271" s="67"/>
      <c r="M271" s="67"/>
      <c r="N271" s="67"/>
      <c r="O271" s="67"/>
      <c r="P271" s="67"/>
      <c r="Q271" s="67"/>
      <c r="R271" s="67"/>
      <c r="S271" s="67"/>
      <c r="T271" s="67"/>
      <c r="U271" s="67"/>
      <c r="V271" s="67"/>
      <c r="W271" s="67"/>
      <c r="X271" s="67"/>
      <c r="Y271" s="67"/>
      <c r="Z271" s="67"/>
    </row>
    <row r="272" spans="1:26" ht="13.5" hidden="1" customHeight="1" x14ac:dyDescent="0.35">
      <c r="A272" s="67"/>
      <c r="B272" s="67"/>
      <c r="C272" s="67"/>
      <c r="D272" s="68"/>
      <c r="E272" s="69"/>
      <c r="F272" s="68"/>
      <c r="G272" s="68"/>
      <c r="H272" s="68"/>
      <c r="I272" s="68"/>
      <c r="J272" s="68"/>
      <c r="K272" s="68"/>
      <c r="L272" s="67"/>
      <c r="M272" s="67"/>
      <c r="N272" s="67"/>
      <c r="O272" s="67"/>
      <c r="P272" s="67"/>
      <c r="Q272" s="67"/>
      <c r="R272" s="67"/>
      <c r="S272" s="67"/>
      <c r="T272" s="67"/>
      <c r="U272" s="67"/>
      <c r="V272" s="67"/>
      <c r="W272" s="67"/>
      <c r="X272" s="67"/>
      <c r="Y272" s="67"/>
      <c r="Z272" s="67"/>
    </row>
    <row r="273" spans="1:26" ht="13.5" hidden="1" customHeight="1" x14ac:dyDescent="0.35">
      <c r="A273" s="67"/>
      <c r="B273" s="67"/>
      <c r="C273" s="67"/>
      <c r="D273" s="68"/>
      <c r="E273" s="69"/>
      <c r="F273" s="68"/>
      <c r="G273" s="68"/>
      <c r="H273" s="68"/>
      <c r="I273" s="68"/>
      <c r="J273" s="68"/>
      <c r="K273" s="68"/>
      <c r="L273" s="67"/>
      <c r="M273" s="67"/>
      <c r="N273" s="67"/>
      <c r="O273" s="67"/>
      <c r="P273" s="67"/>
      <c r="Q273" s="67"/>
      <c r="R273" s="67"/>
      <c r="S273" s="67"/>
      <c r="T273" s="67"/>
      <c r="U273" s="67"/>
      <c r="V273" s="67"/>
      <c r="W273" s="67"/>
      <c r="X273" s="67"/>
      <c r="Y273" s="67"/>
      <c r="Z273" s="67"/>
    </row>
    <row r="274" spans="1:26" ht="13.5" hidden="1" customHeight="1" x14ac:dyDescent="0.35">
      <c r="A274" s="67"/>
      <c r="B274" s="67"/>
      <c r="C274" s="67"/>
      <c r="D274" s="68"/>
      <c r="E274" s="69"/>
      <c r="F274" s="68"/>
      <c r="G274" s="68"/>
      <c r="H274" s="68"/>
      <c r="I274" s="68"/>
      <c r="J274" s="68"/>
      <c r="K274" s="68"/>
      <c r="L274" s="67"/>
      <c r="M274" s="67"/>
      <c r="N274" s="67"/>
      <c r="O274" s="67"/>
      <c r="P274" s="67"/>
      <c r="Q274" s="67"/>
      <c r="R274" s="67"/>
      <c r="S274" s="67"/>
      <c r="T274" s="67"/>
      <c r="U274" s="67"/>
      <c r="V274" s="67"/>
      <c r="W274" s="67"/>
      <c r="X274" s="67"/>
      <c r="Y274" s="67"/>
      <c r="Z274" s="67"/>
    </row>
    <row r="275" spans="1:26" ht="13.5" hidden="1" customHeight="1" x14ac:dyDescent="0.35">
      <c r="A275" s="67"/>
      <c r="B275" s="67"/>
      <c r="C275" s="67"/>
      <c r="D275" s="68"/>
      <c r="E275" s="69"/>
      <c r="F275" s="68"/>
      <c r="G275" s="68"/>
      <c r="H275" s="68"/>
      <c r="I275" s="68"/>
      <c r="J275" s="68"/>
      <c r="K275" s="68"/>
      <c r="L275" s="67"/>
      <c r="M275" s="67"/>
      <c r="N275" s="67"/>
      <c r="O275" s="67"/>
      <c r="P275" s="67"/>
      <c r="Q275" s="67"/>
      <c r="R275" s="67"/>
      <c r="S275" s="67"/>
      <c r="T275" s="67"/>
      <c r="U275" s="67"/>
      <c r="V275" s="67"/>
      <c r="W275" s="67"/>
      <c r="X275" s="67"/>
      <c r="Y275" s="67"/>
      <c r="Z275" s="67"/>
    </row>
    <row r="276" spans="1:26" ht="13.5" hidden="1" customHeight="1" x14ac:dyDescent="0.35">
      <c r="A276" s="67"/>
      <c r="B276" s="67"/>
      <c r="C276" s="67"/>
      <c r="D276" s="68"/>
      <c r="E276" s="69"/>
      <c r="F276" s="68"/>
      <c r="G276" s="68"/>
      <c r="H276" s="68"/>
      <c r="I276" s="68"/>
      <c r="J276" s="68"/>
      <c r="K276" s="68"/>
      <c r="L276" s="67"/>
      <c r="M276" s="67"/>
      <c r="N276" s="67"/>
      <c r="O276" s="67"/>
      <c r="P276" s="67"/>
      <c r="Q276" s="67"/>
      <c r="R276" s="67"/>
      <c r="S276" s="67"/>
      <c r="T276" s="67"/>
      <c r="U276" s="67"/>
      <c r="V276" s="67"/>
      <c r="W276" s="67"/>
      <c r="X276" s="67"/>
      <c r="Y276" s="67"/>
      <c r="Z276" s="67"/>
    </row>
    <row r="277" spans="1:26" ht="13.5" hidden="1" customHeight="1" x14ac:dyDescent="0.35">
      <c r="A277" s="67"/>
      <c r="B277" s="67"/>
      <c r="C277" s="67"/>
      <c r="D277" s="68"/>
      <c r="E277" s="69"/>
      <c r="F277" s="68"/>
      <c r="G277" s="68"/>
      <c r="H277" s="68"/>
      <c r="I277" s="68"/>
      <c r="J277" s="68"/>
      <c r="K277" s="68"/>
      <c r="L277" s="67"/>
      <c r="M277" s="67"/>
      <c r="N277" s="67"/>
      <c r="O277" s="67"/>
      <c r="P277" s="67"/>
      <c r="Q277" s="67"/>
      <c r="R277" s="67"/>
      <c r="S277" s="67"/>
      <c r="T277" s="67"/>
      <c r="U277" s="67"/>
      <c r="V277" s="67"/>
      <c r="W277" s="67"/>
      <c r="X277" s="67"/>
      <c r="Y277" s="67"/>
      <c r="Z277" s="67"/>
    </row>
    <row r="278" spans="1:26" ht="13.5" hidden="1" customHeight="1" x14ac:dyDescent="0.35">
      <c r="A278" s="67"/>
      <c r="B278" s="67"/>
      <c r="C278" s="67"/>
      <c r="D278" s="68"/>
      <c r="E278" s="69"/>
      <c r="F278" s="68"/>
      <c r="G278" s="68"/>
      <c r="H278" s="68"/>
      <c r="I278" s="68"/>
      <c r="J278" s="68"/>
      <c r="K278" s="68"/>
      <c r="L278" s="67"/>
      <c r="M278" s="67"/>
      <c r="N278" s="67"/>
      <c r="O278" s="67"/>
      <c r="P278" s="67"/>
      <c r="Q278" s="67"/>
      <c r="R278" s="67"/>
      <c r="S278" s="67"/>
      <c r="T278" s="67"/>
      <c r="U278" s="67"/>
      <c r="V278" s="67"/>
      <c r="W278" s="67"/>
      <c r="X278" s="67"/>
      <c r="Y278" s="67"/>
      <c r="Z278" s="67"/>
    </row>
    <row r="279" spans="1:26" ht="13.5" hidden="1" customHeight="1" x14ac:dyDescent="0.35">
      <c r="A279" s="67"/>
      <c r="B279" s="67"/>
      <c r="C279" s="67"/>
      <c r="D279" s="68"/>
      <c r="E279" s="69"/>
      <c r="F279" s="68"/>
      <c r="G279" s="68"/>
      <c r="H279" s="68"/>
      <c r="I279" s="68"/>
      <c r="J279" s="68"/>
      <c r="K279" s="68"/>
      <c r="L279" s="67"/>
      <c r="M279" s="67"/>
      <c r="N279" s="67"/>
      <c r="O279" s="67"/>
      <c r="P279" s="67"/>
      <c r="Q279" s="67"/>
      <c r="R279" s="67"/>
      <c r="S279" s="67"/>
      <c r="T279" s="67"/>
      <c r="U279" s="67"/>
      <c r="V279" s="67"/>
      <c r="W279" s="67"/>
      <c r="X279" s="67"/>
      <c r="Y279" s="67"/>
      <c r="Z279" s="67"/>
    </row>
    <row r="280" spans="1:26" ht="13.5" hidden="1" customHeight="1" x14ac:dyDescent="0.35">
      <c r="A280" s="67"/>
      <c r="B280" s="67"/>
      <c r="C280" s="67"/>
      <c r="D280" s="68"/>
      <c r="E280" s="69"/>
      <c r="F280" s="68"/>
      <c r="G280" s="68"/>
      <c r="H280" s="68"/>
      <c r="I280" s="68"/>
      <c r="J280" s="68"/>
      <c r="K280" s="68"/>
      <c r="L280" s="67"/>
      <c r="M280" s="67"/>
      <c r="N280" s="67"/>
      <c r="O280" s="67"/>
      <c r="P280" s="67"/>
      <c r="Q280" s="67"/>
      <c r="R280" s="67"/>
      <c r="S280" s="67"/>
      <c r="T280" s="67"/>
      <c r="U280" s="67"/>
      <c r="V280" s="67"/>
      <c r="W280" s="67"/>
      <c r="X280" s="67"/>
      <c r="Y280" s="67"/>
      <c r="Z280" s="67"/>
    </row>
    <row r="281" spans="1:26" ht="13.5" hidden="1" customHeight="1" x14ac:dyDescent="0.35">
      <c r="A281" s="67"/>
      <c r="B281" s="67"/>
      <c r="C281" s="67"/>
      <c r="D281" s="68"/>
      <c r="E281" s="69"/>
      <c r="F281" s="68"/>
      <c r="G281" s="68"/>
      <c r="H281" s="68"/>
      <c r="I281" s="68"/>
      <c r="J281" s="68"/>
      <c r="K281" s="68"/>
      <c r="L281" s="67"/>
      <c r="M281" s="67"/>
      <c r="N281" s="67"/>
      <c r="O281" s="67"/>
      <c r="P281" s="67"/>
      <c r="Q281" s="67"/>
      <c r="R281" s="67"/>
      <c r="S281" s="67"/>
      <c r="T281" s="67"/>
      <c r="U281" s="67"/>
      <c r="V281" s="67"/>
      <c r="W281" s="67"/>
      <c r="X281" s="67"/>
      <c r="Y281" s="67"/>
      <c r="Z281" s="67"/>
    </row>
    <row r="282" spans="1:26" ht="13.5" hidden="1" customHeight="1" x14ac:dyDescent="0.35">
      <c r="A282" s="67"/>
      <c r="B282" s="67"/>
      <c r="C282" s="67"/>
      <c r="D282" s="68"/>
      <c r="E282" s="69"/>
      <c r="F282" s="68"/>
      <c r="G282" s="68"/>
      <c r="H282" s="68"/>
      <c r="I282" s="68"/>
      <c r="J282" s="68"/>
      <c r="K282" s="68"/>
      <c r="L282" s="67"/>
      <c r="M282" s="67"/>
      <c r="N282" s="67"/>
      <c r="O282" s="67"/>
      <c r="P282" s="67"/>
      <c r="Q282" s="67"/>
      <c r="R282" s="67"/>
      <c r="S282" s="67"/>
      <c r="T282" s="67"/>
      <c r="U282" s="67"/>
      <c r="V282" s="67"/>
      <c r="W282" s="67"/>
      <c r="X282" s="67"/>
      <c r="Y282" s="67"/>
      <c r="Z282" s="67"/>
    </row>
    <row r="283" spans="1:26" ht="13.5" hidden="1" customHeight="1" x14ac:dyDescent="0.35">
      <c r="A283" s="67"/>
      <c r="B283" s="67"/>
      <c r="C283" s="67"/>
      <c r="D283" s="68"/>
      <c r="E283" s="69"/>
      <c r="F283" s="68"/>
      <c r="G283" s="68"/>
      <c r="H283" s="68"/>
      <c r="I283" s="68"/>
      <c r="J283" s="68"/>
      <c r="K283" s="68"/>
      <c r="L283" s="67"/>
      <c r="M283" s="67"/>
      <c r="N283" s="67"/>
      <c r="O283" s="67"/>
      <c r="P283" s="67"/>
      <c r="Q283" s="67"/>
      <c r="R283" s="67"/>
      <c r="S283" s="67"/>
      <c r="T283" s="67"/>
      <c r="U283" s="67"/>
      <c r="V283" s="67"/>
      <c r="W283" s="67"/>
      <c r="X283" s="67"/>
      <c r="Y283" s="67"/>
      <c r="Z283" s="67"/>
    </row>
    <row r="284" spans="1:26" ht="13.5" hidden="1" customHeight="1" x14ac:dyDescent="0.35">
      <c r="A284" s="67"/>
      <c r="B284" s="67"/>
      <c r="C284" s="67"/>
      <c r="D284" s="68"/>
      <c r="E284" s="69"/>
      <c r="F284" s="68"/>
      <c r="G284" s="68"/>
      <c r="H284" s="68"/>
      <c r="I284" s="68"/>
      <c r="J284" s="68"/>
      <c r="K284" s="68"/>
      <c r="L284" s="67"/>
      <c r="M284" s="67"/>
      <c r="N284" s="67"/>
      <c r="O284" s="67"/>
      <c r="P284" s="67"/>
      <c r="Q284" s="67"/>
      <c r="R284" s="67"/>
      <c r="S284" s="67"/>
      <c r="T284" s="67"/>
      <c r="U284" s="67"/>
      <c r="V284" s="67"/>
      <c r="W284" s="67"/>
      <c r="X284" s="67"/>
      <c r="Y284" s="67"/>
      <c r="Z284" s="67"/>
    </row>
    <row r="285" spans="1:26" ht="13.5" hidden="1" customHeight="1" x14ac:dyDescent="0.35">
      <c r="A285" s="67"/>
      <c r="B285" s="67"/>
      <c r="C285" s="67"/>
      <c r="D285" s="68"/>
      <c r="E285" s="69"/>
      <c r="F285" s="68"/>
      <c r="G285" s="68"/>
      <c r="H285" s="68"/>
      <c r="I285" s="68"/>
      <c r="J285" s="68"/>
      <c r="K285" s="68"/>
      <c r="L285" s="67"/>
      <c r="M285" s="67"/>
      <c r="N285" s="67"/>
      <c r="O285" s="67"/>
      <c r="P285" s="67"/>
      <c r="Q285" s="67"/>
      <c r="R285" s="67"/>
      <c r="S285" s="67"/>
      <c r="T285" s="67"/>
      <c r="U285" s="67"/>
      <c r="V285" s="67"/>
      <c r="W285" s="67"/>
      <c r="X285" s="67"/>
      <c r="Y285" s="67"/>
      <c r="Z285" s="67"/>
    </row>
    <row r="286" spans="1:26" ht="13.5" hidden="1" customHeight="1" x14ac:dyDescent="0.35">
      <c r="A286" s="67"/>
      <c r="B286" s="67"/>
      <c r="C286" s="67"/>
      <c r="D286" s="68"/>
      <c r="E286" s="69"/>
      <c r="F286" s="68"/>
      <c r="G286" s="68"/>
      <c r="H286" s="68"/>
      <c r="I286" s="68"/>
      <c r="J286" s="68"/>
      <c r="K286" s="68"/>
      <c r="L286" s="67"/>
      <c r="M286" s="67"/>
      <c r="N286" s="67"/>
      <c r="O286" s="67"/>
      <c r="P286" s="67"/>
      <c r="Q286" s="67"/>
      <c r="R286" s="67"/>
      <c r="S286" s="67"/>
      <c r="T286" s="67"/>
      <c r="U286" s="67"/>
      <c r="V286" s="67"/>
      <c r="W286" s="67"/>
      <c r="X286" s="67"/>
      <c r="Y286" s="67"/>
      <c r="Z286" s="67"/>
    </row>
    <row r="287" spans="1:26" ht="13.5" hidden="1" customHeight="1" x14ac:dyDescent="0.35">
      <c r="A287" s="67"/>
      <c r="B287" s="67"/>
      <c r="C287" s="67"/>
      <c r="D287" s="68"/>
      <c r="E287" s="69"/>
      <c r="F287" s="68"/>
      <c r="G287" s="68"/>
      <c r="H287" s="68"/>
      <c r="I287" s="68"/>
      <c r="J287" s="68"/>
      <c r="K287" s="68"/>
      <c r="L287" s="67"/>
      <c r="M287" s="67"/>
      <c r="N287" s="67"/>
      <c r="O287" s="67"/>
      <c r="P287" s="67"/>
      <c r="Q287" s="67"/>
      <c r="R287" s="67"/>
      <c r="S287" s="67"/>
      <c r="T287" s="67"/>
      <c r="U287" s="67"/>
      <c r="V287" s="67"/>
      <c r="W287" s="67"/>
      <c r="X287" s="67"/>
      <c r="Y287" s="67"/>
      <c r="Z287" s="67"/>
    </row>
    <row r="288" spans="1:26" ht="13.5" hidden="1" customHeight="1" x14ac:dyDescent="0.35">
      <c r="A288" s="67"/>
      <c r="B288" s="67"/>
      <c r="C288" s="67"/>
      <c r="D288" s="68"/>
      <c r="E288" s="69"/>
      <c r="F288" s="68"/>
      <c r="G288" s="68"/>
      <c r="H288" s="68"/>
      <c r="I288" s="68"/>
      <c r="J288" s="68"/>
      <c r="K288" s="68"/>
      <c r="L288" s="67"/>
      <c r="M288" s="67"/>
      <c r="N288" s="67"/>
      <c r="O288" s="67"/>
      <c r="P288" s="67"/>
      <c r="Q288" s="67"/>
      <c r="R288" s="67"/>
      <c r="S288" s="67"/>
      <c r="T288" s="67"/>
      <c r="U288" s="67"/>
      <c r="V288" s="67"/>
      <c r="W288" s="67"/>
      <c r="X288" s="67"/>
      <c r="Y288" s="67"/>
      <c r="Z288" s="67"/>
    </row>
    <row r="289" spans="1:26" ht="13.5" hidden="1" customHeight="1" x14ac:dyDescent="0.35">
      <c r="A289" s="67"/>
      <c r="B289" s="67"/>
      <c r="C289" s="67"/>
      <c r="D289" s="68"/>
      <c r="E289" s="69"/>
      <c r="F289" s="68"/>
      <c r="G289" s="68"/>
      <c r="H289" s="68"/>
      <c r="I289" s="68"/>
      <c r="J289" s="68"/>
      <c r="K289" s="68"/>
      <c r="L289" s="67"/>
      <c r="M289" s="67"/>
      <c r="N289" s="67"/>
      <c r="O289" s="67"/>
      <c r="P289" s="67"/>
      <c r="Q289" s="67"/>
      <c r="R289" s="67"/>
      <c r="S289" s="67"/>
      <c r="T289" s="67"/>
      <c r="U289" s="67"/>
      <c r="V289" s="67"/>
      <c r="W289" s="67"/>
      <c r="X289" s="67"/>
      <c r="Y289" s="67"/>
      <c r="Z289" s="67"/>
    </row>
    <row r="290" spans="1:26" ht="13.5" hidden="1" customHeight="1" x14ac:dyDescent="0.35">
      <c r="A290" s="67"/>
      <c r="B290" s="67"/>
      <c r="C290" s="67"/>
      <c r="D290" s="68"/>
      <c r="E290" s="69"/>
      <c r="F290" s="68"/>
      <c r="G290" s="68"/>
      <c r="H290" s="68"/>
      <c r="I290" s="68"/>
      <c r="J290" s="68"/>
      <c r="K290" s="68"/>
      <c r="L290" s="67"/>
      <c r="M290" s="67"/>
      <c r="N290" s="67"/>
      <c r="O290" s="67"/>
      <c r="P290" s="67"/>
      <c r="Q290" s="67"/>
      <c r="R290" s="67"/>
      <c r="S290" s="67"/>
      <c r="T290" s="67"/>
      <c r="U290" s="67"/>
      <c r="V290" s="67"/>
      <c r="W290" s="67"/>
      <c r="X290" s="67"/>
      <c r="Y290" s="67"/>
      <c r="Z290" s="67"/>
    </row>
    <row r="291" spans="1:26" ht="13.5" hidden="1" customHeight="1" x14ac:dyDescent="0.35">
      <c r="A291" s="67"/>
      <c r="B291" s="67"/>
      <c r="C291" s="67"/>
      <c r="D291" s="68"/>
      <c r="E291" s="69"/>
      <c r="F291" s="68"/>
      <c r="G291" s="68"/>
      <c r="H291" s="68"/>
      <c r="I291" s="68"/>
      <c r="J291" s="68"/>
      <c r="K291" s="68"/>
      <c r="L291" s="67"/>
      <c r="M291" s="67"/>
      <c r="N291" s="67"/>
      <c r="O291" s="67"/>
      <c r="P291" s="67"/>
      <c r="Q291" s="67"/>
      <c r="R291" s="67"/>
      <c r="S291" s="67"/>
      <c r="T291" s="67"/>
      <c r="U291" s="67"/>
      <c r="V291" s="67"/>
      <c r="W291" s="67"/>
      <c r="X291" s="67"/>
      <c r="Y291" s="67"/>
      <c r="Z291" s="67"/>
    </row>
    <row r="292" spans="1:26" ht="13.5" hidden="1" customHeight="1" x14ac:dyDescent="0.35">
      <c r="A292" s="67"/>
      <c r="B292" s="67"/>
      <c r="C292" s="67"/>
      <c r="D292" s="68"/>
      <c r="E292" s="69"/>
      <c r="F292" s="68"/>
      <c r="G292" s="68"/>
      <c r="H292" s="68"/>
      <c r="I292" s="68"/>
      <c r="J292" s="68"/>
      <c r="K292" s="68"/>
      <c r="L292" s="67"/>
      <c r="M292" s="67"/>
      <c r="N292" s="67"/>
      <c r="O292" s="67"/>
      <c r="P292" s="67"/>
      <c r="Q292" s="67"/>
      <c r="R292" s="67"/>
      <c r="S292" s="67"/>
      <c r="T292" s="67"/>
      <c r="U292" s="67"/>
      <c r="V292" s="67"/>
      <c r="W292" s="67"/>
      <c r="X292" s="67"/>
      <c r="Y292" s="67"/>
      <c r="Z292" s="67"/>
    </row>
    <row r="293" spans="1:26" ht="13.5" hidden="1" customHeight="1" x14ac:dyDescent="0.35">
      <c r="A293" s="67"/>
      <c r="B293" s="67"/>
      <c r="C293" s="67"/>
      <c r="D293" s="68"/>
      <c r="E293" s="69"/>
      <c r="F293" s="68"/>
      <c r="G293" s="68"/>
      <c r="H293" s="68"/>
      <c r="I293" s="68"/>
      <c r="J293" s="68"/>
      <c r="K293" s="68"/>
      <c r="L293" s="67"/>
      <c r="M293" s="67"/>
      <c r="N293" s="67"/>
      <c r="O293" s="67"/>
      <c r="P293" s="67"/>
      <c r="Q293" s="67"/>
      <c r="R293" s="67"/>
      <c r="S293" s="67"/>
      <c r="T293" s="67"/>
      <c r="U293" s="67"/>
      <c r="V293" s="67"/>
      <c r="W293" s="67"/>
      <c r="X293" s="67"/>
      <c r="Y293" s="67"/>
      <c r="Z293" s="67"/>
    </row>
    <row r="294" spans="1:26" ht="13.5" hidden="1" customHeight="1" x14ac:dyDescent="0.35">
      <c r="A294" s="67"/>
      <c r="B294" s="67"/>
      <c r="C294" s="67"/>
      <c r="D294" s="68"/>
      <c r="E294" s="69"/>
      <c r="F294" s="68"/>
      <c r="G294" s="68"/>
      <c r="H294" s="68"/>
      <c r="I294" s="68"/>
      <c r="J294" s="68"/>
      <c r="K294" s="68"/>
      <c r="L294" s="67"/>
      <c r="M294" s="67"/>
      <c r="N294" s="67"/>
      <c r="O294" s="67"/>
      <c r="P294" s="67"/>
      <c r="Q294" s="67"/>
      <c r="R294" s="67"/>
      <c r="S294" s="67"/>
      <c r="T294" s="67"/>
      <c r="U294" s="67"/>
      <c r="V294" s="67"/>
      <c r="W294" s="67"/>
      <c r="X294" s="67"/>
      <c r="Y294" s="67"/>
      <c r="Z294" s="67"/>
    </row>
    <row r="295" spans="1:26" ht="13.5" hidden="1" customHeight="1" x14ac:dyDescent="0.35">
      <c r="A295" s="67"/>
      <c r="B295" s="67"/>
      <c r="C295" s="67"/>
      <c r="D295" s="68"/>
      <c r="E295" s="69"/>
      <c r="F295" s="68"/>
      <c r="G295" s="68"/>
      <c r="H295" s="68"/>
      <c r="I295" s="68"/>
      <c r="J295" s="68"/>
      <c r="K295" s="68"/>
      <c r="L295" s="67"/>
      <c r="M295" s="67"/>
      <c r="N295" s="67"/>
      <c r="O295" s="67"/>
      <c r="P295" s="67"/>
      <c r="Q295" s="67"/>
      <c r="R295" s="67"/>
      <c r="S295" s="67"/>
      <c r="T295" s="67"/>
      <c r="U295" s="67"/>
      <c r="V295" s="67"/>
      <c r="W295" s="67"/>
      <c r="X295" s="67"/>
      <c r="Y295" s="67"/>
      <c r="Z295" s="67"/>
    </row>
    <row r="296" spans="1:26" ht="13.5" hidden="1" customHeight="1" x14ac:dyDescent="0.35">
      <c r="A296" s="67"/>
      <c r="B296" s="67"/>
      <c r="C296" s="67"/>
      <c r="D296" s="68"/>
      <c r="E296" s="69"/>
      <c r="F296" s="68"/>
      <c r="G296" s="68"/>
      <c r="H296" s="68"/>
      <c r="I296" s="68"/>
      <c r="J296" s="68"/>
      <c r="K296" s="68"/>
      <c r="L296" s="67"/>
      <c r="M296" s="67"/>
      <c r="N296" s="67"/>
      <c r="O296" s="67"/>
      <c r="P296" s="67"/>
      <c r="Q296" s="67"/>
      <c r="R296" s="67"/>
      <c r="S296" s="67"/>
      <c r="T296" s="67"/>
      <c r="U296" s="67"/>
      <c r="V296" s="67"/>
      <c r="W296" s="67"/>
      <c r="X296" s="67"/>
      <c r="Y296" s="67"/>
      <c r="Z296" s="67"/>
    </row>
    <row r="297" spans="1:26" ht="13.5" hidden="1" customHeight="1" x14ac:dyDescent="0.35">
      <c r="A297" s="67"/>
      <c r="B297" s="67"/>
      <c r="C297" s="67"/>
      <c r="D297" s="68"/>
      <c r="E297" s="69"/>
      <c r="F297" s="68"/>
      <c r="G297" s="68"/>
      <c r="H297" s="68"/>
      <c r="I297" s="68"/>
      <c r="J297" s="68"/>
      <c r="K297" s="68"/>
      <c r="L297" s="67"/>
      <c r="M297" s="67"/>
      <c r="N297" s="67"/>
      <c r="O297" s="67"/>
      <c r="P297" s="67"/>
      <c r="Q297" s="67"/>
      <c r="R297" s="67"/>
      <c r="S297" s="67"/>
      <c r="T297" s="67"/>
      <c r="U297" s="67"/>
      <c r="V297" s="67"/>
      <c r="W297" s="67"/>
      <c r="X297" s="67"/>
      <c r="Y297" s="67"/>
      <c r="Z297" s="67"/>
    </row>
    <row r="298" spans="1:26" ht="13.5" hidden="1" customHeight="1" x14ac:dyDescent="0.35">
      <c r="A298" s="67"/>
      <c r="B298" s="67"/>
      <c r="C298" s="67"/>
      <c r="D298" s="68"/>
      <c r="E298" s="69"/>
      <c r="F298" s="68"/>
      <c r="G298" s="68"/>
      <c r="H298" s="68"/>
      <c r="I298" s="68"/>
      <c r="J298" s="68"/>
      <c r="K298" s="68"/>
      <c r="L298" s="67"/>
      <c r="M298" s="67"/>
      <c r="N298" s="67"/>
      <c r="O298" s="67"/>
      <c r="P298" s="67"/>
      <c r="Q298" s="67"/>
      <c r="R298" s="67"/>
      <c r="S298" s="67"/>
      <c r="T298" s="67"/>
      <c r="U298" s="67"/>
      <c r="V298" s="67"/>
      <c r="W298" s="67"/>
      <c r="X298" s="67"/>
      <c r="Y298" s="67"/>
      <c r="Z298" s="67"/>
    </row>
    <row r="299" spans="1:26" ht="13.5" hidden="1" customHeight="1" x14ac:dyDescent="0.35">
      <c r="A299" s="67"/>
      <c r="B299" s="67"/>
      <c r="C299" s="67"/>
      <c r="D299" s="68"/>
      <c r="E299" s="69"/>
      <c r="F299" s="68"/>
      <c r="G299" s="68"/>
      <c r="H299" s="68"/>
      <c r="I299" s="68"/>
      <c r="J299" s="68"/>
      <c r="K299" s="68"/>
      <c r="L299" s="67"/>
      <c r="M299" s="67"/>
      <c r="N299" s="67"/>
      <c r="O299" s="67"/>
      <c r="P299" s="67"/>
      <c r="Q299" s="67"/>
      <c r="R299" s="67"/>
      <c r="S299" s="67"/>
      <c r="T299" s="67"/>
      <c r="U299" s="67"/>
      <c r="V299" s="67"/>
      <c r="W299" s="67"/>
      <c r="X299" s="67"/>
      <c r="Y299" s="67"/>
      <c r="Z299" s="67"/>
    </row>
    <row r="300" spans="1:26" ht="13.5" hidden="1" customHeight="1" x14ac:dyDescent="0.35">
      <c r="A300" s="67"/>
      <c r="B300" s="67"/>
      <c r="C300" s="67"/>
      <c r="D300" s="68"/>
      <c r="E300" s="69"/>
      <c r="F300" s="68"/>
      <c r="G300" s="68"/>
      <c r="H300" s="68"/>
      <c r="I300" s="68"/>
      <c r="J300" s="68"/>
      <c r="K300" s="68"/>
      <c r="L300" s="67"/>
      <c r="M300" s="67"/>
      <c r="N300" s="67"/>
      <c r="O300" s="67"/>
      <c r="P300" s="67"/>
      <c r="Q300" s="67"/>
      <c r="R300" s="67"/>
      <c r="S300" s="67"/>
      <c r="T300" s="67"/>
      <c r="U300" s="67"/>
      <c r="V300" s="67"/>
      <c r="W300" s="67"/>
      <c r="X300" s="67"/>
      <c r="Y300" s="67"/>
      <c r="Z300" s="67"/>
    </row>
    <row r="301" spans="1:26" ht="13.5" hidden="1" customHeight="1" x14ac:dyDescent="0.35">
      <c r="A301" s="67"/>
      <c r="B301" s="67"/>
      <c r="C301" s="67"/>
      <c r="D301" s="68"/>
      <c r="E301" s="69"/>
      <c r="F301" s="68"/>
      <c r="G301" s="68"/>
      <c r="H301" s="68"/>
      <c r="I301" s="68"/>
      <c r="J301" s="68"/>
      <c r="K301" s="68"/>
      <c r="L301" s="67"/>
      <c r="M301" s="67"/>
      <c r="N301" s="67"/>
      <c r="O301" s="67"/>
      <c r="P301" s="67"/>
      <c r="Q301" s="67"/>
      <c r="R301" s="67"/>
      <c r="S301" s="67"/>
      <c r="T301" s="67"/>
      <c r="U301" s="67"/>
      <c r="V301" s="67"/>
      <c r="W301" s="67"/>
      <c r="X301" s="67"/>
      <c r="Y301" s="67"/>
      <c r="Z301" s="67"/>
    </row>
    <row r="302" spans="1:26" ht="13.5" hidden="1" customHeight="1" x14ac:dyDescent="0.35">
      <c r="A302" s="67"/>
      <c r="B302" s="67"/>
      <c r="C302" s="67"/>
      <c r="D302" s="68"/>
      <c r="E302" s="69"/>
      <c r="F302" s="68"/>
      <c r="G302" s="68"/>
      <c r="H302" s="68"/>
      <c r="I302" s="68"/>
      <c r="J302" s="68"/>
      <c r="K302" s="68"/>
      <c r="L302" s="67"/>
      <c r="M302" s="67"/>
      <c r="N302" s="67"/>
      <c r="O302" s="67"/>
      <c r="P302" s="67"/>
      <c r="Q302" s="67"/>
      <c r="R302" s="67"/>
      <c r="S302" s="67"/>
      <c r="T302" s="67"/>
      <c r="U302" s="67"/>
      <c r="V302" s="67"/>
      <c r="W302" s="67"/>
      <c r="X302" s="67"/>
      <c r="Y302" s="67"/>
      <c r="Z302" s="67"/>
    </row>
    <row r="303" spans="1:26" ht="13.5" hidden="1" customHeight="1" x14ac:dyDescent="0.35">
      <c r="A303" s="67"/>
      <c r="B303" s="67"/>
      <c r="C303" s="67"/>
      <c r="D303" s="68"/>
      <c r="E303" s="69"/>
      <c r="F303" s="68"/>
      <c r="G303" s="68"/>
      <c r="H303" s="68"/>
      <c r="I303" s="68"/>
      <c r="J303" s="68"/>
      <c r="K303" s="68"/>
      <c r="L303" s="67"/>
      <c r="M303" s="67"/>
      <c r="N303" s="67"/>
      <c r="O303" s="67"/>
      <c r="P303" s="67"/>
      <c r="Q303" s="67"/>
      <c r="R303" s="67"/>
      <c r="S303" s="67"/>
      <c r="T303" s="67"/>
      <c r="U303" s="67"/>
      <c r="V303" s="67"/>
      <c r="W303" s="67"/>
      <c r="X303" s="67"/>
      <c r="Y303" s="67"/>
      <c r="Z303" s="67"/>
    </row>
    <row r="304" spans="1:26" ht="13.5" hidden="1" customHeight="1" x14ac:dyDescent="0.35">
      <c r="A304" s="67"/>
      <c r="B304" s="67"/>
      <c r="C304" s="67"/>
      <c r="D304" s="68"/>
      <c r="E304" s="69"/>
      <c r="F304" s="68"/>
      <c r="G304" s="68"/>
      <c r="H304" s="68"/>
      <c r="I304" s="68"/>
      <c r="J304" s="68"/>
      <c r="K304" s="68"/>
      <c r="L304" s="67"/>
      <c r="M304" s="67"/>
      <c r="N304" s="67"/>
      <c r="O304" s="67"/>
      <c r="P304" s="67"/>
      <c r="Q304" s="67"/>
      <c r="R304" s="67"/>
      <c r="S304" s="67"/>
      <c r="T304" s="67"/>
      <c r="U304" s="67"/>
      <c r="V304" s="67"/>
      <c r="W304" s="67"/>
      <c r="X304" s="67"/>
      <c r="Y304" s="67"/>
      <c r="Z304" s="67"/>
    </row>
    <row r="305" spans="1:26" ht="13.5" hidden="1" customHeight="1" x14ac:dyDescent="0.35">
      <c r="A305" s="67"/>
      <c r="B305" s="67"/>
      <c r="C305" s="67"/>
      <c r="D305" s="68"/>
      <c r="E305" s="69"/>
      <c r="F305" s="68"/>
      <c r="G305" s="68"/>
      <c r="H305" s="68"/>
      <c r="I305" s="68"/>
      <c r="J305" s="68"/>
      <c r="K305" s="68"/>
      <c r="L305" s="67"/>
      <c r="M305" s="67"/>
      <c r="N305" s="67"/>
      <c r="O305" s="67"/>
      <c r="P305" s="67"/>
      <c r="Q305" s="67"/>
      <c r="R305" s="67"/>
      <c r="S305" s="67"/>
      <c r="T305" s="67"/>
      <c r="U305" s="67"/>
      <c r="V305" s="67"/>
      <c r="W305" s="67"/>
      <c r="X305" s="67"/>
      <c r="Y305" s="67"/>
      <c r="Z305" s="67"/>
    </row>
    <row r="306" spans="1:26" ht="13.5" hidden="1" customHeight="1" x14ac:dyDescent="0.35">
      <c r="A306" s="67"/>
      <c r="B306" s="67"/>
      <c r="C306" s="67"/>
      <c r="D306" s="68"/>
      <c r="E306" s="69"/>
      <c r="F306" s="68"/>
      <c r="G306" s="68"/>
      <c r="H306" s="68"/>
      <c r="I306" s="68"/>
      <c r="J306" s="68"/>
      <c r="K306" s="68"/>
      <c r="L306" s="67"/>
      <c r="M306" s="67"/>
      <c r="N306" s="67"/>
      <c r="O306" s="67"/>
      <c r="P306" s="67"/>
      <c r="Q306" s="67"/>
      <c r="R306" s="67"/>
      <c r="S306" s="67"/>
      <c r="T306" s="67"/>
      <c r="U306" s="67"/>
      <c r="V306" s="67"/>
      <c r="W306" s="67"/>
      <c r="X306" s="67"/>
      <c r="Y306" s="67"/>
      <c r="Z306" s="67"/>
    </row>
    <row r="307" spans="1:26" ht="13.5" hidden="1" customHeight="1" x14ac:dyDescent="0.35">
      <c r="A307" s="67"/>
      <c r="B307" s="67"/>
      <c r="C307" s="67"/>
      <c r="D307" s="68"/>
      <c r="E307" s="69"/>
      <c r="F307" s="68"/>
      <c r="G307" s="68"/>
      <c r="H307" s="68"/>
      <c r="I307" s="68"/>
      <c r="J307" s="68"/>
      <c r="K307" s="68"/>
      <c r="L307" s="67"/>
      <c r="M307" s="67"/>
      <c r="N307" s="67"/>
      <c r="O307" s="67"/>
      <c r="P307" s="67"/>
      <c r="Q307" s="67"/>
      <c r="R307" s="67"/>
      <c r="S307" s="67"/>
      <c r="T307" s="67"/>
      <c r="U307" s="67"/>
      <c r="V307" s="67"/>
      <c r="W307" s="67"/>
      <c r="X307" s="67"/>
      <c r="Y307" s="67"/>
      <c r="Z307" s="67"/>
    </row>
    <row r="308" spans="1:26" ht="13.5" hidden="1" customHeight="1" x14ac:dyDescent="0.35">
      <c r="A308" s="67"/>
      <c r="B308" s="67"/>
      <c r="C308" s="67"/>
      <c r="D308" s="68"/>
      <c r="E308" s="69"/>
      <c r="F308" s="68"/>
      <c r="G308" s="68"/>
      <c r="H308" s="68"/>
      <c r="I308" s="68"/>
      <c r="J308" s="68"/>
      <c r="K308" s="68"/>
      <c r="L308" s="67"/>
      <c r="M308" s="67"/>
      <c r="N308" s="67"/>
      <c r="O308" s="67"/>
      <c r="P308" s="67"/>
      <c r="Q308" s="67"/>
      <c r="R308" s="67"/>
      <c r="S308" s="67"/>
      <c r="T308" s="67"/>
      <c r="U308" s="67"/>
      <c r="V308" s="67"/>
      <c r="W308" s="67"/>
      <c r="X308" s="67"/>
      <c r="Y308" s="67"/>
      <c r="Z308" s="67"/>
    </row>
    <row r="309" spans="1:26" ht="13.5" hidden="1" customHeight="1" x14ac:dyDescent="0.35">
      <c r="A309" s="67"/>
      <c r="B309" s="67"/>
      <c r="C309" s="67"/>
      <c r="D309" s="68"/>
      <c r="E309" s="69"/>
      <c r="F309" s="68"/>
      <c r="G309" s="68"/>
      <c r="H309" s="68"/>
      <c r="I309" s="68"/>
      <c r="J309" s="68"/>
      <c r="K309" s="68"/>
      <c r="L309" s="67"/>
      <c r="M309" s="67"/>
      <c r="N309" s="67"/>
      <c r="O309" s="67"/>
      <c r="P309" s="67"/>
      <c r="Q309" s="67"/>
      <c r="R309" s="67"/>
      <c r="S309" s="67"/>
      <c r="T309" s="67"/>
      <c r="U309" s="67"/>
      <c r="V309" s="67"/>
      <c r="W309" s="67"/>
      <c r="X309" s="67"/>
      <c r="Y309" s="67"/>
      <c r="Z309" s="67"/>
    </row>
    <row r="310" spans="1:26" ht="13.5" hidden="1" customHeight="1" x14ac:dyDescent="0.35">
      <c r="A310" s="67"/>
      <c r="B310" s="67"/>
      <c r="C310" s="67"/>
      <c r="D310" s="68"/>
      <c r="E310" s="69"/>
      <c r="F310" s="68"/>
      <c r="G310" s="68"/>
      <c r="H310" s="68"/>
      <c r="I310" s="68"/>
      <c r="J310" s="68"/>
      <c r="K310" s="68"/>
      <c r="L310" s="67"/>
      <c r="M310" s="67"/>
      <c r="N310" s="67"/>
      <c r="O310" s="67"/>
      <c r="P310" s="67"/>
      <c r="Q310" s="67"/>
      <c r="R310" s="67"/>
      <c r="S310" s="67"/>
      <c r="T310" s="67"/>
      <c r="U310" s="67"/>
      <c r="V310" s="67"/>
      <c r="W310" s="67"/>
      <c r="X310" s="67"/>
      <c r="Y310" s="67"/>
      <c r="Z310" s="67"/>
    </row>
    <row r="311" spans="1:26" ht="13.5" hidden="1" customHeight="1" x14ac:dyDescent="0.35">
      <c r="A311" s="67"/>
      <c r="B311" s="67"/>
      <c r="C311" s="67"/>
      <c r="D311" s="68"/>
      <c r="E311" s="69"/>
      <c r="F311" s="68"/>
      <c r="G311" s="68"/>
      <c r="H311" s="68"/>
      <c r="I311" s="68"/>
      <c r="J311" s="68"/>
      <c r="K311" s="68"/>
      <c r="L311" s="67"/>
      <c r="M311" s="67"/>
      <c r="N311" s="67"/>
      <c r="O311" s="67"/>
      <c r="P311" s="67"/>
      <c r="Q311" s="67"/>
      <c r="R311" s="67"/>
      <c r="S311" s="67"/>
      <c r="T311" s="67"/>
      <c r="U311" s="67"/>
      <c r="V311" s="67"/>
      <c r="W311" s="67"/>
      <c r="X311" s="67"/>
      <c r="Y311" s="67"/>
      <c r="Z311" s="67"/>
    </row>
    <row r="312" spans="1:26" ht="13.5" hidden="1" customHeight="1" x14ac:dyDescent="0.35">
      <c r="A312" s="67"/>
      <c r="B312" s="67"/>
      <c r="C312" s="67"/>
      <c r="D312" s="68"/>
      <c r="E312" s="69"/>
      <c r="F312" s="68"/>
      <c r="G312" s="68"/>
      <c r="H312" s="68"/>
      <c r="I312" s="68"/>
      <c r="J312" s="68"/>
      <c r="K312" s="68"/>
      <c r="L312" s="67"/>
      <c r="M312" s="67"/>
      <c r="N312" s="67"/>
      <c r="O312" s="67"/>
      <c r="P312" s="67"/>
      <c r="Q312" s="67"/>
      <c r="R312" s="67"/>
      <c r="S312" s="67"/>
      <c r="T312" s="67"/>
      <c r="U312" s="67"/>
      <c r="V312" s="67"/>
      <c r="W312" s="67"/>
      <c r="X312" s="67"/>
      <c r="Y312" s="67"/>
      <c r="Z312" s="67"/>
    </row>
    <row r="313" spans="1:26" ht="13.5" hidden="1" customHeight="1" x14ac:dyDescent="0.35">
      <c r="A313" s="67"/>
      <c r="B313" s="67"/>
      <c r="C313" s="67"/>
      <c r="D313" s="68"/>
      <c r="E313" s="69"/>
      <c r="F313" s="68"/>
      <c r="G313" s="68"/>
      <c r="H313" s="68"/>
      <c r="I313" s="68"/>
      <c r="J313" s="68"/>
      <c r="K313" s="68"/>
      <c r="L313" s="67"/>
      <c r="M313" s="67"/>
      <c r="N313" s="67"/>
      <c r="O313" s="67"/>
      <c r="P313" s="67"/>
      <c r="Q313" s="67"/>
      <c r="R313" s="67"/>
      <c r="S313" s="67"/>
      <c r="T313" s="67"/>
      <c r="U313" s="67"/>
      <c r="V313" s="67"/>
      <c r="W313" s="67"/>
      <c r="X313" s="67"/>
      <c r="Y313" s="67"/>
      <c r="Z313" s="67"/>
    </row>
    <row r="314" spans="1:26" ht="13.5" hidden="1" customHeight="1" x14ac:dyDescent="0.35">
      <c r="A314" s="67"/>
      <c r="B314" s="67"/>
      <c r="C314" s="67"/>
      <c r="D314" s="68"/>
      <c r="E314" s="69"/>
      <c r="F314" s="68"/>
      <c r="G314" s="68"/>
      <c r="H314" s="68"/>
      <c r="I314" s="68"/>
      <c r="J314" s="68"/>
      <c r="K314" s="68"/>
      <c r="L314" s="67"/>
      <c r="M314" s="67"/>
      <c r="N314" s="67"/>
      <c r="O314" s="67"/>
      <c r="P314" s="67"/>
      <c r="Q314" s="67"/>
      <c r="R314" s="67"/>
      <c r="S314" s="67"/>
      <c r="T314" s="67"/>
      <c r="U314" s="67"/>
      <c r="V314" s="67"/>
      <c r="W314" s="67"/>
      <c r="X314" s="67"/>
      <c r="Y314" s="67"/>
      <c r="Z314" s="67"/>
    </row>
    <row r="315" spans="1:26" ht="13.5" hidden="1" customHeight="1" x14ac:dyDescent="0.35">
      <c r="A315" s="67"/>
      <c r="B315" s="67"/>
      <c r="C315" s="67"/>
      <c r="D315" s="68"/>
      <c r="E315" s="69"/>
      <c r="F315" s="68"/>
      <c r="G315" s="68"/>
      <c r="H315" s="68"/>
      <c r="I315" s="68"/>
      <c r="J315" s="68"/>
      <c r="K315" s="68"/>
      <c r="L315" s="67"/>
      <c r="M315" s="67"/>
      <c r="N315" s="67"/>
      <c r="O315" s="67"/>
      <c r="P315" s="67"/>
      <c r="Q315" s="67"/>
      <c r="R315" s="67"/>
      <c r="S315" s="67"/>
      <c r="T315" s="67"/>
      <c r="U315" s="67"/>
      <c r="V315" s="67"/>
      <c r="W315" s="67"/>
      <c r="X315" s="67"/>
      <c r="Y315" s="67"/>
      <c r="Z315" s="67"/>
    </row>
    <row r="316" spans="1:26" ht="13.5" hidden="1" customHeight="1" x14ac:dyDescent="0.35">
      <c r="A316" s="67"/>
      <c r="B316" s="67"/>
      <c r="C316" s="67"/>
      <c r="D316" s="68"/>
      <c r="E316" s="69"/>
      <c r="F316" s="68"/>
      <c r="G316" s="68"/>
      <c r="H316" s="68"/>
      <c r="I316" s="68"/>
      <c r="J316" s="68"/>
      <c r="K316" s="68"/>
      <c r="L316" s="67"/>
      <c r="M316" s="67"/>
      <c r="N316" s="67"/>
      <c r="O316" s="67"/>
      <c r="P316" s="67"/>
      <c r="Q316" s="67"/>
      <c r="R316" s="67"/>
      <c r="S316" s="67"/>
      <c r="T316" s="67"/>
      <c r="U316" s="67"/>
      <c r="V316" s="67"/>
      <c r="W316" s="67"/>
      <c r="X316" s="67"/>
      <c r="Y316" s="67"/>
      <c r="Z316" s="67"/>
    </row>
    <row r="317" spans="1:26" ht="13.5" hidden="1" customHeight="1" x14ac:dyDescent="0.35">
      <c r="A317" s="67"/>
      <c r="B317" s="67"/>
      <c r="C317" s="67"/>
      <c r="D317" s="68"/>
      <c r="E317" s="69"/>
      <c r="F317" s="68"/>
      <c r="G317" s="68"/>
      <c r="H317" s="68"/>
      <c r="I317" s="68"/>
      <c r="J317" s="68"/>
      <c r="K317" s="68"/>
      <c r="L317" s="67"/>
      <c r="M317" s="67"/>
      <c r="N317" s="67"/>
      <c r="O317" s="67"/>
      <c r="P317" s="67"/>
      <c r="Q317" s="67"/>
      <c r="R317" s="67"/>
      <c r="S317" s="67"/>
      <c r="T317" s="67"/>
      <c r="U317" s="67"/>
      <c r="V317" s="67"/>
      <c r="W317" s="67"/>
      <c r="X317" s="67"/>
      <c r="Y317" s="67"/>
      <c r="Z317" s="67"/>
    </row>
    <row r="318" spans="1:26" ht="13.5" hidden="1" customHeight="1" x14ac:dyDescent="0.35">
      <c r="A318" s="67"/>
      <c r="B318" s="67"/>
      <c r="C318" s="67"/>
      <c r="D318" s="68"/>
      <c r="E318" s="69"/>
      <c r="F318" s="68"/>
      <c r="G318" s="68"/>
      <c r="H318" s="68"/>
      <c r="I318" s="68"/>
      <c r="J318" s="68"/>
      <c r="K318" s="68"/>
      <c r="L318" s="67"/>
      <c r="M318" s="67"/>
      <c r="N318" s="67"/>
      <c r="O318" s="67"/>
      <c r="P318" s="67"/>
      <c r="Q318" s="67"/>
      <c r="R318" s="67"/>
      <c r="S318" s="67"/>
      <c r="T318" s="67"/>
      <c r="U318" s="67"/>
      <c r="V318" s="67"/>
      <c r="W318" s="67"/>
      <c r="X318" s="67"/>
      <c r="Y318" s="67"/>
      <c r="Z318" s="67"/>
    </row>
    <row r="319" spans="1:26" ht="13.5" hidden="1" customHeight="1" x14ac:dyDescent="0.35">
      <c r="A319" s="67"/>
      <c r="B319" s="67"/>
      <c r="C319" s="67"/>
      <c r="D319" s="68"/>
      <c r="E319" s="69"/>
      <c r="F319" s="68"/>
      <c r="G319" s="68"/>
      <c r="H319" s="68"/>
      <c r="I319" s="68"/>
      <c r="J319" s="68"/>
      <c r="K319" s="68"/>
      <c r="L319" s="67"/>
      <c r="M319" s="67"/>
      <c r="N319" s="67"/>
      <c r="O319" s="67"/>
      <c r="P319" s="67"/>
      <c r="Q319" s="67"/>
      <c r="R319" s="67"/>
      <c r="S319" s="67"/>
      <c r="T319" s="67"/>
      <c r="U319" s="67"/>
      <c r="V319" s="67"/>
      <c r="W319" s="67"/>
      <c r="X319" s="67"/>
      <c r="Y319" s="67"/>
      <c r="Z319" s="67"/>
    </row>
    <row r="320" spans="1:26" ht="13.5" hidden="1" customHeight="1" x14ac:dyDescent="0.35">
      <c r="A320" s="67"/>
      <c r="B320" s="67"/>
      <c r="C320" s="67"/>
      <c r="D320" s="68"/>
      <c r="E320" s="69"/>
      <c r="F320" s="68"/>
      <c r="G320" s="68"/>
      <c r="H320" s="68"/>
      <c r="I320" s="68"/>
      <c r="J320" s="68"/>
      <c r="K320" s="68"/>
      <c r="L320" s="67"/>
      <c r="M320" s="67"/>
      <c r="N320" s="67"/>
      <c r="O320" s="67"/>
      <c r="P320" s="67"/>
      <c r="Q320" s="67"/>
      <c r="R320" s="67"/>
      <c r="S320" s="67"/>
      <c r="T320" s="67"/>
      <c r="U320" s="67"/>
      <c r="V320" s="67"/>
      <c r="W320" s="67"/>
      <c r="X320" s="67"/>
      <c r="Y320" s="67"/>
      <c r="Z320" s="67"/>
    </row>
    <row r="321" spans="1:26" ht="13.5" hidden="1" customHeight="1" x14ac:dyDescent="0.35">
      <c r="A321" s="67"/>
      <c r="B321" s="67"/>
      <c r="C321" s="67"/>
      <c r="D321" s="68"/>
      <c r="E321" s="69"/>
      <c r="F321" s="68"/>
      <c r="G321" s="68"/>
      <c r="H321" s="68"/>
      <c r="I321" s="68"/>
      <c r="J321" s="68"/>
      <c r="K321" s="68"/>
      <c r="L321" s="67"/>
      <c r="M321" s="67"/>
      <c r="N321" s="67"/>
      <c r="O321" s="67"/>
      <c r="P321" s="67"/>
      <c r="Q321" s="67"/>
      <c r="R321" s="67"/>
      <c r="S321" s="67"/>
      <c r="T321" s="67"/>
      <c r="U321" s="67"/>
      <c r="V321" s="67"/>
      <c r="W321" s="67"/>
      <c r="X321" s="67"/>
      <c r="Y321" s="67"/>
      <c r="Z321" s="67"/>
    </row>
    <row r="322" spans="1:26" ht="13.5" hidden="1" customHeight="1" x14ac:dyDescent="0.35">
      <c r="A322" s="67"/>
      <c r="B322" s="67"/>
      <c r="C322" s="67"/>
      <c r="D322" s="68"/>
      <c r="E322" s="69"/>
      <c r="F322" s="68"/>
      <c r="G322" s="68"/>
      <c r="H322" s="68"/>
      <c r="I322" s="68"/>
      <c r="J322" s="68"/>
      <c r="K322" s="68"/>
      <c r="L322" s="67"/>
      <c r="M322" s="67"/>
      <c r="N322" s="67"/>
      <c r="O322" s="67"/>
      <c r="P322" s="67"/>
      <c r="Q322" s="67"/>
      <c r="R322" s="67"/>
      <c r="S322" s="67"/>
      <c r="T322" s="67"/>
      <c r="U322" s="67"/>
      <c r="V322" s="67"/>
      <c r="W322" s="67"/>
      <c r="X322" s="67"/>
      <c r="Y322" s="67"/>
      <c r="Z322" s="67"/>
    </row>
    <row r="323" spans="1:26" ht="13.5" hidden="1" customHeight="1" x14ac:dyDescent="0.35">
      <c r="A323" s="67"/>
      <c r="B323" s="67"/>
      <c r="C323" s="67"/>
      <c r="D323" s="68"/>
      <c r="E323" s="69"/>
      <c r="F323" s="68"/>
      <c r="G323" s="68"/>
      <c r="H323" s="68"/>
      <c r="I323" s="68"/>
      <c r="J323" s="68"/>
      <c r="K323" s="68"/>
      <c r="L323" s="67"/>
      <c r="M323" s="67"/>
      <c r="N323" s="67"/>
      <c r="O323" s="67"/>
      <c r="P323" s="67"/>
      <c r="Q323" s="67"/>
      <c r="R323" s="67"/>
      <c r="S323" s="67"/>
      <c r="T323" s="67"/>
      <c r="U323" s="67"/>
      <c r="V323" s="67"/>
      <c r="W323" s="67"/>
      <c r="X323" s="67"/>
      <c r="Y323" s="67"/>
      <c r="Z323" s="67"/>
    </row>
    <row r="324" spans="1:26" ht="13.5" hidden="1" customHeight="1" x14ac:dyDescent="0.35">
      <c r="A324" s="67"/>
      <c r="B324" s="67"/>
      <c r="C324" s="67"/>
      <c r="D324" s="68"/>
      <c r="E324" s="69"/>
      <c r="F324" s="68"/>
      <c r="G324" s="68"/>
      <c r="H324" s="68"/>
      <c r="I324" s="68"/>
      <c r="J324" s="68"/>
      <c r="K324" s="68"/>
      <c r="L324" s="67"/>
      <c r="M324" s="67"/>
      <c r="N324" s="67"/>
      <c r="O324" s="67"/>
      <c r="P324" s="67"/>
      <c r="Q324" s="67"/>
      <c r="R324" s="67"/>
      <c r="S324" s="67"/>
      <c r="T324" s="67"/>
      <c r="U324" s="67"/>
      <c r="V324" s="67"/>
      <c r="W324" s="67"/>
      <c r="X324" s="67"/>
      <c r="Y324" s="67"/>
      <c r="Z324" s="67"/>
    </row>
    <row r="325" spans="1:26" ht="13.5" hidden="1" customHeight="1" x14ac:dyDescent="0.35">
      <c r="A325" s="67"/>
      <c r="B325" s="67"/>
      <c r="C325" s="67"/>
      <c r="D325" s="68"/>
      <c r="E325" s="69"/>
      <c r="F325" s="68"/>
      <c r="G325" s="68"/>
      <c r="H325" s="68"/>
      <c r="I325" s="68"/>
      <c r="J325" s="68"/>
      <c r="K325" s="68"/>
      <c r="L325" s="67"/>
      <c r="M325" s="67"/>
      <c r="N325" s="67"/>
      <c r="O325" s="67"/>
      <c r="P325" s="67"/>
      <c r="Q325" s="67"/>
      <c r="R325" s="67"/>
      <c r="S325" s="67"/>
      <c r="T325" s="67"/>
      <c r="U325" s="67"/>
      <c r="V325" s="67"/>
      <c r="W325" s="67"/>
      <c r="X325" s="67"/>
      <c r="Y325" s="67"/>
      <c r="Z325" s="67"/>
    </row>
    <row r="326" spans="1:26" ht="13.5" hidden="1" customHeight="1" x14ac:dyDescent="0.35">
      <c r="A326" s="67"/>
      <c r="B326" s="67"/>
      <c r="C326" s="67"/>
      <c r="D326" s="68"/>
      <c r="E326" s="69"/>
      <c r="F326" s="68"/>
      <c r="G326" s="68"/>
      <c r="H326" s="68"/>
      <c r="I326" s="68"/>
      <c r="J326" s="68"/>
      <c r="K326" s="68"/>
      <c r="L326" s="67"/>
      <c r="M326" s="67"/>
      <c r="N326" s="67"/>
      <c r="O326" s="67"/>
      <c r="P326" s="67"/>
      <c r="Q326" s="67"/>
      <c r="R326" s="67"/>
      <c r="S326" s="67"/>
      <c r="T326" s="67"/>
      <c r="U326" s="67"/>
      <c r="V326" s="67"/>
      <c r="W326" s="67"/>
      <c r="X326" s="67"/>
      <c r="Y326" s="67"/>
      <c r="Z326" s="67"/>
    </row>
    <row r="327" spans="1:26" ht="13.5" hidden="1" customHeight="1" x14ac:dyDescent="0.35">
      <c r="A327" s="67"/>
      <c r="B327" s="67"/>
      <c r="C327" s="67"/>
      <c r="D327" s="68"/>
      <c r="E327" s="69"/>
      <c r="F327" s="68"/>
      <c r="G327" s="68"/>
      <c r="H327" s="68"/>
      <c r="I327" s="68"/>
      <c r="J327" s="68"/>
      <c r="K327" s="68"/>
      <c r="L327" s="67"/>
      <c r="M327" s="67"/>
      <c r="N327" s="67"/>
      <c r="O327" s="67"/>
      <c r="P327" s="67"/>
      <c r="Q327" s="67"/>
      <c r="R327" s="67"/>
      <c r="S327" s="67"/>
      <c r="T327" s="67"/>
      <c r="U327" s="67"/>
      <c r="V327" s="67"/>
      <c r="W327" s="67"/>
      <c r="X327" s="67"/>
      <c r="Y327" s="67"/>
      <c r="Z327" s="67"/>
    </row>
    <row r="328" spans="1:26" ht="13.5" hidden="1" customHeight="1" x14ac:dyDescent="0.35">
      <c r="A328" s="67"/>
      <c r="B328" s="67"/>
      <c r="C328" s="67"/>
      <c r="D328" s="68"/>
      <c r="E328" s="69"/>
      <c r="F328" s="68"/>
      <c r="G328" s="68"/>
      <c r="H328" s="68"/>
      <c r="I328" s="68"/>
      <c r="J328" s="68"/>
      <c r="K328" s="68"/>
      <c r="L328" s="67"/>
      <c r="M328" s="67"/>
      <c r="N328" s="67"/>
      <c r="O328" s="67"/>
      <c r="P328" s="67"/>
      <c r="Q328" s="67"/>
      <c r="R328" s="67"/>
      <c r="S328" s="67"/>
      <c r="T328" s="67"/>
      <c r="U328" s="67"/>
      <c r="V328" s="67"/>
      <c r="W328" s="67"/>
      <c r="X328" s="67"/>
      <c r="Y328" s="67"/>
      <c r="Z328" s="67"/>
    </row>
    <row r="329" spans="1:26" ht="13.5" hidden="1" customHeight="1" x14ac:dyDescent="0.35">
      <c r="A329" s="67"/>
      <c r="B329" s="67"/>
      <c r="C329" s="67"/>
      <c r="D329" s="68"/>
      <c r="E329" s="69"/>
      <c r="F329" s="68"/>
      <c r="G329" s="68"/>
      <c r="H329" s="68"/>
      <c r="I329" s="68"/>
      <c r="J329" s="68"/>
      <c r="K329" s="68"/>
      <c r="L329" s="67"/>
      <c r="M329" s="67"/>
      <c r="N329" s="67"/>
      <c r="O329" s="67"/>
      <c r="P329" s="67"/>
      <c r="Q329" s="67"/>
      <c r="R329" s="67"/>
      <c r="S329" s="67"/>
      <c r="T329" s="67"/>
      <c r="U329" s="67"/>
      <c r="V329" s="67"/>
      <c r="W329" s="67"/>
      <c r="X329" s="67"/>
      <c r="Y329" s="67"/>
      <c r="Z329" s="67"/>
    </row>
    <row r="330" spans="1:26" ht="13.5" hidden="1" customHeight="1" x14ac:dyDescent="0.35">
      <c r="A330" s="67"/>
      <c r="B330" s="67"/>
      <c r="C330" s="67"/>
      <c r="D330" s="68"/>
      <c r="E330" s="69"/>
      <c r="F330" s="68"/>
      <c r="G330" s="68"/>
      <c r="H330" s="68"/>
      <c r="I330" s="68"/>
      <c r="J330" s="68"/>
      <c r="K330" s="68"/>
      <c r="L330" s="67"/>
      <c r="M330" s="67"/>
      <c r="N330" s="67"/>
      <c r="O330" s="67"/>
      <c r="P330" s="67"/>
      <c r="Q330" s="67"/>
      <c r="R330" s="67"/>
      <c r="S330" s="67"/>
      <c r="T330" s="67"/>
      <c r="U330" s="67"/>
      <c r="V330" s="67"/>
      <c r="W330" s="67"/>
      <c r="X330" s="67"/>
      <c r="Y330" s="67"/>
      <c r="Z330" s="67"/>
    </row>
    <row r="331" spans="1:26" ht="13.5" hidden="1" customHeight="1" x14ac:dyDescent="0.35">
      <c r="A331" s="67"/>
      <c r="B331" s="67"/>
      <c r="C331" s="67"/>
      <c r="D331" s="68"/>
      <c r="E331" s="69"/>
      <c r="F331" s="68"/>
      <c r="G331" s="68"/>
      <c r="H331" s="68"/>
      <c r="I331" s="68"/>
      <c r="J331" s="68"/>
      <c r="K331" s="68"/>
      <c r="L331" s="67"/>
      <c r="M331" s="67"/>
      <c r="N331" s="67"/>
      <c r="O331" s="67"/>
      <c r="P331" s="67"/>
      <c r="Q331" s="67"/>
      <c r="R331" s="67"/>
      <c r="S331" s="67"/>
      <c r="T331" s="67"/>
      <c r="U331" s="67"/>
      <c r="V331" s="67"/>
      <c r="W331" s="67"/>
      <c r="X331" s="67"/>
      <c r="Y331" s="67"/>
      <c r="Z331" s="67"/>
    </row>
    <row r="332" spans="1:26" ht="13.5" hidden="1" customHeight="1" x14ac:dyDescent="0.35">
      <c r="A332" s="67"/>
      <c r="B332" s="67"/>
      <c r="C332" s="67"/>
      <c r="D332" s="68"/>
      <c r="E332" s="69"/>
      <c r="F332" s="68"/>
      <c r="G332" s="68"/>
      <c r="H332" s="68"/>
      <c r="I332" s="68"/>
      <c r="J332" s="68"/>
      <c r="K332" s="68"/>
      <c r="L332" s="67"/>
      <c r="M332" s="67"/>
      <c r="N332" s="67"/>
      <c r="O332" s="67"/>
      <c r="P332" s="67"/>
      <c r="Q332" s="67"/>
      <c r="R332" s="67"/>
      <c r="S332" s="67"/>
      <c r="T332" s="67"/>
      <c r="U332" s="67"/>
      <c r="V332" s="67"/>
      <c r="W332" s="67"/>
      <c r="X332" s="67"/>
      <c r="Y332" s="67"/>
      <c r="Z332" s="67"/>
    </row>
    <row r="333" spans="1:26" ht="13.5" hidden="1" customHeight="1" x14ac:dyDescent="0.35">
      <c r="A333" s="67"/>
      <c r="B333" s="67"/>
      <c r="C333" s="67"/>
      <c r="D333" s="68"/>
      <c r="E333" s="69"/>
      <c r="F333" s="68"/>
      <c r="G333" s="68"/>
      <c r="H333" s="68"/>
      <c r="I333" s="68"/>
      <c r="J333" s="68"/>
      <c r="K333" s="68"/>
      <c r="L333" s="67"/>
      <c r="M333" s="67"/>
      <c r="N333" s="67"/>
      <c r="O333" s="67"/>
      <c r="P333" s="67"/>
      <c r="Q333" s="67"/>
      <c r="R333" s="67"/>
      <c r="S333" s="67"/>
      <c r="T333" s="67"/>
      <c r="U333" s="67"/>
      <c r="V333" s="67"/>
      <c r="W333" s="67"/>
      <c r="X333" s="67"/>
      <c r="Y333" s="67"/>
      <c r="Z333" s="67"/>
    </row>
    <row r="334" spans="1:26" ht="13.5" hidden="1" customHeight="1" x14ac:dyDescent="0.35">
      <c r="A334" s="67"/>
      <c r="B334" s="67"/>
      <c r="C334" s="67"/>
      <c r="D334" s="68"/>
      <c r="E334" s="69"/>
      <c r="F334" s="68"/>
      <c r="G334" s="68"/>
      <c r="H334" s="68"/>
      <c r="I334" s="68"/>
      <c r="J334" s="68"/>
      <c r="K334" s="68"/>
      <c r="L334" s="67"/>
      <c r="M334" s="67"/>
      <c r="N334" s="67"/>
      <c r="O334" s="67"/>
      <c r="P334" s="67"/>
      <c r="Q334" s="67"/>
      <c r="R334" s="67"/>
      <c r="S334" s="67"/>
      <c r="T334" s="67"/>
      <c r="U334" s="67"/>
      <c r="V334" s="67"/>
      <c r="W334" s="67"/>
      <c r="X334" s="67"/>
      <c r="Y334" s="67"/>
      <c r="Z334" s="67"/>
    </row>
    <row r="335" spans="1:26" ht="13.5" hidden="1" customHeight="1" x14ac:dyDescent="0.35">
      <c r="A335" s="67"/>
      <c r="B335" s="67"/>
      <c r="C335" s="67"/>
      <c r="D335" s="68"/>
      <c r="E335" s="69"/>
      <c r="F335" s="68"/>
      <c r="G335" s="68"/>
      <c r="H335" s="68"/>
      <c r="I335" s="68"/>
      <c r="J335" s="68"/>
      <c r="K335" s="68"/>
      <c r="L335" s="67"/>
      <c r="M335" s="67"/>
      <c r="N335" s="67"/>
      <c r="O335" s="67"/>
      <c r="P335" s="67"/>
      <c r="Q335" s="67"/>
      <c r="R335" s="67"/>
      <c r="S335" s="67"/>
      <c r="T335" s="67"/>
      <c r="U335" s="67"/>
      <c r="V335" s="67"/>
      <c r="W335" s="67"/>
      <c r="X335" s="67"/>
      <c r="Y335" s="67"/>
      <c r="Z335" s="67"/>
    </row>
    <row r="336" spans="1:26" ht="13.5" hidden="1" customHeight="1" x14ac:dyDescent="0.35">
      <c r="A336" s="67"/>
      <c r="B336" s="67"/>
      <c r="C336" s="67"/>
      <c r="D336" s="68"/>
      <c r="E336" s="69"/>
      <c r="F336" s="68"/>
      <c r="G336" s="68"/>
      <c r="H336" s="68"/>
      <c r="I336" s="68"/>
      <c r="J336" s="68"/>
      <c r="K336" s="68"/>
      <c r="L336" s="67"/>
      <c r="M336" s="67"/>
      <c r="N336" s="67"/>
      <c r="O336" s="67"/>
      <c r="P336" s="67"/>
      <c r="Q336" s="67"/>
      <c r="R336" s="67"/>
      <c r="S336" s="67"/>
      <c r="T336" s="67"/>
      <c r="U336" s="67"/>
      <c r="V336" s="67"/>
      <c r="W336" s="67"/>
      <c r="X336" s="67"/>
      <c r="Y336" s="67"/>
      <c r="Z336" s="67"/>
    </row>
    <row r="337" spans="1:26" ht="13.5" hidden="1" customHeight="1" x14ac:dyDescent="0.35">
      <c r="A337" s="67"/>
      <c r="B337" s="67"/>
      <c r="C337" s="67"/>
      <c r="D337" s="68"/>
      <c r="E337" s="69"/>
      <c r="F337" s="68"/>
      <c r="G337" s="68"/>
      <c r="H337" s="68"/>
      <c r="I337" s="68"/>
      <c r="J337" s="68"/>
      <c r="K337" s="68"/>
      <c r="L337" s="67"/>
      <c r="M337" s="67"/>
      <c r="N337" s="67"/>
      <c r="O337" s="67"/>
      <c r="P337" s="67"/>
      <c r="Q337" s="67"/>
      <c r="R337" s="67"/>
      <c r="S337" s="67"/>
      <c r="T337" s="67"/>
      <c r="U337" s="67"/>
      <c r="V337" s="67"/>
      <c r="W337" s="67"/>
      <c r="X337" s="67"/>
      <c r="Y337" s="67"/>
      <c r="Z337" s="67"/>
    </row>
    <row r="338" spans="1:26" ht="13.5" hidden="1" customHeight="1" x14ac:dyDescent="0.35">
      <c r="A338" s="67"/>
      <c r="B338" s="67"/>
      <c r="C338" s="67"/>
      <c r="D338" s="68"/>
      <c r="E338" s="69"/>
      <c r="F338" s="68"/>
      <c r="G338" s="68"/>
      <c r="H338" s="68"/>
      <c r="I338" s="68"/>
      <c r="J338" s="68"/>
      <c r="K338" s="68"/>
      <c r="L338" s="67"/>
      <c r="M338" s="67"/>
      <c r="N338" s="67"/>
      <c r="O338" s="67"/>
      <c r="P338" s="67"/>
      <c r="Q338" s="67"/>
      <c r="R338" s="67"/>
      <c r="S338" s="67"/>
      <c r="T338" s="67"/>
      <c r="U338" s="67"/>
      <c r="V338" s="67"/>
      <c r="W338" s="67"/>
      <c r="X338" s="67"/>
      <c r="Y338" s="67"/>
      <c r="Z338" s="67"/>
    </row>
    <row r="339" spans="1:26" ht="13.5" hidden="1" customHeight="1" x14ac:dyDescent="0.35">
      <c r="A339" s="67"/>
      <c r="B339" s="67"/>
      <c r="C339" s="67"/>
      <c r="D339" s="68"/>
      <c r="E339" s="69"/>
      <c r="F339" s="68"/>
      <c r="G339" s="68"/>
      <c r="H339" s="68"/>
      <c r="I339" s="68"/>
      <c r="J339" s="68"/>
      <c r="K339" s="68"/>
      <c r="L339" s="67"/>
      <c r="M339" s="67"/>
      <c r="N339" s="67"/>
      <c r="O339" s="67"/>
      <c r="P339" s="67"/>
      <c r="Q339" s="67"/>
      <c r="R339" s="67"/>
      <c r="S339" s="67"/>
      <c r="T339" s="67"/>
      <c r="U339" s="67"/>
      <c r="V339" s="67"/>
      <c r="W339" s="67"/>
      <c r="X339" s="67"/>
      <c r="Y339" s="67"/>
      <c r="Z339" s="67"/>
    </row>
    <row r="340" spans="1:26" ht="13.5" hidden="1" customHeight="1" x14ac:dyDescent="0.35">
      <c r="A340" s="67"/>
      <c r="B340" s="67"/>
      <c r="C340" s="67"/>
      <c r="D340" s="68"/>
      <c r="E340" s="69"/>
      <c r="F340" s="68"/>
      <c r="G340" s="68"/>
      <c r="H340" s="68"/>
      <c r="I340" s="68"/>
      <c r="J340" s="68"/>
      <c r="K340" s="68"/>
      <c r="L340" s="67"/>
      <c r="M340" s="67"/>
      <c r="N340" s="67"/>
      <c r="O340" s="67"/>
      <c r="P340" s="67"/>
      <c r="Q340" s="67"/>
      <c r="R340" s="67"/>
      <c r="S340" s="67"/>
      <c r="T340" s="67"/>
      <c r="U340" s="67"/>
      <c r="V340" s="67"/>
      <c r="W340" s="67"/>
      <c r="X340" s="67"/>
      <c r="Y340" s="67"/>
      <c r="Z340" s="67"/>
    </row>
    <row r="341" spans="1:26" ht="13.5" hidden="1" customHeight="1" x14ac:dyDescent="0.35">
      <c r="A341" s="67"/>
      <c r="B341" s="67"/>
      <c r="C341" s="67"/>
      <c r="D341" s="68"/>
      <c r="E341" s="69"/>
      <c r="F341" s="68"/>
      <c r="G341" s="68"/>
      <c r="H341" s="68"/>
      <c r="I341" s="68"/>
      <c r="J341" s="68"/>
      <c r="K341" s="68"/>
      <c r="L341" s="67"/>
      <c r="M341" s="67"/>
      <c r="N341" s="67"/>
      <c r="O341" s="67"/>
      <c r="P341" s="67"/>
      <c r="Q341" s="67"/>
      <c r="R341" s="67"/>
      <c r="S341" s="67"/>
      <c r="T341" s="67"/>
      <c r="U341" s="67"/>
      <c r="V341" s="67"/>
      <c r="W341" s="67"/>
      <c r="X341" s="67"/>
      <c r="Y341" s="67"/>
      <c r="Z341" s="67"/>
    </row>
    <row r="342" spans="1:26" ht="13.5" hidden="1" customHeight="1" x14ac:dyDescent="0.35">
      <c r="A342" s="67"/>
      <c r="B342" s="67"/>
      <c r="C342" s="67"/>
      <c r="D342" s="68"/>
      <c r="E342" s="69"/>
      <c r="F342" s="68"/>
      <c r="G342" s="68"/>
      <c r="H342" s="68"/>
      <c r="I342" s="68"/>
      <c r="J342" s="68"/>
      <c r="K342" s="68"/>
      <c r="L342" s="67"/>
      <c r="M342" s="67"/>
      <c r="N342" s="67"/>
      <c r="O342" s="67"/>
      <c r="P342" s="67"/>
      <c r="Q342" s="67"/>
      <c r="R342" s="67"/>
      <c r="S342" s="67"/>
      <c r="T342" s="67"/>
      <c r="U342" s="67"/>
      <c r="V342" s="67"/>
      <c r="W342" s="67"/>
      <c r="X342" s="67"/>
      <c r="Y342" s="67"/>
      <c r="Z342" s="67"/>
    </row>
    <row r="343" spans="1:26" ht="13.5" hidden="1" customHeight="1" x14ac:dyDescent="0.35">
      <c r="A343" s="67"/>
      <c r="B343" s="67"/>
      <c r="C343" s="67"/>
      <c r="D343" s="68"/>
      <c r="E343" s="69"/>
      <c r="F343" s="68"/>
      <c r="G343" s="68"/>
      <c r="H343" s="68"/>
      <c r="I343" s="68"/>
      <c r="J343" s="68"/>
      <c r="K343" s="68"/>
      <c r="L343" s="67"/>
      <c r="M343" s="67"/>
      <c r="N343" s="67"/>
      <c r="O343" s="67"/>
      <c r="P343" s="67"/>
      <c r="Q343" s="67"/>
      <c r="R343" s="67"/>
      <c r="S343" s="67"/>
      <c r="T343" s="67"/>
      <c r="U343" s="67"/>
      <c r="V343" s="67"/>
      <c r="W343" s="67"/>
      <c r="X343" s="67"/>
      <c r="Y343" s="67"/>
      <c r="Z343" s="67"/>
    </row>
    <row r="344" spans="1:26" ht="13.5" hidden="1" customHeight="1" x14ac:dyDescent="0.35">
      <c r="A344" s="67"/>
      <c r="B344" s="67"/>
      <c r="C344" s="67"/>
      <c r="D344" s="68"/>
      <c r="E344" s="69"/>
      <c r="F344" s="68"/>
      <c r="G344" s="68"/>
      <c r="H344" s="68"/>
      <c r="I344" s="68"/>
      <c r="J344" s="68"/>
      <c r="K344" s="68"/>
      <c r="L344" s="67"/>
      <c r="M344" s="67"/>
      <c r="N344" s="67"/>
      <c r="O344" s="67"/>
      <c r="P344" s="67"/>
      <c r="Q344" s="67"/>
      <c r="R344" s="67"/>
      <c r="S344" s="67"/>
      <c r="T344" s="67"/>
      <c r="U344" s="67"/>
      <c r="V344" s="67"/>
      <c r="W344" s="67"/>
      <c r="X344" s="67"/>
      <c r="Y344" s="67"/>
      <c r="Z344" s="67"/>
    </row>
    <row r="345" spans="1:26" ht="13.5" hidden="1" customHeight="1" x14ac:dyDescent="0.35">
      <c r="A345" s="67"/>
      <c r="B345" s="67"/>
      <c r="C345" s="67"/>
      <c r="D345" s="68"/>
      <c r="E345" s="69"/>
      <c r="F345" s="68"/>
      <c r="G345" s="68"/>
      <c r="H345" s="68"/>
      <c r="I345" s="68"/>
      <c r="J345" s="68"/>
      <c r="K345" s="68"/>
      <c r="L345" s="67"/>
      <c r="M345" s="67"/>
      <c r="N345" s="67"/>
      <c r="O345" s="67"/>
      <c r="P345" s="67"/>
      <c r="Q345" s="67"/>
      <c r="R345" s="67"/>
      <c r="S345" s="67"/>
      <c r="T345" s="67"/>
      <c r="U345" s="67"/>
      <c r="V345" s="67"/>
      <c r="W345" s="67"/>
      <c r="X345" s="67"/>
      <c r="Y345" s="67"/>
      <c r="Z345" s="67"/>
    </row>
    <row r="346" spans="1:26" ht="13.5" hidden="1" customHeight="1" x14ac:dyDescent="0.35">
      <c r="A346" s="67"/>
      <c r="B346" s="67"/>
      <c r="C346" s="67"/>
      <c r="D346" s="68"/>
      <c r="E346" s="69"/>
      <c r="F346" s="68"/>
      <c r="G346" s="68"/>
      <c r="H346" s="68"/>
      <c r="I346" s="68"/>
      <c r="J346" s="68"/>
      <c r="K346" s="68"/>
      <c r="L346" s="67"/>
      <c r="M346" s="67"/>
      <c r="N346" s="67"/>
      <c r="O346" s="67"/>
      <c r="P346" s="67"/>
      <c r="Q346" s="67"/>
      <c r="R346" s="67"/>
      <c r="S346" s="67"/>
      <c r="T346" s="67"/>
      <c r="U346" s="67"/>
      <c r="V346" s="67"/>
      <c r="W346" s="67"/>
      <c r="X346" s="67"/>
      <c r="Y346" s="67"/>
      <c r="Z346" s="67"/>
    </row>
    <row r="347" spans="1:26" ht="13.5" hidden="1" customHeight="1" x14ac:dyDescent="0.35">
      <c r="A347" s="67"/>
      <c r="B347" s="67"/>
      <c r="C347" s="67"/>
      <c r="D347" s="68"/>
      <c r="E347" s="69"/>
      <c r="F347" s="68"/>
      <c r="G347" s="68"/>
      <c r="H347" s="68"/>
      <c r="I347" s="68"/>
      <c r="J347" s="68"/>
      <c r="K347" s="68"/>
      <c r="L347" s="67"/>
      <c r="M347" s="67"/>
      <c r="N347" s="67"/>
      <c r="O347" s="67"/>
      <c r="P347" s="67"/>
      <c r="Q347" s="67"/>
      <c r="R347" s="67"/>
      <c r="S347" s="67"/>
      <c r="T347" s="67"/>
      <c r="U347" s="67"/>
      <c r="V347" s="67"/>
      <c r="W347" s="67"/>
      <c r="X347" s="67"/>
      <c r="Y347" s="67"/>
      <c r="Z347" s="67"/>
    </row>
    <row r="348" spans="1:26" ht="13.5" hidden="1" customHeight="1" x14ac:dyDescent="0.35">
      <c r="A348" s="67"/>
      <c r="B348" s="67"/>
      <c r="C348" s="67"/>
      <c r="D348" s="68"/>
      <c r="E348" s="69"/>
      <c r="F348" s="68"/>
      <c r="G348" s="68"/>
      <c r="H348" s="68"/>
      <c r="I348" s="68"/>
      <c r="J348" s="68"/>
      <c r="K348" s="68"/>
      <c r="L348" s="67"/>
      <c r="M348" s="67"/>
      <c r="N348" s="67"/>
      <c r="O348" s="67"/>
      <c r="P348" s="67"/>
      <c r="Q348" s="67"/>
      <c r="R348" s="67"/>
      <c r="S348" s="67"/>
      <c r="T348" s="67"/>
      <c r="U348" s="67"/>
      <c r="V348" s="67"/>
      <c r="W348" s="67"/>
      <c r="X348" s="67"/>
      <c r="Y348" s="67"/>
      <c r="Z348" s="67"/>
    </row>
    <row r="349" spans="1:26" ht="13.5" hidden="1" customHeight="1" x14ac:dyDescent="0.35">
      <c r="A349" s="67"/>
      <c r="B349" s="67"/>
      <c r="C349" s="67"/>
      <c r="D349" s="68"/>
      <c r="E349" s="69"/>
      <c r="F349" s="68"/>
      <c r="G349" s="68"/>
      <c r="H349" s="68"/>
      <c r="I349" s="68"/>
      <c r="J349" s="68"/>
      <c r="K349" s="68"/>
      <c r="L349" s="67"/>
      <c r="M349" s="67"/>
      <c r="N349" s="67"/>
      <c r="O349" s="67"/>
      <c r="P349" s="67"/>
      <c r="Q349" s="67"/>
      <c r="R349" s="67"/>
      <c r="S349" s="67"/>
      <c r="T349" s="67"/>
      <c r="U349" s="67"/>
      <c r="V349" s="67"/>
      <c r="W349" s="67"/>
      <c r="X349" s="67"/>
      <c r="Y349" s="67"/>
      <c r="Z349" s="67"/>
    </row>
    <row r="350" spans="1:26" ht="13.5" hidden="1" customHeight="1" x14ac:dyDescent="0.35">
      <c r="A350" s="67"/>
      <c r="B350" s="67"/>
      <c r="C350" s="67"/>
      <c r="D350" s="68"/>
      <c r="E350" s="69"/>
      <c r="F350" s="68"/>
      <c r="G350" s="68"/>
      <c r="H350" s="68"/>
      <c r="I350" s="68"/>
      <c r="J350" s="68"/>
      <c r="K350" s="68"/>
      <c r="L350" s="67"/>
      <c r="M350" s="67"/>
      <c r="N350" s="67"/>
      <c r="O350" s="67"/>
      <c r="P350" s="67"/>
      <c r="Q350" s="67"/>
      <c r="R350" s="67"/>
      <c r="S350" s="67"/>
      <c r="T350" s="67"/>
      <c r="U350" s="67"/>
      <c r="V350" s="67"/>
      <c r="W350" s="67"/>
      <c r="X350" s="67"/>
      <c r="Y350" s="67"/>
      <c r="Z350" s="67"/>
    </row>
    <row r="351" spans="1:26" ht="13.5" hidden="1" customHeight="1" x14ac:dyDescent="0.35">
      <c r="A351" s="67"/>
      <c r="B351" s="67"/>
      <c r="C351" s="67"/>
      <c r="D351" s="68"/>
      <c r="E351" s="69"/>
      <c r="F351" s="68"/>
      <c r="G351" s="68"/>
      <c r="H351" s="68"/>
      <c r="I351" s="68"/>
      <c r="J351" s="68"/>
      <c r="K351" s="68"/>
      <c r="L351" s="67"/>
      <c r="M351" s="67"/>
      <c r="N351" s="67"/>
      <c r="O351" s="67"/>
      <c r="P351" s="67"/>
      <c r="Q351" s="67"/>
      <c r="R351" s="67"/>
      <c r="S351" s="67"/>
      <c r="T351" s="67"/>
      <c r="U351" s="67"/>
      <c r="V351" s="67"/>
      <c r="W351" s="67"/>
      <c r="X351" s="67"/>
      <c r="Y351" s="67"/>
      <c r="Z351" s="67"/>
    </row>
    <row r="352" spans="1:26" ht="13.5" hidden="1" customHeight="1" x14ac:dyDescent="0.35">
      <c r="A352" s="67"/>
      <c r="B352" s="67"/>
      <c r="C352" s="67"/>
      <c r="D352" s="68"/>
      <c r="E352" s="69"/>
      <c r="F352" s="68"/>
      <c r="G352" s="68"/>
      <c r="H352" s="68"/>
      <c r="I352" s="68"/>
      <c r="J352" s="68"/>
      <c r="K352" s="68"/>
      <c r="L352" s="67"/>
      <c r="M352" s="67"/>
      <c r="N352" s="67"/>
      <c r="O352" s="67"/>
      <c r="P352" s="67"/>
      <c r="Q352" s="67"/>
      <c r="R352" s="67"/>
      <c r="S352" s="67"/>
      <c r="T352" s="67"/>
      <c r="U352" s="67"/>
      <c r="V352" s="67"/>
      <c r="W352" s="67"/>
      <c r="X352" s="67"/>
      <c r="Y352" s="67"/>
      <c r="Z352" s="67"/>
    </row>
    <row r="353" spans="1:26" ht="13.5" hidden="1" customHeight="1" x14ac:dyDescent="0.35">
      <c r="A353" s="67"/>
      <c r="B353" s="67"/>
      <c r="C353" s="67"/>
      <c r="D353" s="68"/>
      <c r="E353" s="69"/>
      <c r="F353" s="68"/>
      <c r="G353" s="68"/>
      <c r="H353" s="68"/>
      <c r="I353" s="68"/>
      <c r="J353" s="68"/>
      <c r="K353" s="68"/>
      <c r="L353" s="67"/>
      <c r="M353" s="67"/>
      <c r="N353" s="67"/>
      <c r="O353" s="67"/>
      <c r="P353" s="67"/>
      <c r="Q353" s="67"/>
      <c r="R353" s="67"/>
      <c r="S353" s="67"/>
      <c r="T353" s="67"/>
      <c r="U353" s="67"/>
      <c r="V353" s="67"/>
      <c r="W353" s="67"/>
      <c r="X353" s="67"/>
      <c r="Y353" s="67"/>
      <c r="Z353" s="67"/>
    </row>
    <row r="354" spans="1:26" ht="13.5" hidden="1" customHeight="1" x14ac:dyDescent="0.35">
      <c r="A354" s="67"/>
      <c r="B354" s="67"/>
      <c r="C354" s="67"/>
      <c r="D354" s="68"/>
      <c r="E354" s="69"/>
      <c r="F354" s="68"/>
      <c r="G354" s="68"/>
      <c r="H354" s="68"/>
      <c r="I354" s="68"/>
      <c r="J354" s="68"/>
      <c r="K354" s="68"/>
      <c r="L354" s="67"/>
      <c r="M354" s="67"/>
      <c r="N354" s="67"/>
      <c r="O354" s="67"/>
      <c r="P354" s="67"/>
      <c r="Q354" s="67"/>
      <c r="R354" s="67"/>
      <c r="S354" s="67"/>
      <c r="T354" s="67"/>
      <c r="U354" s="67"/>
      <c r="V354" s="67"/>
      <c r="W354" s="67"/>
      <c r="X354" s="67"/>
      <c r="Y354" s="67"/>
      <c r="Z354" s="67"/>
    </row>
    <row r="355" spans="1:26" ht="13.5" hidden="1" customHeight="1" x14ac:dyDescent="0.35">
      <c r="A355" s="67"/>
      <c r="B355" s="67"/>
      <c r="C355" s="67"/>
      <c r="D355" s="68"/>
      <c r="E355" s="69"/>
      <c r="F355" s="68"/>
      <c r="G355" s="68"/>
      <c r="H355" s="68"/>
      <c r="I355" s="68"/>
      <c r="J355" s="68"/>
      <c r="K355" s="68"/>
      <c r="L355" s="67"/>
      <c r="M355" s="67"/>
      <c r="N355" s="67"/>
      <c r="O355" s="67"/>
      <c r="P355" s="67"/>
      <c r="Q355" s="67"/>
      <c r="R355" s="67"/>
      <c r="S355" s="67"/>
      <c r="T355" s="67"/>
      <c r="U355" s="67"/>
      <c r="V355" s="67"/>
      <c r="W355" s="67"/>
      <c r="X355" s="67"/>
      <c r="Y355" s="67"/>
      <c r="Z355" s="67"/>
    </row>
    <row r="356" spans="1:26" ht="13.5" hidden="1" customHeight="1" x14ac:dyDescent="0.35">
      <c r="A356" s="67"/>
      <c r="B356" s="67"/>
      <c r="C356" s="67"/>
      <c r="D356" s="68"/>
      <c r="E356" s="69"/>
      <c r="F356" s="68"/>
      <c r="G356" s="68"/>
      <c r="H356" s="68"/>
      <c r="I356" s="68"/>
      <c r="J356" s="68"/>
      <c r="K356" s="68"/>
      <c r="L356" s="67"/>
      <c r="M356" s="67"/>
      <c r="N356" s="67"/>
      <c r="O356" s="67"/>
      <c r="P356" s="67"/>
      <c r="Q356" s="67"/>
      <c r="R356" s="67"/>
      <c r="S356" s="67"/>
      <c r="T356" s="67"/>
      <c r="U356" s="67"/>
      <c r="V356" s="67"/>
      <c r="W356" s="67"/>
      <c r="X356" s="67"/>
      <c r="Y356" s="67"/>
      <c r="Z356" s="67"/>
    </row>
    <row r="357" spans="1:26" ht="13.5" hidden="1" customHeight="1" x14ac:dyDescent="0.35">
      <c r="A357" s="67"/>
      <c r="B357" s="67"/>
      <c r="C357" s="67"/>
      <c r="D357" s="68"/>
      <c r="E357" s="69"/>
      <c r="F357" s="68"/>
      <c r="G357" s="68"/>
      <c r="H357" s="68"/>
      <c r="I357" s="68"/>
      <c r="J357" s="68"/>
      <c r="K357" s="68"/>
      <c r="L357" s="67"/>
      <c r="M357" s="67"/>
      <c r="N357" s="67"/>
      <c r="O357" s="67"/>
      <c r="P357" s="67"/>
      <c r="Q357" s="67"/>
      <c r="R357" s="67"/>
      <c r="S357" s="67"/>
      <c r="T357" s="67"/>
      <c r="U357" s="67"/>
      <c r="V357" s="67"/>
      <c r="W357" s="67"/>
      <c r="X357" s="67"/>
      <c r="Y357" s="67"/>
      <c r="Z357" s="67"/>
    </row>
    <row r="358" spans="1:26" ht="13.5" hidden="1" customHeight="1" x14ac:dyDescent="0.35">
      <c r="A358" s="67"/>
      <c r="B358" s="67"/>
      <c r="C358" s="67"/>
      <c r="D358" s="68"/>
      <c r="E358" s="69"/>
      <c r="F358" s="68"/>
      <c r="G358" s="68"/>
      <c r="H358" s="68"/>
      <c r="I358" s="68"/>
      <c r="J358" s="68"/>
      <c r="K358" s="68"/>
      <c r="L358" s="67"/>
      <c r="M358" s="67"/>
      <c r="N358" s="67"/>
      <c r="O358" s="67"/>
      <c r="P358" s="67"/>
      <c r="Q358" s="67"/>
      <c r="R358" s="67"/>
      <c r="S358" s="67"/>
      <c r="T358" s="67"/>
      <c r="U358" s="67"/>
      <c r="V358" s="67"/>
      <c r="W358" s="67"/>
      <c r="X358" s="67"/>
      <c r="Y358" s="67"/>
      <c r="Z358" s="67"/>
    </row>
    <row r="359" spans="1:26" ht="13.5" hidden="1" customHeight="1" x14ac:dyDescent="0.35">
      <c r="A359" s="67"/>
      <c r="B359" s="67"/>
      <c r="C359" s="67"/>
      <c r="D359" s="68"/>
      <c r="E359" s="69"/>
      <c r="F359" s="68"/>
      <c r="G359" s="68"/>
      <c r="H359" s="68"/>
      <c r="I359" s="68"/>
      <c r="J359" s="68"/>
      <c r="K359" s="68"/>
      <c r="L359" s="67"/>
      <c r="M359" s="67"/>
      <c r="N359" s="67"/>
      <c r="O359" s="67"/>
      <c r="P359" s="67"/>
      <c r="Q359" s="67"/>
      <c r="R359" s="67"/>
      <c r="S359" s="67"/>
      <c r="T359" s="67"/>
      <c r="U359" s="67"/>
      <c r="V359" s="67"/>
      <c r="W359" s="67"/>
      <c r="X359" s="67"/>
      <c r="Y359" s="67"/>
      <c r="Z359" s="67"/>
    </row>
    <row r="360" spans="1:26" ht="13.5" hidden="1" customHeight="1" x14ac:dyDescent="0.35">
      <c r="A360" s="67"/>
      <c r="B360" s="67"/>
      <c r="C360" s="67"/>
      <c r="D360" s="68"/>
      <c r="E360" s="69"/>
      <c r="F360" s="68"/>
      <c r="G360" s="68"/>
      <c r="H360" s="68"/>
      <c r="I360" s="68"/>
      <c r="J360" s="68"/>
      <c r="K360" s="68"/>
      <c r="L360" s="67"/>
      <c r="M360" s="67"/>
      <c r="N360" s="67"/>
      <c r="O360" s="67"/>
      <c r="P360" s="67"/>
      <c r="Q360" s="67"/>
      <c r="R360" s="67"/>
      <c r="S360" s="67"/>
      <c r="T360" s="67"/>
      <c r="U360" s="67"/>
      <c r="V360" s="67"/>
      <c r="W360" s="67"/>
      <c r="X360" s="67"/>
      <c r="Y360" s="67"/>
      <c r="Z360" s="67"/>
    </row>
    <row r="361" spans="1:26" ht="13.5" hidden="1" customHeight="1" x14ac:dyDescent="0.35">
      <c r="A361" s="67"/>
      <c r="B361" s="67"/>
      <c r="C361" s="67"/>
      <c r="D361" s="68"/>
      <c r="E361" s="69"/>
      <c r="F361" s="68"/>
      <c r="G361" s="68"/>
      <c r="H361" s="68"/>
      <c r="I361" s="68"/>
      <c r="J361" s="68"/>
      <c r="K361" s="68"/>
      <c r="L361" s="67"/>
      <c r="M361" s="67"/>
      <c r="N361" s="67"/>
      <c r="O361" s="67"/>
      <c r="P361" s="67"/>
      <c r="Q361" s="67"/>
      <c r="R361" s="67"/>
      <c r="S361" s="67"/>
      <c r="T361" s="67"/>
      <c r="U361" s="67"/>
      <c r="V361" s="67"/>
      <c r="W361" s="67"/>
      <c r="X361" s="67"/>
      <c r="Y361" s="67"/>
      <c r="Z361" s="67"/>
    </row>
    <row r="362" spans="1:26" ht="13.5" hidden="1" customHeight="1" x14ac:dyDescent="0.35">
      <c r="A362" s="67"/>
      <c r="B362" s="67"/>
      <c r="C362" s="67"/>
      <c r="D362" s="68"/>
      <c r="E362" s="69"/>
      <c r="F362" s="68"/>
      <c r="G362" s="68"/>
      <c r="H362" s="68"/>
      <c r="I362" s="68"/>
      <c r="J362" s="68"/>
      <c r="K362" s="68"/>
      <c r="L362" s="67"/>
      <c r="M362" s="67"/>
      <c r="N362" s="67"/>
      <c r="O362" s="67"/>
      <c r="P362" s="67"/>
      <c r="Q362" s="67"/>
      <c r="R362" s="67"/>
      <c r="S362" s="67"/>
      <c r="T362" s="67"/>
      <c r="U362" s="67"/>
      <c r="V362" s="67"/>
      <c r="W362" s="67"/>
      <c r="X362" s="67"/>
      <c r="Y362" s="67"/>
      <c r="Z362" s="67"/>
    </row>
    <row r="363" spans="1:26" ht="13.5" hidden="1" customHeight="1" x14ac:dyDescent="0.35">
      <c r="A363" s="67"/>
      <c r="B363" s="67"/>
      <c r="C363" s="67"/>
      <c r="D363" s="68"/>
      <c r="E363" s="69"/>
      <c r="F363" s="68"/>
      <c r="G363" s="68"/>
      <c r="H363" s="68"/>
      <c r="I363" s="68"/>
      <c r="J363" s="68"/>
      <c r="K363" s="68"/>
      <c r="L363" s="67"/>
      <c r="M363" s="67"/>
      <c r="N363" s="67"/>
      <c r="O363" s="67"/>
      <c r="P363" s="67"/>
      <c r="Q363" s="67"/>
      <c r="R363" s="67"/>
      <c r="S363" s="67"/>
      <c r="T363" s="67"/>
      <c r="U363" s="67"/>
      <c r="V363" s="67"/>
      <c r="W363" s="67"/>
      <c r="X363" s="67"/>
      <c r="Y363" s="67"/>
      <c r="Z363" s="67"/>
    </row>
    <row r="364" spans="1:26" ht="13.5" hidden="1" customHeight="1" x14ac:dyDescent="0.35">
      <c r="A364" s="67"/>
      <c r="B364" s="67"/>
      <c r="C364" s="67"/>
      <c r="D364" s="68"/>
      <c r="E364" s="69"/>
      <c r="F364" s="68"/>
      <c r="G364" s="68"/>
      <c r="H364" s="68"/>
      <c r="I364" s="68"/>
      <c r="J364" s="68"/>
      <c r="K364" s="68"/>
      <c r="L364" s="67"/>
      <c r="M364" s="67"/>
      <c r="N364" s="67"/>
      <c r="O364" s="67"/>
      <c r="P364" s="67"/>
      <c r="Q364" s="67"/>
      <c r="R364" s="67"/>
      <c r="S364" s="67"/>
      <c r="T364" s="67"/>
      <c r="U364" s="67"/>
      <c r="V364" s="67"/>
      <c r="W364" s="67"/>
      <c r="X364" s="67"/>
      <c r="Y364" s="67"/>
      <c r="Z364" s="67"/>
    </row>
    <row r="365" spans="1:26" ht="13.5" hidden="1" customHeight="1" x14ac:dyDescent="0.35">
      <c r="A365" s="67"/>
      <c r="B365" s="67"/>
      <c r="C365" s="67"/>
      <c r="D365" s="68"/>
      <c r="E365" s="69"/>
      <c r="F365" s="68"/>
      <c r="G365" s="68"/>
      <c r="H365" s="68"/>
      <c r="I365" s="68"/>
      <c r="J365" s="68"/>
      <c r="K365" s="68"/>
      <c r="L365" s="67"/>
      <c r="M365" s="67"/>
      <c r="N365" s="67"/>
      <c r="O365" s="67"/>
      <c r="P365" s="67"/>
      <c r="Q365" s="67"/>
      <c r="R365" s="67"/>
      <c r="S365" s="67"/>
      <c r="T365" s="67"/>
      <c r="U365" s="67"/>
      <c r="V365" s="67"/>
      <c r="W365" s="67"/>
      <c r="X365" s="67"/>
      <c r="Y365" s="67"/>
      <c r="Z365" s="67"/>
    </row>
    <row r="366" spans="1:26" ht="13.5" hidden="1" customHeight="1" x14ac:dyDescent="0.35">
      <c r="A366" s="67"/>
      <c r="B366" s="67"/>
      <c r="C366" s="67"/>
      <c r="D366" s="68"/>
      <c r="E366" s="69"/>
      <c r="F366" s="68"/>
      <c r="G366" s="68"/>
      <c r="H366" s="68"/>
      <c r="I366" s="68"/>
      <c r="J366" s="68"/>
      <c r="K366" s="68"/>
      <c r="L366" s="67"/>
      <c r="M366" s="67"/>
      <c r="N366" s="67"/>
      <c r="O366" s="67"/>
      <c r="P366" s="67"/>
      <c r="Q366" s="67"/>
      <c r="R366" s="67"/>
      <c r="S366" s="67"/>
      <c r="T366" s="67"/>
      <c r="U366" s="67"/>
      <c r="V366" s="67"/>
      <c r="W366" s="67"/>
      <c r="X366" s="67"/>
      <c r="Y366" s="67"/>
      <c r="Z366" s="67"/>
    </row>
    <row r="367" spans="1:26" ht="13.5" hidden="1" customHeight="1" x14ac:dyDescent="0.35">
      <c r="A367" s="67"/>
      <c r="B367" s="67"/>
      <c r="C367" s="67"/>
      <c r="D367" s="68"/>
      <c r="E367" s="69"/>
      <c r="F367" s="68"/>
      <c r="G367" s="68"/>
      <c r="H367" s="68"/>
      <c r="I367" s="68"/>
      <c r="J367" s="68"/>
      <c r="K367" s="68"/>
      <c r="L367" s="67"/>
      <c r="M367" s="67"/>
      <c r="N367" s="67"/>
      <c r="O367" s="67"/>
      <c r="P367" s="67"/>
      <c r="Q367" s="67"/>
      <c r="R367" s="67"/>
      <c r="S367" s="67"/>
      <c r="T367" s="67"/>
      <c r="U367" s="67"/>
      <c r="V367" s="67"/>
      <c r="W367" s="67"/>
      <c r="X367" s="67"/>
      <c r="Y367" s="67"/>
      <c r="Z367" s="67"/>
    </row>
    <row r="368" spans="1:26" ht="13.5" hidden="1" customHeight="1" x14ac:dyDescent="0.35">
      <c r="A368" s="67"/>
      <c r="B368" s="67"/>
      <c r="C368" s="67"/>
      <c r="D368" s="68"/>
      <c r="E368" s="69"/>
      <c r="F368" s="68"/>
      <c r="G368" s="68"/>
      <c r="H368" s="68"/>
      <c r="I368" s="68"/>
      <c r="J368" s="68"/>
      <c r="K368" s="68"/>
      <c r="L368" s="67"/>
      <c r="M368" s="67"/>
      <c r="N368" s="67"/>
      <c r="O368" s="67"/>
      <c r="P368" s="67"/>
      <c r="Q368" s="67"/>
      <c r="R368" s="67"/>
      <c r="S368" s="67"/>
      <c r="T368" s="67"/>
      <c r="U368" s="67"/>
      <c r="V368" s="67"/>
      <c r="W368" s="67"/>
      <c r="X368" s="67"/>
      <c r="Y368" s="67"/>
      <c r="Z368" s="67"/>
    </row>
    <row r="369" spans="1:26" ht="13.5" hidden="1" customHeight="1" x14ac:dyDescent="0.35">
      <c r="A369" s="67"/>
      <c r="B369" s="67"/>
      <c r="C369" s="67"/>
      <c r="D369" s="68"/>
      <c r="E369" s="69"/>
      <c r="F369" s="68"/>
      <c r="G369" s="68"/>
      <c r="H369" s="68"/>
      <c r="I369" s="68"/>
      <c r="J369" s="68"/>
      <c r="K369" s="68"/>
      <c r="L369" s="67"/>
      <c r="M369" s="67"/>
      <c r="N369" s="67"/>
      <c r="O369" s="67"/>
      <c r="P369" s="67"/>
      <c r="Q369" s="67"/>
      <c r="R369" s="67"/>
      <c r="S369" s="67"/>
      <c r="T369" s="67"/>
      <c r="U369" s="67"/>
      <c r="V369" s="67"/>
      <c r="W369" s="67"/>
      <c r="X369" s="67"/>
      <c r="Y369" s="67"/>
      <c r="Z369" s="67"/>
    </row>
    <row r="370" spans="1:26" ht="13.5" hidden="1" customHeight="1" x14ac:dyDescent="0.35">
      <c r="A370" s="67"/>
      <c r="B370" s="67"/>
      <c r="C370" s="67"/>
      <c r="D370" s="68"/>
      <c r="E370" s="69"/>
      <c r="F370" s="68"/>
      <c r="G370" s="68"/>
      <c r="H370" s="68"/>
      <c r="I370" s="68"/>
      <c r="J370" s="68"/>
      <c r="K370" s="68"/>
      <c r="L370" s="67"/>
      <c r="M370" s="67"/>
      <c r="N370" s="67"/>
      <c r="O370" s="67"/>
      <c r="P370" s="67"/>
      <c r="Q370" s="67"/>
      <c r="R370" s="67"/>
      <c r="S370" s="67"/>
      <c r="T370" s="67"/>
      <c r="U370" s="67"/>
      <c r="V370" s="67"/>
      <c r="W370" s="67"/>
      <c r="X370" s="67"/>
      <c r="Y370" s="67"/>
      <c r="Z370" s="67"/>
    </row>
    <row r="371" spans="1:26" ht="13.5" hidden="1" customHeight="1" x14ac:dyDescent="0.35">
      <c r="A371" s="67"/>
      <c r="B371" s="67"/>
      <c r="C371" s="67"/>
      <c r="D371" s="68"/>
      <c r="E371" s="69"/>
      <c r="F371" s="68"/>
      <c r="G371" s="68"/>
      <c r="H371" s="68"/>
      <c r="I371" s="68"/>
      <c r="J371" s="68"/>
      <c r="K371" s="68"/>
      <c r="L371" s="67"/>
      <c r="M371" s="67"/>
      <c r="N371" s="67"/>
      <c r="O371" s="67"/>
      <c r="P371" s="67"/>
      <c r="Q371" s="67"/>
      <c r="R371" s="67"/>
      <c r="S371" s="67"/>
      <c r="T371" s="67"/>
      <c r="U371" s="67"/>
      <c r="V371" s="67"/>
      <c r="W371" s="67"/>
      <c r="X371" s="67"/>
      <c r="Y371" s="67"/>
      <c r="Z371" s="67"/>
    </row>
    <row r="372" spans="1:26" ht="13.5" hidden="1" customHeight="1" x14ac:dyDescent="0.35">
      <c r="A372" s="67"/>
      <c r="B372" s="67"/>
      <c r="C372" s="67"/>
      <c r="D372" s="68"/>
      <c r="E372" s="69"/>
      <c r="F372" s="68"/>
      <c r="G372" s="68"/>
      <c r="H372" s="68"/>
      <c r="I372" s="68"/>
      <c r="J372" s="68"/>
      <c r="K372" s="68"/>
      <c r="L372" s="67"/>
      <c r="M372" s="67"/>
      <c r="N372" s="67"/>
      <c r="O372" s="67"/>
      <c r="P372" s="67"/>
      <c r="Q372" s="67"/>
      <c r="R372" s="67"/>
      <c r="S372" s="67"/>
      <c r="T372" s="67"/>
      <c r="U372" s="67"/>
      <c r="V372" s="67"/>
      <c r="W372" s="67"/>
      <c r="X372" s="67"/>
      <c r="Y372" s="67"/>
      <c r="Z372" s="67"/>
    </row>
    <row r="373" spans="1:26" ht="13.5" hidden="1" customHeight="1" x14ac:dyDescent="0.35">
      <c r="A373" s="67"/>
      <c r="B373" s="67"/>
      <c r="C373" s="67"/>
      <c r="D373" s="68"/>
      <c r="E373" s="69"/>
      <c r="F373" s="68"/>
      <c r="G373" s="68"/>
      <c r="H373" s="68"/>
      <c r="I373" s="68"/>
      <c r="J373" s="68"/>
      <c r="K373" s="68"/>
      <c r="L373" s="67"/>
      <c r="M373" s="67"/>
      <c r="N373" s="67"/>
      <c r="O373" s="67"/>
      <c r="P373" s="67"/>
      <c r="Q373" s="67"/>
      <c r="R373" s="67"/>
      <c r="S373" s="67"/>
      <c r="T373" s="67"/>
      <c r="U373" s="67"/>
      <c r="V373" s="67"/>
      <c r="W373" s="67"/>
      <c r="X373" s="67"/>
      <c r="Y373" s="67"/>
      <c r="Z373" s="67"/>
    </row>
    <row r="374" spans="1:26" ht="13.5" hidden="1" customHeight="1" x14ac:dyDescent="0.35">
      <c r="A374" s="67"/>
      <c r="B374" s="67"/>
      <c r="C374" s="67"/>
      <c r="D374" s="68"/>
      <c r="E374" s="69"/>
      <c r="F374" s="68"/>
      <c r="G374" s="68"/>
      <c r="H374" s="68"/>
      <c r="I374" s="68"/>
      <c r="J374" s="68"/>
      <c r="K374" s="68"/>
      <c r="L374" s="67"/>
      <c r="M374" s="67"/>
      <c r="N374" s="67"/>
      <c r="O374" s="67"/>
      <c r="P374" s="67"/>
      <c r="Q374" s="67"/>
      <c r="R374" s="67"/>
      <c r="S374" s="67"/>
      <c r="T374" s="67"/>
      <c r="U374" s="67"/>
      <c r="V374" s="67"/>
      <c r="W374" s="67"/>
      <c r="X374" s="67"/>
      <c r="Y374" s="67"/>
      <c r="Z374" s="67"/>
    </row>
    <row r="375" spans="1:26" ht="13.5" hidden="1" customHeight="1" x14ac:dyDescent="0.35">
      <c r="A375" s="67"/>
      <c r="B375" s="67"/>
      <c r="C375" s="67"/>
      <c r="D375" s="68"/>
      <c r="E375" s="69"/>
      <c r="F375" s="68"/>
      <c r="G375" s="68"/>
      <c r="H375" s="68"/>
      <c r="I375" s="68"/>
      <c r="J375" s="68"/>
      <c r="K375" s="68"/>
      <c r="L375" s="67"/>
      <c r="M375" s="67"/>
      <c r="N375" s="67"/>
      <c r="O375" s="67"/>
      <c r="P375" s="67"/>
      <c r="Q375" s="67"/>
      <c r="R375" s="67"/>
      <c r="S375" s="67"/>
      <c r="T375" s="67"/>
      <c r="U375" s="67"/>
      <c r="V375" s="67"/>
      <c r="W375" s="67"/>
      <c r="X375" s="67"/>
      <c r="Y375" s="67"/>
      <c r="Z375" s="67"/>
    </row>
    <row r="376" spans="1:26" ht="13.5" hidden="1" customHeight="1" x14ac:dyDescent="0.35">
      <c r="A376" s="67"/>
      <c r="B376" s="67"/>
      <c r="C376" s="67"/>
      <c r="D376" s="68"/>
      <c r="E376" s="69"/>
      <c r="F376" s="68"/>
      <c r="G376" s="68"/>
      <c r="H376" s="68"/>
      <c r="I376" s="68"/>
      <c r="J376" s="68"/>
      <c r="K376" s="68"/>
      <c r="L376" s="67"/>
      <c r="M376" s="67"/>
      <c r="N376" s="67"/>
      <c r="O376" s="67"/>
      <c r="P376" s="67"/>
      <c r="Q376" s="67"/>
      <c r="R376" s="67"/>
      <c r="S376" s="67"/>
      <c r="T376" s="67"/>
      <c r="U376" s="67"/>
      <c r="V376" s="67"/>
      <c r="W376" s="67"/>
      <c r="X376" s="67"/>
      <c r="Y376" s="67"/>
      <c r="Z376" s="67"/>
    </row>
    <row r="377" spans="1:26" ht="13.5" hidden="1" customHeight="1" x14ac:dyDescent="0.35">
      <c r="A377" s="67"/>
      <c r="B377" s="67"/>
      <c r="C377" s="67"/>
      <c r="D377" s="68"/>
      <c r="E377" s="69"/>
      <c r="F377" s="68"/>
      <c r="G377" s="68"/>
      <c r="H377" s="68"/>
      <c r="I377" s="68"/>
      <c r="J377" s="68"/>
      <c r="K377" s="68"/>
      <c r="L377" s="67"/>
      <c r="M377" s="67"/>
      <c r="N377" s="67"/>
      <c r="O377" s="67"/>
      <c r="P377" s="67"/>
      <c r="Q377" s="67"/>
      <c r="R377" s="67"/>
      <c r="S377" s="67"/>
      <c r="T377" s="67"/>
      <c r="U377" s="67"/>
      <c r="V377" s="67"/>
      <c r="W377" s="67"/>
      <c r="X377" s="67"/>
      <c r="Y377" s="67"/>
      <c r="Z377" s="67"/>
    </row>
    <row r="378" spans="1:26" ht="13.5" hidden="1" customHeight="1" x14ac:dyDescent="0.35">
      <c r="A378" s="67"/>
      <c r="B378" s="67"/>
      <c r="C378" s="67"/>
      <c r="D378" s="68"/>
      <c r="E378" s="69"/>
      <c r="F378" s="68"/>
      <c r="G378" s="68"/>
      <c r="H378" s="68"/>
      <c r="I378" s="68"/>
      <c r="J378" s="68"/>
      <c r="K378" s="68"/>
      <c r="L378" s="67"/>
      <c r="M378" s="67"/>
      <c r="N378" s="67"/>
      <c r="O378" s="67"/>
      <c r="P378" s="67"/>
      <c r="Q378" s="67"/>
      <c r="R378" s="67"/>
      <c r="S378" s="67"/>
      <c r="T378" s="67"/>
      <c r="U378" s="67"/>
      <c r="V378" s="67"/>
      <c r="W378" s="67"/>
      <c r="X378" s="67"/>
      <c r="Y378" s="67"/>
      <c r="Z378" s="67"/>
    </row>
    <row r="379" spans="1:26" ht="13.5" hidden="1" customHeight="1" x14ac:dyDescent="0.35">
      <c r="A379" s="67"/>
      <c r="B379" s="67"/>
      <c r="C379" s="67"/>
      <c r="D379" s="68"/>
      <c r="E379" s="69"/>
      <c r="F379" s="68"/>
      <c r="G379" s="68"/>
      <c r="H379" s="68"/>
      <c r="I379" s="68"/>
      <c r="J379" s="68"/>
      <c r="K379" s="68"/>
      <c r="L379" s="67"/>
      <c r="M379" s="67"/>
      <c r="N379" s="67"/>
      <c r="O379" s="67"/>
      <c r="P379" s="67"/>
      <c r="Q379" s="67"/>
      <c r="R379" s="67"/>
      <c r="S379" s="67"/>
      <c r="T379" s="67"/>
      <c r="U379" s="67"/>
      <c r="V379" s="67"/>
      <c r="W379" s="67"/>
      <c r="X379" s="67"/>
      <c r="Y379" s="67"/>
      <c r="Z379" s="67"/>
    </row>
    <row r="380" spans="1:26" ht="13.5" hidden="1" customHeight="1" x14ac:dyDescent="0.35">
      <c r="A380" s="67"/>
      <c r="B380" s="67"/>
      <c r="C380" s="67"/>
      <c r="D380" s="68"/>
      <c r="E380" s="69"/>
      <c r="F380" s="68"/>
      <c r="G380" s="68"/>
      <c r="H380" s="68"/>
      <c r="I380" s="68"/>
      <c r="J380" s="68"/>
      <c r="K380" s="68"/>
      <c r="L380" s="67"/>
      <c r="M380" s="67"/>
      <c r="N380" s="67"/>
      <c r="O380" s="67"/>
      <c r="P380" s="67"/>
      <c r="Q380" s="67"/>
      <c r="R380" s="67"/>
      <c r="S380" s="67"/>
      <c r="T380" s="67"/>
      <c r="U380" s="67"/>
      <c r="V380" s="67"/>
      <c r="W380" s="67"/>
      <c r="X380" s="67"/>
      <c r="Y380" s="67"/>
      <c r="Z380" s="67"/>
    </row>
    <row r="381" spans="1:26" ht="13.5" hidden="1" customHeight="1" x14ac:dyDescent="0.35">
      <c r="A381" s="67"/>
      <c r="B381" s="67"/>
      <c r="C381" s="67"/>
      <c r="D381" s="68"/>
      <c r="E381" s="69"/>
      <c r="F381" s="68"/>
      <c r="G381" s="68"/>
      <c r="H381" s="68"/>
      <c r="I381" s="68"/>
      <c r="J381" s="68"/>
      <c r="K381" s="68"/>
      <c r="L381" s="67"/>
      <c r="M381" s="67"/>
      <c r="N381" s="67"/>
      <c r="O381" s="67"/>
      <c r="P381" s="67"/>
      <c r="Q381" s="67"/>
      <c r="R381" s="67"/>
      <c r="S381" s="67"/>
      <c r="T381" s="67"/>
      <c r="U381" s="67"/>
      <c r="V381" s="67"/>
      <c r="W381" s="67"/>
      <c r="X381" s="67"/>
      <c r="Y381" s="67"/>
      <c r="Z381" s="67"/>
    </row>
    <row r="382" spans="1:26" ht="13.5" hidden="1" customHeight="1" x14ac:dyDescent="0.35">
      <c r="A382" s="67"/>
      <c r="B382" s="67"/>
      <c r="C382" s="67"/>
      <c r="D382" s="68"/>
      <c r="E382" s="69"/>
      <c r="F382" s="68"/>
      <c r="G382" s="68"/>
      <c r="H382" s="68"/>
      <c r="I382" s="68"/>
      <c r="J382" s="68"/>
      <c r="K382" s="68"/>
      <c r="L382" s="67"/>
      <c r="M382" s="67"/>
      <c r="N382" s="67"/>
      <c r="O382" s="67"/>
      <c r="P382" s="67"/>
      <c r="Q382" s="67"/>
      <c r="R382" s="67"/>
      <c r="S382" s="67"/>
      <c r="T382" s="67"/>
      <c r="U382" s="67"/>
      <c r="V382" s="67"/>
      <c r="W382" s="67"/>
      <c r="X382" s="67"/>
      <c r="Y382" s="67"/>
      <c r="Z382" s="67"/>
    </row>
    <row r="383" spans="1:26" ht="13.5" hidden="1" customHeight="1" x14ac:dyDescent="0.35">
      <c r="A383" s="67"/>
      <c r="B383" s="67"/>
      <c r="C383" s="67"/>
      <c r="D383" s="68"/>
      <c r="E383" s="69"/>
      <c r="F383" s="68"/>
      <c r="G383" s="68"/>
      <c r="H383" s="68"/>
      <c r="I383" s="68"/>
      <c r="J383" s="68"/>
      <c r="K383" s="68"/>
      <c r="L383" s="67"/>
      <c r="M383" s="67"/>
      <c r="N383" s="67"/>
      <c r="O383" s="67"/>
      <c r="P383" s="67"/>
      <c r="Q383" s="67"/>
      <c r="R383" s="67"/>
      <c r="S383" s="67"/>
      <c r="T383" s="67"/>
      <c r="U383" s="67"/>
      <c r="V383" s="67"/>
      <c r="W383" s="67"/>
      <c r="X383" s="67"/>
      <c r="Y383" s="67"/>
      <c r="Z383" s="67"/>
    </row>
    <row r="384" spans="1:26" ht="13.5" hidden="1" customHeight="1" x14ac:dyDescent="0.35">
      <c r="A384" s="67"/>
      <c r="B384" s="67"/>
      <c r="C384" s="67"/>
      <c r="D384" s="68"/>
      <c r="E384" s="69"/>
      <c r="F384" s="68"/>
      <c r="G384" s="68"/>
      <c r="H384" s="68"/>
      <c r="I384" s="68"/>
      <c r="J384" s="68"/>
      <c r="K384" s="68"/>
      <c r="L384" s="67"/>
      <c r="M384" s="67"/>
      <c r="N384" s="67"/>
      <c r="O384" s="67"/>
      <c r="P384" s="67"/>
      <c r="Q384" s="67"/>
      <c r="R384" s="67"/>
      <c r="S384" s="67"/>
      <c r="T384" s="67"/>
      <c r="U384" s="67"/>
      <c r="V384" s="67"/>
      <c r="W384" s="67"/>
      <c r="X384" s="67"/>
      <c r="Y384" s="67"/>
      <c r="Z384" s="67"/>
    </row>
    <row r="385" spans="1:26" ht="13.5" hidden="1" customHeight="1" x14ac:dyDescent="0.35">
      <c r="A385" s="67"/>
      <c r="B385" s="67"/>
      <c r="C385" s="67"/>
      <c r="D385" s="68"/>
      <c r="E385" s="69"/>
      <c r="F385" s="68"/>
      <c r="G385" s="68"/>
      <c r="H385" s="68"/>
      <c r="I385" s="68"/>
      <c r="J385" s="68"/>
      <c r="K385" s="68"/>
      <c r="L385" s="67"/>
      <c r="M385" s="67"/>
      <c r="N385" s="67"/>
      <c r="O385" s="67"/>
      <c r="P385" s="67"/>
      <c r="Q385" s="67"/>
      <c r="R385" s="67"/>
      <c r="S385" s="67"/>
      <c r="T385" s="67"/>
      <c r="U385" s="67"/>
      <c r="V385" s="67"/>
      <c r="W385" s="67"/>
      <c r="X385" s="67"/>
      <c r="Y385" s="67"/>
      <c r="Z385" s="67"/>
    </row>
    <row r="386" spans="1:26" ht="13.5" hidden="1" customHeight="1" x14ac:dyDescent="0.35">
      <c r="A386" s="67"/>
      <c r="B386" s="67"/>
      <c r="C386" s="67"/>
      <c r="D386" s="68"/>
      <c r="E386" s="69"/>
      <c r="F386" s="68"/>
      <c r="G386" s="68"/>
      <c r="H386" s="68"/>
      <c r="I386" s="68"/>
      <c r="J386" s="68"/>
      <c r="K386" s="68"/>
      <c r="L386" s="67"/>
      <c r="M386" s="67"/>
      <c r="N386" s="67"/>
      <c r="O386" s="67"/>
      <c r="P386" s="67"/>
      <c r="Q386" s="67"/>
      <c r="R386" s="67"/>
      <c r="S386" s="67"/>
      <c r="T386" s="67"/>
      <c r="U386" s="67"/>
      <c r="V386" s="67"/>
      <c r="W386" s="67"/>
      <c r="X386" s="67"/>
      <c r="Y386" s="67"/>
      <c r="Z386" s="67"/>
    </row>
    <row r="387" spans="1:26" ht="13.5" hidden="1" customHeight="1" x14ac:dyDescent="0.35">
      <c r="A387" s="67"/>
      <c r="B387" s="67"/>
      <c r="C387" s="67"/>
      <c r="D387" s="68"/>
      <c r="E387" s="69"/>
      <c r="F387" s="68"/>
      <c r="G387" s="68"/>
      <c r="H387" s="68"/>
      <c r="I387" s="68"/>
      <c r="J387" s="68"/>
      <c r="K387" s="68"/>
      <c r="L387" s="67"/>
      <c r="M387" s="67"/>
      <c r="N387" s="67"/>
      <c r="O387" s="67"/>
      <c r="P387" s="67"/>
      <c r="Q387" s="67"/>
      <c r="R387" s="67"/>
      <c r="S387" s="67"/>
      <c r="T387" s="67"/>
      <c r="U387" s="67"/>
      <c r="V387" s="67"/>
      <c r="W387" s="67"/>
      <c r="X387" s="67"/>
      <c r="Y387" s="67"/>
      <c r="Z387" s="67"/>
    </row>
    <row r="388" spans="1:26" ht="13.5" hidden="1" customHeight="1" x14ac:dyDescent="0.35">
      <c r="A388" s="67"/>
      <c r="B388" s="67"/>
      <c r="C388" s="67"/>
      <c r="D388" s="68"/>
      <c r="E388" s="69"/>
      <c r="F388" s="68"/>
      <c r="G388" s="68"/>
      <c r="H388" s="68"/>
      <c r="I388" s="68"/>
      <c r="J388" s="68"/>
      <c r="K388" s="68"/>
      <c r="L388" s="67"/>
      <c r="M388" s="67"/>
      <c r="N388" s="67"/>
      <c r="O388" s="67"/>
      <c r="P388" s="67"/>
      <c r="Q388" s="67"/>
      <c r="R388" s="67"/>
      <c r="S388" s="67"/>
      <c r="T388" s="67"/>
      <c r="U388" s="67"/>
      <c r="V388" s="67"/>
      <c r="W388" s="67"/>
      <c r="X388" s="67"/>
      <c r="Y388" s="67"/>
      <c r="Z388" s="67"/>
    </row>
    <row r="389" spans="1:26" ht="13.5" hidden="1" customHeight="1" x14ac:dyDescent="0.35">
      <c r="A389" s="67"/>
      <c r="B389" s="67"/>
      <c r="C389" s="67"/>
      <c r="D389" s="68"/>
      <c r="E389" s="69"/>
      <c r="F389" s="68"/>
      <c r="G389" s="68"/>
      <c r="H389" s="68"/>
      <c r="I389" s="68"/>
      <c r="J389" s="68"/>
      <c r="K389" s="68"/>
      <c r="L389" s="67"/>
      <c r="M389" s="67"/>
      <c r="N389" s="67"/>
      <c r="O389" s="67"/>
      <c r="P389" s="67"/>
      <c r="Q389" s="67"/>
      <c r="R389" s="67"/>
      <c r="S389" s="67"/>
      <c r="T389" s="67"/>
      <c r="U389" s="67"/>
      <c r="V389" s="67"/>
      <c r="W389" s="67"/>
      <c r="X389" s="67"/>
      <c r="Y389" s="67"/>
      <c r="Z389" s="67"/>
    </row>
    <row r="390" spans="1:26" ht="13.5" hidden="1" customHeight="1" x14ac:dyDescent="0.35">
      <c r="A390" s="67"/>
      <c r="B390" s="67"/>
      <c r="C390" s="67"/>
      <c r="D390" s="68"/>
      <c r="E390" s="69"/>
      <c r="F390" s="68"/>
      <c r="G390" s="68"/>
      <c r="H390" s="68"/>
      <c r="I390" s="68"/>
      <c r="J390" s="68"/>
      <c r="K390" s="68"/>
      <c r="L390" s="67"/>
      <c r="M390" s="67"/>
      <c r="N390" s="67"/>
      <c r="O390" s="67"/>
      <c r="P390" s="67"/>
      <c r="Q390" s="67"/>
      <c r="R390" s="67"/>
      <c r="S390" s="67"/>
      <c r="T390" s="67"/>
      <c r="U390" s="67"/>
      <c r="V390" s="67"/>
      <c r="W390" s="67"/>
      <c r="X390" s="67"/>
      <c r="Y390" s="67"/>
      <c r="Z390" s="67"/>
    </row>
    <row r="391" spans="1:26" ht="13.5" hidden="1" customHeight="1" x14ac:dyDescent="0.35">
      <c r="A391" s="67"/>
      <c r="B391" s="67"/>
      <c r="C391" s="67"/>
      <c r="D391" s="68"/>
      <c r="E391" s="69"/>
      <c r="F391" s="68"/>
      <c r="G391" s="68"/>
      <c r="H391" s="68"/>
      <c r="I391" s="68"/>
      <c r="J391" s="68"/>
      <c r="K391" s="68"/>
      <c r="L391" s="67"/>
      <c r="M391" s="67"/>
      <c r="N391" s="67"/>
      <c r="O391" s="67"/>
      <c r="P391" s="67"/>
      <c r="Q391" s="67"/>
      <c r="R391" s="67"/>
      <c r="S391" s="67"/>
      <c r="T391" s="67"/>
      <c r="U391" s="67"/>
      <c r="V391" s="67"/>
      <c r="W391" s="67"/>
      <c r="X391" s="67"/>
      <c r="Y391" s="67"/>
      <c r="Z391" s="67"/>
    </row>
    <row r="392" spans="1:26" ht="13.5" hidden="1" customHeight="1" x14ac:dyDescent="0.35">
      <c r="A392" s="67"/>
      <c r="B392" s="67"/>
      <c r="C392" s="67"/>
      <c r="D392" s="68"/>
      <c r="E392" s="69"/>
      <c r="F392" s="68"/>
      <c r="G392" s="68"/>
      <c r="H392" s="68"/>
      <c r="I392" s="68"/>
      <c r="J392" s="68"/>
      <c r="K392" s="68"/>
      <c r="L392" s="67"/>
      <c r="M392" s="67"/>
      <c r="N392" s="67"/>
      <c r="O392" s="67"/>
      <c r="P392" s="67"/>
      <c r="Q392" s="67"/>
      <c r="R392" s="67"/>
      <c r="S392" s="67"/>
      <c r="T392" s="67"/>
      <c r="U392" s="67"/>
      <c r="V392" s="67"/>
      <c r="W392" s="67"/>
      <c r="X392" s="67"/>
      <c r="Y392" s="67"/>
      <c r="Z392" s="67"/>
    </row>
    <row r="393" spans="1:26" ht="13.5" hidden="1" customHeight="1" x14ac:dyDescent="0.35">
      <c r="A393" s="67"/>
      <c r="B393" s="67"/>
      <c r="C393" s="67"/>
      <c r="D393" s="68"/>
      <c r="E393" s="69"/>
      <c r="F393" s="68"/>
      <c r="G393" s="68"/>
      <c r="H393" s="68"/>
      <c r="I393" s="68"/>
      <c r="J393" s="68"/>
      <c r="K393" s="68"/>
      <c r="L393" s="67"/>
      <c r="M393" s="67"/>
      <c r="N393" s="67"/>
      <c r="O393" s="67"/>
      <c r="P393" s="67"/>
      <c r="Q393" s="67"/>
      <c r="R393" s="67"/>
      <c r="S393" s="67"/>
      <c r="T393" s="67"/>
      <c r="U393" s="67"/>
      <c r="V393" s="67"/>
      <c r="W393" s="67"/>
      <c r="X393" s="67"/>
      <c r="Y393" s="67"/>
      <c r="Z393" s="67"/>
    </row>
    <row r="394" spans="1:26" ht="13.5" hidden="1" customHeight="1" x14ac:dyDescent="0.35">
      <c r="A394" s="67"/>
      <c r="B394" s="67"/>
      <c r="C394" s="67"/>
      <c r="D394" s="68"/>
      <c r="E394" s="69"/>
      <c r="F394" s="68"/>
      <c r="G394" s="68"/>
      <c r="H394" s="68"/>
      <c r="I394" s="68"/>
      <c r="J394" s="68"/>
      <c r="K394" s="68"/>
      <c r="L394" s="67"/>
      <c r="M394" s="67"/>
      <c r="N394" s="67"/>
      <c r="O394" s="67"/>
      <c r="P394" s="67"/>
      <c r="Q394" s="67"/>
      <c r="R394" s="67"/>
      <c r="S394" s="67"/>
      <c r="T394" s="67"/>
      <c r="U394" s="67"/>
      <c r="V394" s="67"/>
      <c r="W394" s="67"/>
      <c r="X394" s="67"/>
      <c r="Y394" s="67"/>
      <c r="Z394" s="67"/>
    </row>
    <row r="395" spans="1:26" ht="13.5" hidden="1" customHeight="1" x14ac:dyDescent="0.35">
      <c r="A395" s="67"/>
      <c r="B395" s="67"/>
      <c r="C395" s="67"/>
      <c r="D395" s="68"/>
      <c r="E395" s="69"/>
      <c r="F395" s="68"/>
      <c r="G395" s="68"/>
      <c r="H395" s="68"/>
      <c r="I395" s="68"/>
      <c r="J395" s="68"/>
      <c r="K395" s="68"/>
      <c r="L395" s="67"/>
      <c r="M395" s="67"/>
      <c r="N395" s="67"/>
      <c r="O395" s="67"/>
      <c r="P395" s="67"/>
      <c r="Q395" s="67"/>
      <c r="R395" s="67"/>
      <c r="S395" s="67"/>
      <c r="T395" s="67"/>
      <c r="U395" s="67"/>
      <c r="V395" s="67"/>
      <c r="W395" s="67"/>
      <c r="X395" s="67"/>
      <c r="Y395" s="67"/>
      <c r="Z395" s="67"/>
    </row>
    <row r="396" spans="1:26" ht="13.5" hidden="1" customHeight="1" x14ac:dyDescent="0.35">
      <c r="A396" s="67"/>
      <c r="B396" s="67"/>
      <c r="C396" s="67"/>
      <c r="D396" s="68"/>
      <c r="E396" s="69"/>
      <c r="F396" s="68"/>
      <c r="G396" s="68"/>
      <c r="H396" s="68"/>
      <c r="I396" s="68"/>
      <c r="J396" s="68"/>
      <c r="K396" s="68"/>
      <c r="L396" s="67"/>
      <c r="M396" s="67"/>
      <c r="N396" s="67"/>
      <c r="O396" s="67"/>
      <c r="P396" s="67"/>
      <c r="Q396" s="67"/>
      <c r="R396" s="67"/>
      <c r="S396" s="67"/>
      <c r="T396" s="67"/>
      <c r="U396" s="67"/>
      <c r="V396" s="67"/>
      <c r="W396" s="67"/>
      <c r="X396" s="67"/>
      <c r="Y396" s="67"/>
      <c r="Z396" s="67"/>
    </row>
    <row r="397" spans="1:26" ht="13.5" hidden="1" customHeight="1" x14ac:dyDescent="0.35">
      <c r="A397" s="67"/>
      <c r="B397" s="67"/>
      <c r="C397" s="67"/>
      <c r="D397" s="68"/>
      <c r="E397" s="69"/>
      <c r="F397" s="68"/>
      <c r="G397" s="68"/>
      <c r="H397" s="68"/>
      <c r="I397" s="68"/>
      <c r="J397" s="68"/>
      <c r="K397" s="68"/>
      <c r="L397" s="67"/>
      <c r="M397" s="67"/>
      <c r="N397" s="67"/>
      <c r="O397" s="67"/>
      <c r="P397" s="67"/>
      <c r="Q397" s="67"/>
      <c r="R397" s="67"/>
      <c r="S397" s="67"/>
      <c r="T397" s="67"/>
      <c r="U397" s="67"/>
      <c r="V397" s="67"/>
      <c r="W397" s="67"/>
      <c r="X397" s="67"/>
      <c r="Y397" s="67"/>
      <c r="Z397" s="67"/>
    </row>
    <row r="398" spans="1:26" ht="13.5" hidden="1" customHeight="1" x14ac:dyDescent="0.35">
      <c r="A398" s="67"/>
      <c r="B398" s="67"/>
      <c r="C398" s="67"/>
      <c r="D398" s="68"/>
      <c r="E398" s="69"/>
      <c r="F398" s="68"/>
      <c r="G398" s="68"/>
      <c r="H398" s="68"/>
      <c r="I398" s="68"/>
      <c r="J398" s="68"/>
      <c r="K398" s="68"/>
      <c r="L398" s="67"/>
      <c r="M398" s="67"/>
      <c r="N398" s="67"/>
      <c r="O398" s="67"/>
      <c r="P398" s="67"/>
      <c r="Q398" s="67"/>
      <c r="R398" s="67"/>
      <c r="S398" s="67"/>
      <c r="T398" s="67"/>
      <c r="U398" s="67"/>
      <c r="V398" s="67"/>
      <c r="W398" s="67"/>
      <c r="X398" s="67"/>
      <c r="Y398" s="67"/>
      <c r="Z398" s="67"/>
    </row>
    <row r="399" spans="1:26" ht="13.5" hidden="1" customHeight="1" x14ac:dyDescent="0.35">
      <c r="A399" s="67"/>
      <c r="B399" s="67"/>
      <c r="C399" s="67"/>
      <c r="D399" s="68"/>
      <c r="E399" s="69"/>
      <c r="F399" s="68"/>
      <c r="G399" s="68"/>
      <c r="H399" s="68"/>
      <c r="I399" s="68"/>
      <c r="J399" s="68"/>
      <c r="K399" s="68"/>
      <c r="L399" s="67"/>
      <c r="M399" s="67"/>
      <c r="N399" s="67"/>
      <c r="O399" s="67"/>
      <c r="P399" s="67"/>
      <c r="Q399" s="67"/>
      <c r="R399" s="67"/>
      <c r="S399" s="67"/>
      <c r="T399" s="67"/>
      <c r="U399" s="67"/>
      <c r="V399" s="67"/>
      <c r="W399" s="67"/>
      <c r="X399" s="67"/>
      <c r="Y399" s="67"/>
      <c r="Z399" s="67"/>
    </row>
    <row r="400" spans="1:26" ht="13.5" hidden="1" customHeight="1" x14ac:dyDescent="0.35">
      <c r="A400" s="67"/>
      <c r="B400" s="67"/>
      <c r="C400" s="67"/>
      <c r="D400" s="68"/>
      <c r="E400" s="69"/>
      <c r="F400" s="68"/>
      <c r="G400" s="68"/>
      <c r="H400" s="68"/>
      <c r="I400" s="68"/>
      <c r="J400" s="68"/>
      <c r="K400" s="68"/>
      <c r="L400" s="67"/>
      <c r="M400" s="67"/>
      <c r="N400" s="67"/>
      <c r="O400" s="67"/>
      <c r="P400" s="67"/>
      <c r="Q400" s="67"/>
      <c r="R400" s="67"/>
      <c r="S400" s="67"/>
      <c r="T400" s="67"/>
      <c r="U400" s="67"/>
      <c r="V400" s="67"/>
      <c r="W400" s="67"/>
      <c r="X400" s="67"/>
      <c r="Y400" s="67"/>
      <c r="Z400" s="67"/>
    </row>
    <row r="401" spans="1:26" ht="13.5" hidden="1" customHeight="1" x14ac:dyDescent="0.35">
      <c r="A401" s="67"/>
      <c r="B401" s="67"/>
      <c r="C401" s="67"/>
      <c r="D401" s="68"/>
      <c r="E401" s="69"/>
      <c r="F401" s="68"/>
      <c r="G401" s="68"/>
      <c r="H401" s="68"/>
      <c r="I401" s="68"/>
      <c r="J401" s="68"/>
      <c r="K401" s="68"/>
      <c r="L401" s="67"/>
      <c r="M401" s="67"/>
      <c r="N401" s="67"/>
      <c r="O401" s="67"/>
      <c r="P401" s="67"/>
      <c r="Q401" s="67"/>
      <c r="R401" s="67"/>
      <c r="S401" s="67"/>
      <c r="T401" s="67"/>
      <c r="U401" s="67"/>
      <c r="V401" s="67"/>
      <c r="W401" s="67"/>
      <c r="X401" s="67"/>
      <c r="Y401" s="67"/>
      <c r="Z401" s="67"/>
    </row>
    <row r="402" spans="1:26" ht="13.5" hidden="1" customHeight="1" x14ac:dyDescent="0.35">
      <c r="A402" s="67"/>
      <c r="B402" s="67"/>
      <c r="C402" s="67"/>
      <c r="D402" s="68"/>
      <c r="E402" s="69"/>
      <c r="F402" s="68"/>
      <c r="G402" s="68"/>
      <c r="H402" s="68"/>
      <c r="I402" s="68"/>
      <c r="J402" s="68"/>
      <c r="K402" s="68"/>
      <c r="L402" s="67"/>
      <c r="M402" s="67"/>
      <c r="N402" s="67"/>
      <c r="O402" s="67"/>
      <c r="P402" s="67"/>
      <c r="Q402" s="67"/>
      <c r="R402" s="67"/>
      <c r="S402" s="67"/>
      <c r="T402" s="67"/>
      <c r="U402" s="67"/>
      <c r="V402" s="67"/>
      <c r="W402" s="67"/>
      <c r="X402" s="67"/>
      <c r="Y402" s="67"/>
      <c r="Z402" s="67"/>
    </row>
    <row r="403" spans="1:26" ht="13.5" hidden="1" customHeight="1" x14ac:dyDescent="0.35">
      <c r="A403" s="67"/>
      <c r="B403" s="67"/>
      <c r="C403" s="67"/>
      <c r="D403" s="68"/>
      <c r="E403" s="69"/>
      <c r="F403" s="68"/>
      <c r="G403" s="68"/>
      <c r="H403" s="68"/>
      <c r="I403" s="68"/>
      <c r="J403" s="68"/>
      <c r="K403" s="68"/>
      <c r="L403" s="67"/>
      <c r="M403" s="67"/>
      <c r="N403" s="67"/>
      <c r="O403" s="67"/>
      <c r="P403" s="67"/>
      <c r="Q403" s="67"/>
      <c r="R403" s="67"/>
      <c r="S403" s="67"/>
      <c r="T403" s="67"/>
      <c r="U403" s="67"/>
      <c r="V403" s="67"/>
      <c r="W403" s="67"/>
      <c r="X403" s="67"/>
      <c r="Y403" s="67"/>
      <c r="Z403" s="67"/>
    </row>
    <row r="404" spans="1:26" ht="13.5" hidden="1" customHeight="1" x14ac:dyDescent="0.35">
      <c r="A404" s="67"/>
      <c r="B404" s="67"/>
      <c r="C404" s="67"/>
      <c r="D404" s="68"/>
      <c r="E404" s="69"/>
      <c r="F404" s="68"/>
      <c r="G404" s="68"/>
      <c r="H404" s="68"/>
      <c r="I404" s="68"/>
      <c r="J404" s="68"/>
      <c r="K404" s="68"/>
      <c r="L404" s="67"/>
      <c r="M404" s="67"/>
      <c r="N404" s="67"/>
      <c r="O404" s="67"/>
      <c r="P404" s="67"/>
      <c r="Q404" s="67"/>
      <c r="R404" s="67"/>
      <c r="S404" s="67"/>
      <c r="T404" s="67"/>
      <c r="U404" s="67"/>
      <c r="V404" s="67"/>
      <c r="W404" s="67"/>
      <c r="X404" s="67"/>
      <c r="Y404" s="67"/>
      <c r="Z404" s="67"/>
    </row>
    <row r="405" spans="1:26" ht="13.5" hidden="1" customHeight="1" x14ac:dyDescent="0.35">
      <c r="A405" s="67"/>
      <c r="B405" s="67"/>
      <c r="C405" s="67"/>
      <c r="D405" s="68"/>
      <c r="E405" s="69"/>
      <c r="F405" s="68"/>
      <c r="G405" s="68"/>
      <c r="H405" s="68"/>
      <c r="I405" s="68"/>
      <c r="J405" s="68"/>
      <c r="K405" s="68"/>
      <c r="L405" s="67"/>
      <c r="M405" s="67"/>
      <c r="N405" s="67"/>
      <c r="O405" s="67"/>
      <c r="P405" s="67"/>
      <c r="Q405" s="67"/>
      <c r="R405" s="67"/>
      <c r="S405" s="67"/>
      <c r="T405" s="67"/>
      <c r="U405" s="67"/>
      <c r="V405" s="67"/>
      <c r="W405" s="67"/>
      <c r="X405" s="67"/>
      <c r="Y405" s="67"/>
      <c r="Z405" s="67"/>
    </row>
    <row r="406" spans="1:26" ht="13.5" hidden="1" customHeight="1" x14ac:dyDescent="0.35">
      <c r="A406" s="67"/>
      <c r="B406" s="67"/>
      <c r="C406" s="67"/>
      <c r="D406" s="68"/>
      <c r="E406" s="69"/>
      <c r="F406" s="68"/>
      <c r="G406" s="68"/>
      <c r="H406" s="68"/>
      <c r="I406" s="68"/>
      <c r="J406" s="68"/>
      <c r="K406" s="68"/>
      <c r="L406" s="67"/>
      <c r="M406" s="67"/>
      <c r="N406" s="67"/>
      <c r="O406" s="67"/>
      <c r="P406" s="67"/>
      <c r="Q406" s="67"/>
      <c r="R406" s="67"/>
      <c r="S406" s="67"/>
      <c r="T406" s="67"/>
      <c r="U406" s="67"/>
      <c r="V406" s="67"/>
      <c r="W406" s="67"/>
      <c r="X406" s="67"/>
      <c r="Y406" s="67"/>
      <c r="Z406" s="67"/>
    </row>
    <row r="407" spans="1:26" ht="13.5" hidden="1" customHeight="1" x14ac:dyDescent="0.35">
      <c r="A407" s="67"/>
      <c r="B407" s="67"/>
      <c r="C407" s="67"/>
      <c r="D407" s="68"/>
      <c r="E407" s="69"/>
      <c r="F407" s="68"/>
      <c r="G407" s="68"/>
      <c r="H407" s="68"/>
      <c r="I407" s="68"/>
      <c r="J407" s="68"/>
      <c r="K407" s="68"/>
      <c r="L407" s="67"/>
      <c r="M407" s="67"/>
      <c r="N407" s="67"/>
      <c r="O407" s="67"/>
      <c r="P407" s="67"/>
      <c r="Q407" s="67"/>
      <c r="R407" s="67"/>
      <c r="S407" s="67"/>
      <c r="T407" s="67"/>
      <c r="U407" s="67"/>
      <c r="V407" s="67"/>
      <c r="W407" s="67"/>
      <c r="X407" s="67"/>
      <c r="Y407" s="67"/>
      <c r="Z407" s="67"/>
    </row>
    <row r="408" spans="1:26" ht="13.5" hidden="1" customHeight="1" x14ac:dyDescent="0.35">
      <c r="A408" s="67"/>
      <c r="B408" s="67"/>
      <c r="C408" s="67"/>
      <c r="D408" s="68"/>
      <c r="E408" s="69"/>
      <c r="F408" s="68"/>
      <c r="G408" s="68"/>
      <c r="H408" s="68"/>
      <c r="I408" s="68"/>
      <c r="J408" s="68"/>
      <c r="K408" s="68"/>
      <c r="L408" s="67"/>
      <c r="M408" s="67"/>
      <c r="N408" s="67"/>
      <c r="O408" s="67"/>
      <c r="P408" s="67"/>
      <c r="Q408" s="67"/>
      <c r="R408" s="67"/>
      <c r="S408" s="67"/>
      <c r="T408" s="67"/>
      <c r="U408" s="67"/>
      <c r="V408" s="67"/>
      <c r="W408" s="67"/>
      <c r="X408" s="67"/>
      <c r="Y408" s="67"/>
      <c r="Z408" s="67"/>
    </row>
    <row r="409" spans="1:26" ht="13.5" hidden="1" customHeight="1" x14ac:dyDescent="0.35">
      <c r="A409" s="67"/>
      <c r="B409" s="67"/>
      <c r="C409" s="67"/>
      <c r="D409" s="68"/>
      <c r="E409" s="69"/>
      <c r="F409" s="68"/>
      <c r="G409" s="68"/>
      <c r="H409" s="68"/>
      <c r="I409" s="68"/>
      <c r="J409" s="68"/>
      <c r="K409" s="68"/>
      <c r="L409" s="67"/>
      <c r="M409" s="67"/>
      <c r="N409" s="67"/>
      <c r="O409" s="67"/>
      <c r="P409" s="67"/>
      <c r="Q409" s="67"/>
      <c r="R409" s="67"/>
      <c r="S409" s="67"/>
      <c r="T409" s="67"/>
      <c r="U409" s="67"/>
      <c r="V409" s="67"/>
      <c r="W409" s="67"/>
      <c r="X409" s="67"/>
      <c r="Y409" s="67"/>
      <c r="Z409" s="67"/>
    </row>
    <row r="410" spans="1:26" ht="13.5" hidden="1" customHeight="1" x14ac:dyDescent="0.35">
      <c r="A410" s="67"/>
      <c r="B410" s="67"/>
      <c r="C410" s="67"/>
      <c r="D410" s="68"/>
      <c r="E410" s="69"/>
      <c r="F410" s="68"/>
      <c r="G410" s="68"/>
      <c r="H410" s="68"/>
      <c r="I410" s="68"/>
      <c r="J410" s="68"/>
      <c r="K410" s="68"/>
      <c r="L410" s="67"/>
      <c r="M410" s="67"/>
      <c r="N410" s="67"/>
      <c r="O410" s="67"/>
      <c r="P410" s="67"/>
      <c r="Q410" s="67"/>
      <c r="R410" s="67"/>
      <c r="S410" s="67"/>
      <c r="T410" s="67"/>
      <c r="U410" s="67"/>
      <c r="V410" s="67"/>
      <c r="W410" s="67"/>
      <c r="X410" s="67"/>
      <c r="Y410" s="67"/>
      <c r="Z410" s="67"/>
    </row>
    <row r="411" spans="1:26" ht="13.5" hidden="1" customHeight="1" x14ac:dyDescent="0.35">
      <c r="A411" s="67"/>
      <c r="B411" s="67"/>
      <c r="C411" s="67"/>
      <c r="D411" s="68"/>
      <c r="E411" s="69"/>
      <c r="F411" s="68"/>
      <c r="G411" s="68"/>
      <c r="H411" s="68"/>
      <c r="I411" s="68"/>
      <c r="J411" s="68"/>
      <c r="K411" s="68"/>
      <c r="L411" s="67"/>
      <c r="M411" s="67"/>
      <c r="N411" s="67"/>
      <c r="O411" s="67"/>
      <c r="P411" s="67"/>
      <c r="Q411" s="67"/>
      <c r="R411" s="67"/>
      <c r="S411" s="67"/>
      <c r="T411" s="67"/>
      <c r="U411" s="67"/>
      <c r="V411" s="67"/>
      <c r="W411" s="67"/>
      <c r="X411" s="67"/>
      <c r="Y411" s="67"/>
      <c r="Z411" s="67"/>
    </row>
    <row r="412" spans="1:26" ht="13.5" hidden="1" customHeight="1" x14ac:dyDescent="0.35">
      <c r="A412" s="67"/>
      <c r="B412" s="67"/>
      <c r="C412" s="67"/>
      <c r="D412" s="68"/>
      <c r="E412" s="69"/>
      <c r="F412" s="68"/>
      <c r="G412" s="68"/>
      <c r="H412" s="68"/>
      <c r="I412" s="68"/>
      <c r="J412" s="68"/>
      <c r="K412" s="68"/>
      <c r="L412" s="67"/>
      <c r="M412" s="67"/>
      <c r="N412" s="67"/>
      <c r="O412" s="67"/>
      <c r="P412" s="67"/>
      <c r="Q412" s="67"/>
      <c r="R412" s="67"/>
      <c r="S412" s="67"/>
      <c r="T412" s="67"/>
      <c r="U412" s="67"/>
      <c r="V412" s="67"/>
      <c r="W412" s="67"/>
      <c r="X412" s="67"/>
      <c r="Y412" s="67"/>
      <c r="Z412" s="67"/>
    </row>
    <row r="413" spans="1:26" ht="13.5" hidden="1" customHeight="1" x14ac:dyDescent="0.35">
      <c r="A413" s="67"/>
      <c r="B413" s="67"/>
      <c r="C413" s="67"/>
      <c r="D413" s="68"/>
      <c r="E413" s="69"/>
      <c r="F413" s="68"/>
      <c r="G413" s="68"/>
      <c r="H413" s="68"/>
      <c r="I413" s="68"/>
      <c r="J413" s="68"/>
      <c r="K413" s="68"/>
      <c r="L413" s="67"/>
      <c r="M413" s="67"/>
      <c r="N413" s="67"/>
      <c r="O413" s="67"/>
      <c r="P413" s="67"/>
      <c r="Q413" s="67"/>
      <c r="R413" s="67"/>
      <c r="S413" s="67"/>
      <c r="T413" s="67"/>
      <c r="U413" s="67"/>
      <c r="V413" s="67"/>
      <c r="W413" s="67"/>
      <c r="X413" s="67"/>
      <c r="Y413" s="67"/>
      <c r="Z413" s="67"/>
    </row>
    <row r="414" spans="1:26" ht="13.5" hidden="1" customHeight="1" x14ac:dyDescent="0.35">
      <c r="A414" s="67"/>
      <c r="B414" s="67"/>
      <c r="C414" s="67"/>
      <c r="D414" s="68"/>
      <c r="E414" s="69"/>
      <c r="F414" s="68"/>
      <c r="G414" s="68"/>
      <c r="H414" s="68"/>
      <c r="I414" s="68"/>
      <c r="J414" s="68"/>
      <c r="K414" s="68"/>
      <c r="L414" s="67"/>
      <c r="M414" s="67"/>
      <c r="N414" s="67"/>
      <c r="O414" s="67"/>
      <c r="P414" s="67"/>
      <c r="Q414" s="67"/>
      <c r="R414" s="67"/>
      <c r="S414" s="67"/>
      <c r="T414" s="67"/>
      <c r="U414" s="67"/>
      <c r="V414" s="67"/>
      <c r="W414" s="67"/>
      <c r="X414" s="67"/>
      <c r="Y414" s="67"/>
      <c r="Z414" s="67"/>
    </row>
    <row r="415" spans="1:26" ht="13.5" hidden="1" customHeight="1" x14ac:dyDescent="0.35">
      <c r="A415" s="67"/>
      <c r="B415" s="67"/>
      <c r="C415" s="67"/>
      <c r="D415" s="68"/>
      <c r="E415" s="69"/>
      <c r="F415" s="68"/>
      <c r="G415" s="68"/>
      <c r="H415" s="68"/>
      <c r="I415" s="68"/>
      <c r="J415" s="68"/>
      <c r="K415" s="68"/>
      <c r="L415" s="67"/>
      <c r="M415" s="67"/>
      <c r="N415" s="67"/>
      <c r="O415" s="67"/>
      <c r="P415" s="67"/>
      <c r="Q415" s="67"/>
      <c r="R415" s="67"/>
      <c r="S415" s="67"/>
      <c r="T415" s="67"/>
      <c r="U415" s="67"/>
      <c r="V415" s="67"/>
      <c r="W415" s="67"/>
      <c r="X415" s="67"/>
      <c r="Y415" s="67"/>
      <c r="Z415" s="67"/>
    </row>
    <row r="416" spans="1:26" ht="13.5" hidden="1" customHeight="1" x14ac:dyDescent="0.35">
      <c r="A416" s="67"/>
      <c r="B416" s="67"/>
      <c r="C416" s="67"/>
      <c r="D416" s="68"/>
      <c r="E416" s="69"/>
      <c r="F416" s="68"/>
      <c r="G416" s="68"/>
      <c r="H416" s="68"/>
      <c r="I416" s="68"/>
      <c r="J416" s="68"/>
      <c r="K416" s="68"/>
      <c r="L416" s="67"/>
      <c r="M416" s="67"/>
      <c r="N416" s="67"/>
      <c r="O416" s="67"/>
      <c r="P416" s="67"/>
      <c r="Q416" s="67"/>
      <c r="R416" s="67"/>
      <c r="S416" s="67"/>
      <c r="T416" s="67"/>
      <c r="U416" s="67"/>
      <c r="V416" s="67"/>
      <c r="W416" s="67"/>
      <c r="X416" s="67"/>
      <c r="Y416" s="67"/>
      <c r="Z416" s="67"/>
    </row>
    <row r="417" spans="1:26" ht="13.5" hidden="1" customHeight="1" x14ac:dyDescent="0.35">
      <c r="A417" s="67"/>
      <c r="B417" s="67"/>
      <c r="C417" s="67"/>
      <c r="D417" s="68"/>
      <c r="E417" s="69"/>
      <c r="F417" s="68"/>
      <c r="G417" s="68"/>
      <c r="H417" s="68"/>
      <c r="I417" s="68"/>
      <c r="J417" s="68"/>
      <c r="K417" s="68"/>
      <c r="L417" s="67"/>
      <c r="M417" s="67"/>
      <c r="N417" s="67"/>
      <c r="O417" s="67"/>
      <c r="P417" s="67"/>
      <c r="Q417" s="67"/>
      <c r="R417" s="67"/>
      <c r="S417" s="67"/>
      <c r="T417" s="67"/>
      <c r="U417" s="67"/>
      <c r="V417" s="67"/>
      <c r="W417" s="67"/>
      <c r="X417" s="67"/>
      <c r="Y417" s="67"/>
      <c r="Z417" s="67"/>
    </row>
    <row r="418" spans="1:26" ht="13.5" hidden="1" customHeight="1" x14ac:dyDescent="0.35">
      <c r="A418" s="67"/>
      <c r="B418" s="67"/>
      <c r="C418" s="67"/>
      <c r="D418" s="68"/>
      <c r="E418" s="69"/>
      <c r="F418" s="68"/>
      <c r="G418" s="68"/>
      <c r="H418" s="68"/>
      <c r="I418" s="68"/>
      <c r="J418" s="68"/>
      <c r="K418" s="68"/>
      <c r="L418" s="67"/>
      <c r="M418" s="67"/>
      <c r="N418" s="67"/>
      <c r="O418" s="67"/>
      <c r="P418" s="67"/>
      <c r="Q418" s="67"/>
      <c r="R418" s="67"/>
      <c r="S418" s="67"/>
      <c r="T418" s="67"/>
      <c r="U418" s="67"/>
      <c r="V418" s="67"/>
      <c r="W418" s="67"/>
      <c r="X418" s="67"/>
      <c r="Y418" s="67"/>
      <c r="Z418" s="67"/>
    </row>
    <row r="419" spans="1:26" ht="13.5" hidden="1" customHeight="1" x14ac:dyDescent="0.35">
      <c r="A419" s="67"/>
      <c r="B419" s="67"/>
      <c r="C419" s="67"/>
      <c r="D419" s="68"/>
      <c r="E419" s="69"/>
      <c r="F419" s="68"/>
      <c r="G419" s="68"/>
      <c r="H419" s="68"/>
      <c r="I419" s="68"/>
      <c r="J419" s="68"/>
      <c r="K419" s="68"/>
      <c r="L419" s="67"/>
      <c r="M419" s="67"/>
      <c r="N419" s="67"/>
      <c r="O419" s="67"/>
      <c r="P419" s="67"/>
      <c r="Q419" s="67"/>
      <c r="R419" s="67"/>
      <c r="S419" s="67"/>
      <c r="T419" s="67"/>
      <c r="U419" s="67"/>
      <c r="V419" s="67"/>
      <c r="W419" s="67"/>
      <c r="X419" s="67"/>
      <c r="Y419" s="67"/>
      <c r="Z419" s="67"/>
    </row>
    <row r="420" spans="1:26" ht="13.5" hidden="1" customHeight="1" x14ac:dyDescent="0.35">
      <c r="A420" s="67"/>
      <c r="B420" s="67"/>
      <c r="C420" s="67"/>
      <c r="D420" s="68"/>
      <c r="E420" s="69"/>
      <c r="F420" s="68"/>
      <c r="G420" s="68"/>
      <c r="H420" s="68"/>
      <c r="I420" s="68"/>
      <c r="J420" s="68"/>
      <c r="K420" s="68"/>
      <c r="L420" s="67"/>
      <c r="M420" s="67"/>
      <c r="N420" s="67"/>
      <c r="O420" s="67"/>
      <c r="P420" s="67"/>
      <c r="Q420" s="67"/>
      <c r="R420" s="67"/>
      <c r="S420" s="67"/>
      <c r="T420" s="67"/>
      <c r="U420" s="67"/>
      <c r="V420" s="67"/>
      <c r="W420" s="67"/>
      <c r="X420" s="67"/>
      <c r="Y420" s="67"/>
      <c r="Z420" s="67"/>
    </row>
    <row r="421" spans="1:26" ht="13.5" hidden="1" customHeight="1" x14ac:dyDescent="0.35">
      <c r="A421" s="67"/>
      <c r="B421" s="67"/>
      <c r="C421" s="67"/>
      <c r="D421" s="68"/>
      <c r="E421" s="69"/>
      <c r="F421" s="68"/>
      <c r="G421" s="68"/>
      <c r="H421" s="68"/>
      <c r="I421" s="68"/>
      <c r="J421" s="68"/>
      <c r="K421" s="68"/>
      <c r="L421" s="67"/>
      <c r="M421" s="67"/>
      <c r="N421" s="67"/>
      <c r="O421" s="67"/>
      <c r="P421" s="67"/>
      <c r="Q421" s="67"/>
      <c r="R421" s="67"/>
      <c r="S421" s="67"/>
      <c r="T421" s="67"/>
      <c r="U421" s="67"/>
      <c r="V421" s="67"/>
      <c r="W421" s="67"/>
      <c r="X421" s="67"/>
      <c r="Y421" s="67"/>
      <c r="Z421" s="67"/>
    </row>
    <row r="422" spans="1:26" ht="13.5" hidden="1" customHeight="1" x14ac:dyDescent="0.35">
      <c r="A422" s="67"/>
      <c r="B422" s="67"/>
      <c r="C422" s="67"/>
      <c r="D422" s="68"/>
      <c r="E422" s="69"/>
      <c r="F422" s="68"/>
      <c r="G422" s="68"/>
      <c r="H422" s="68"/>
      <c r="I422" s="68"/>
      <c r="J422" s="68"/>
      <c r="K422" s="68"/>
      <c r="L422" s="67"/>
      <c r="M422" s="67"/>
      <c r="N422" s="67"/>
      <c r="O422" s="67"/>
      <c r="P422" s="67"/>
      <c r="Q422" s="67"/>
      <c r="R422" s="67"/>
      <c r="S422" s="67"/>
      <c r="T422" s="67"/>
      <c r="U422" s="67"/>
      <c r="V422" s="67"/>
      <c r="W422" s="67"/>
      <c r="X422" s="67"/>
      <c r="Y422" s="67"/>
      <c r="Z422" s="67"/>
    </row>
    <row r="423" spans="1:26" ht="13.5" hidden="1" customHeight="1" x14ac:dyDescent="0.35">
      <c r="A423" s="67"/>
      <c r="B423" s="67"/>
      <c r="C423" s="67"/>
      <c r="D423" s="68"/>
      <c r="E423" s="69"/>
      <c r="F423" s="68"/>
      <c r="G423" s="68"/>
      <c r="H423" s="68"/>
      <c r="I423" s="68"/>
      <c r="J423" s="68"/>
      <c r="K423" s="68"/>
      <c r="L423" s="67"/>
      <c r="M423" s="67"/>
      <c r="N423" s="67"/>
      <c r="O423" s="67"/>
      <c r="P423" s="67"/>
      <c r="Q423" s="67"/>
      <c r="R423" s="67"/>
      <c r="S423" s="67"/>
      <c r="T423" s="67"/>
      <c r="U423" s="67"/>
      <c r="V423" s="67"/>
      <c r="W423" s="67"/>
      <c r="X423" s="67"/>
      <c r="Y423" s="67"/>
      <c r="Z423" s="67"/>
    </row>
    <row r="424" spans="1:26" ht="13.5" hidden="1" customHeight="1" x14ac:dyDescent="0.35">
      <c r="A424" s="67"/>
      <c r="B424" s="67"/>
      <c r="C424" s="67"/>
      <c r="D424" s="68"/>
      <c r="E424" s="69"/>
      <c r="F424" s="68"/>
      <c r="G424" s="68"/>
      <c r="H424" s="68"/>
      <c r="I424" s="68"/>
      <c r="J424" s="68"/>
      <c r="K424" s="68"/>
      <c r="L424" s="67"/>
      <c r="M424" s="67"/>
      <c r="N424" s="67"/>
      <c r="O424" s="67"/>
      <c r="P424" s="67"/>
      <c r="Q424" s="67"/>
      <c r="R424" s="67"/>
      <c r="S424" s="67"/>
      <c r="T424" s="67"/>
      <c r="U424" s="67"/>
      <c r="V424" s="67"/>
      <c r="W424" s="67"/>
      <c r="X424" s="67"/>
      <c r="Y424" s="67"/>
      <c r="Z424" s="67"/>
    </row>
    <row r="425" spans="1:26" ht="13.5" hidden="1" customHeight="1" x14ac:dyDescent="0.35">
      <c r="A425" s="67"/>
      <c r="B425" s="67"/>
      <c r="C425" s="67"/>
      <c r="D425" s="68"/>
      <c r="E425" s="69"/>
      <c r="F425" s="68"/>
      <c r="G425" s="68"/>
      <c r="H425" s="68"/>
      <c r="I425" s="68"/>
      <c r="J425" s="68"/>
      <c r="K425" s="68"/>
      <c r="L425" s="67"/>
      <c r="M425" s="67"/>
      <c r="N425" s="67"/>
      <c r="O425" s="67"/>
      <c r="P425" s="67"/>
      <c r="Q425" s="67"/>
      <c r="R425" s="67"/>
      <c r="S425" s="67"/>
      <c r="T425" s="67"/>
      <c r="U425" s="67"/>
      <c r="V425" s="67"/>
      <c r="W425" s="67"/>
      <c r="X425" s="67"/>
      <c r="Y425" s="67"/>
      <c r="Z425" s="67"/>
    </row>
    <row r="426" spans="1:26" ht="13.5" hidden="1" customHeight="1" x14ac:dyDescent="0.35">
      <c r="A426" s="67"/>
      <c r="B426" s="67"/>
      <c r="C426" s="67"/>
      <c r="D426" s="68"/>
      <c r="E426" s="69"/>
      <c r="F426" s="68"/>
      <c r="G426" s="68"/>
      <c r="H426" s="68"/>
      <c r="I426" s="68"/>
      <c r="J426" s="68"/>
      <c r="K426" s="68"/>
      <c r="L426" s="67"/>
      <c r="M426" s="67"/>
      <c r="N426" s="67"/>
      <c r="O426" s="67"/>
      <c r="P426" s="67"/>
      <c r="Q426" s="67"/>
      <c r="R426" s="67"/>
      <c r="S426" s="67"/>
      <c r="T426" s="67"/>
      <c r="U426" s="67"/>
      <c r="V426" s="67"/>
      <c r="W426" s="67"/>
      <c r="X426" s="67"/>
      <c r="Y426" s="67"/>
      <c r="Z426" s="67"/>
    </row>
    <row r="427" spans="1:26" ht="13.5" hidden="1" customHeight="1" x14ac:dyDescent="0.35">
      <c r="A427" s="67"/>
      <c r="B427" s="67"/>
      <c r="C427" s="67"/>
      <c r="D427" s="68"/>
      <c r="E427" s="69"/>
      <c r="F427" s="68"/>
      <c r="G427" s="68"/>
      <c r="H427" s="68"/>
      <c r="I427" s="68"/>
      <c r="J427" s="68"/>
      <c r="K427" s="68"/>
      <c r="L427" s="67"/>
      <c r="M427" s="67"/>
      <c r="N427" s="67"/>
      <c r="O427" s="67"/>
      <c r="P427" s="67"/>
      <c r="Q427" s="67"/>
      <c r="R427" s="67"/>
      <c r="S427" s="67"/>
      <c r="T427" s="67"/>
      <c r="U427" s="67"/>
      <c r="V427" s="67"/>
      <c r="W427" s="67"/>
      <c r="X427" s="67"/>
      <c r="Y427" s="67"/>
      <c r="Z427" s="67"/>
    </row>
    <row r="428" spans="1:26" ht="13.5" hidden="1" customHeight="1" x14ac:dyDescent="0.35">
      <c r="A428" s="67"/>
      <c r="B428" s="67"/>
      <c r="C428" s="67"/>
      <c r="D428" s="68"/>
      <c r="E428" s="69"/>
      <c r="F428" s="68"/>
      <c r="G428" s="68"/>
      <c r="H428" s="68"/>
      <c r="I428" s="68"/>
      <c r="J428" s="68"/>
      <c r="K428" s="68"/>
      <c r="L428" s="67"/>
      <c r="M428" s="67"/>
      <c r="N428" s="67"/>
      <c r="O428" s="67"/>
      <c r="P428" s="67"/>
      <c r="Q428" s="67"/>
      <c r="R428" s="67"/>
      <c r="S428" s="67"/>
      <c r="T428" s="67"/>
      <c r="U428" s="67"/>
      <c r="V428" s="67"/>
      <c r="W428" s="67"/>
      <c r="X428" s="67"/>
      <c r="Y428" s="67"/>
      <c r="Z428" s="67"/>
    </row>
    <row r="429" spans="1:26" ht="13.5" hidden="1" customHeight="1" x14ac:dyDescent="0.35">
      <c r="A429" s="67"/>
      <c r="B429" s="67"/>
      <c r="C429" s="67"/>
      <c r="D429" s="68"/>
      <c r="E429" s="69"/>
      <c r="F429" s="68"/>
      <c r="G429" s="68"/>
      <c r="H429" s="68"/>
      <c r="I429" s="68"/>
      <c r="J429" s="68"/>
      <c r="K429" s="68"/>
      <c r="L429" s="67"/>
      <c r="M429" s="67"/>
      <c r="N429" s="67"/>
      <c r="O429" s="67"/>
      <c r="P429" s="67"/>
      <c r="Q429" s="67"/>
      <c r="R429" s="67"/>
      <c r="S429" s="67"/>
      <c r="T429" s="67"/>
      <c r="U429" s="67"/>
      <c r="V429" s="67"/>
      <c r="W429" s="67"/>
      <c r="X429" s="67"/>
      <c r="Y429" s="67"/>
      <c r="Z429" s="67"/>
    </row>
    <row r="430" spans="1:26" ht="13.5" hidden="1" customHeight="1" x14ac:dyDescent="0.35">
      <c r="A430" s="67"/>
      <c r="B430" s="67"/>
      <c r="C430" s="67"/>
      <c r="D430" s="68"/>
      <c r="E430" s="69"/>
      <c r="F430" s="68"/>
      <c r="G430" s="68"/>
      <c r="H430" s="68"/>
      <c r="I430" s="68"/>
      <c r="J430" s="68"/>
      <c r="K430" s="68"/>
      <c r="L430" s="67"/>
      <c r="M430" s="67"/>
      <c r="N430" s="67"/>
      <c r="O430" s="67"/>
      <c r="P430" s="67"/>
      <c r="Q430" s="67"/>
      <c r="R430" s="67"/>
      <c r="S430" s="67"/>
      <c r="T430" s="67"/>
      <c r="U430" s="67"/>
      <c r="V430" s="67"/>
      <c r="W430" s="67"/>
      <c r="X430" s="67"/>
      <c r="Y430" s="67"/>
      <c r="Z430" s="67"/>
    </row>
    <row r="431" spans="1:26" ht="13.5" hidden="1" customHeight="1" x14ac:dyDescent="0.35">
      <c r="A431" s="67"/>
      <c r="B431" s="67"/>
      <c r="C431" s="67"/>
      <c r="D431" s="68"/>
      <c r="E431" s="69"/>
      <c r="F431" s="68"/>
      <c r="G431" s="68"/>
      <c r="H431" s="68"/>
      <c r="I431" s="68"/>
      <c r="J431" s="68"/>
      <c r="K431" s="68"/>
      <c r="L431" s="67"/>
      <c r="M431" s="67"/>
      <c r="N431" s="67"/>
      <c r="O431" s="67"/>
      <c r="P431" s="67"/>
      <c r="Q431" s="67"/>
      <c r="R431" s="67"/>
      <c r="S431" s="67"/>
      <c r="T431" s="67"/>
      <c r="U431" s="67"/>
      <c r="V431" s="67"/>
      <c r="W431" s="67"/>
      <c r="X431" s="67"/>
      <c r="Y431" s="67"/>
      <c r="Z431" s="67"/>
    </row>
    <row r="432" spans="1:26" ht="13.5" hidden="1" customHeight="1" x14ac:dyDescent="0.35">
      <c r="A432" s="67"/>
      <c r="B432" s="67"/>
      <c r="C432" s="67"/>
      <c r="D432" s="68"/>
      <c r="E432" s="69"/>
      <c r="F432" s="68"/>
      <c r="G432" s="68"/>
      <c r="H432" s="68"/>
      <c r="I432" s="68"/>
      <c r="J432" s="68"/>
      <c r="K432" s="68"/>
      <c r="L432" s="67"/>
      <c r="M432" s="67"/>
      <c r="N432" s="67"/>
      <c r="O432" s="67"/>
      <c r="P432" s="67"/>
      <c r="Q432" s="67"/>
      <c r="R432" s="67"/>
      <c r="S432" s="67"/>
      <c r="T432" s="67"/>
      <c r="U432" s="67"/>
      <c r="V432" s="67"/>
      <c r="W432" s="67"/>
      <c r="X432" s="67"/>
      <c r="Y432" s="67"/>
      <c r="Z432" s="67"/>
    </row>
    <row r="433" spans="1:26" ht="13.5" hidden="1" customHeight="1" x14ac:dyDescent="0.35">
      <c r="A433" s="67"/>
      <c r="B433" s="67"/>
      <c r="C433" s="67"/>
      <c r="D433" s="68"/>
      <c r="E433" s="69"/>
      <c r="F433" s="68"/>
      <c r="G433" s="68"/>
      <c r="H433" s="68"/>
      <c r="I433" s="68"/>
      <c r="J433" s="68"/>
      <c r="K433" s="68"/>
      <c r="L433" s="67"/>
      <c r="M433" s="67"/>
      <c r="N433" s="67"/>
      <c r="O433" s="67"/>
      <c r="P433" s="67"/>
      <c r="Q433" s="67"/>
      <c r="R433" s="67"/>
      <c r="S433" s="67"/>
      <c r="T433" s="67"/>
      <c r="U433" s="67"/>
      <c r="V433" s="67"/>
      <c r="W433" s="67"/>
      <c r="X433" s="67"/>
      <c r="Y433" s="67"/>
      <c r="Z433" s="67"/>
    </row>
    <row r="434" spans="1:26" ht="13.5" hidden="1" customHeight="1" x14ac:dyDescent="0.35">
      <c r="A434" s="67"/>
      <c r="B434" s="67"/>
      <c r="C434" s="67"/>
      <c r="D434" s="68"/>
      <c r="E434" s="69"/>
      <c r="F434" s="68"/>
      <c r="G434" s="68"/>
      <c r="H434" s="68"/>
      <c r="I434" s="68"/>
      <c r="J434" s="68"/>
      <c r="K434" s="68"/>
      <c r="L434" s="67"/>
      <c r="M434" s="67"/>
      <c r="N434" s="67"/>
      <c r="O434" s="67"/>
      <c r="P434" s="67"/>
      <c r="Q434" s="67"/>
      <c r="R434" s="67"/>
      <c r="S434" s="67"/>
      <c r="T434" s="67"/>
      <c r="U434" s="67"/>
      <c r="V434" s="67"/>
      <c r="W434" s="67"/>
      <c r="X434" s="67"/>
      <c r="Y434" s="67"/>
      <c r="Z434" s="67"/>
    </row>
    <row r="435" spans="1:26" ht="13.5" hidden="1" customHeight="1" x14ac:dyDescent="0.35">
      <c r="A435" s="67"/>
      <c r="B435" s="67"/>
      <c r="C435" s="67"/>
      <c r="D435" s="68"/>
      <c r="E435" s="69"/>
      <c r="F435" s="68"/>
      <c r="G435" s="68"/>
      <c r="H435" s="68"/>
      <c r="I435" s="68"/>
      <c r="J435" s="68"/>
      <c r="K435" s="68"/>
      <c r="L435" s="67"/>
      <c r="M435" s="67"/>
      <c r="N435" s="67"/>
      <c r="O435" s="67"/>
      <c r="P435" s="67"/>
      <c r="Q435" s="67"/>
      <c r="R435" s="67"/>
      <c r="S435" s="67"/>
      <c r="T435" s="67"/>
      <c r="U435" s="67"/>
      <c r="V435" s="67"/>
      <c r="W435" s="67"/>
      <c r="X435" s="67"/>
      <c r="Y435" s="67"/>
      <c r="Z435" s="67"/>
    </row>
    <row r="436" spans="1:26" ht="13.5" hidden="1" customHeight="1" x14ac:dyDescent="0.35">
      <c r="A436" s="67"/>
      <c r="B436" s="67"/>
      <c r="C436" s="67"/>
      <c r="D436" s="68"/>
      <c r="E436" s="69"/>
      <c r="F436" s="68"/>
      <c r="G436" s="68"/>
      <c r="H436" s="68"/>
      <c r="I436" s="68"/>
      <c r="J436" s="68"/>
      <c r="K436" s="68"/>
      <c r="L436" s="67"/>
      <c r="M436" s="67"/>
      <c r="N436" s="67"/>
      <c r="O436" s="67"/>
      <c r="P436" s="67"/>
      <c r="Q436" s="67"/>
      <c r="R436" s="67"/>
      <c r="S436" s="67"/>
      <c r="T436" s="67"/>
      <c r="U436" s="67"/>
      <c r="V436" s="67"/>
      <c r="W436" s="67"/>
      <c r="X436" s="67"/>
      <c r="Y436" s="67"/>
      <c r="Z436" s="67"/>
    </row>
    <row r="437" spans="1:26" ht="13.5" hidden="1" customHeight="1" x14ac:dyDescent="0.35">
      <c r="A437" s="67"/>
      <c r="B437" s="67"/>
      <c r="C437" s="67"/>
      <c r="D437" s="68"/>
      <c r="E437" s="69"/>
      <c r="F437" s="68"/>
      <c r="G437" s="68"/>
      <c r="H437" s="68"/>
      <c r="I437" s="68"/>
      <c r="J437" s="68"/>
      <c r="K437" s="68"/>
      <c r="L437" s="67"/>
      <c r="M437" s="67"/>
      <c r="N437" s="67"/>
      <c r="O437" s="67"/>
      <c r="P437" s="67"/>
      <c r="Q437" s="67"/>
      <c r="R437" s="67"/>
      <c r="S437" s="67"/>
      <c r="T437" s="67"/>
      <c r="U437" s="67"/>
      <c r="V437" s="67"/>
      <c r="W437" s="67"/>
      <c r="X437" s="67"/>
      <c r="Y437" s="67"/>
      <c r="Z437" s="67"/>
    </row>
    <row r="438" spans="1:26" ht="13.5" hidden="1" customHeight="1" x14ac:dyDescent="0.35">
      <c r="A438" s="67"/>
      <c r="B438" s="67"/>
      <c r="C438" s="67"/>
      <c r="D438" s="68"/>
      <c r="E438" s="69"/>
      <c r="F438" s="68"/>
      <c r="G438" s="68"/>
      <c r="H438" s="68"/>
      <c r="I438" s="68"/>
      <c r="J438" s="68"/>
      <c r="K438" s="68"/>
      <c r="L438" s="67"/>
      <c r="M438" s="67"/>
      <c r="N438" s="67"/>
      <c r="O438" s="67"/>
      <c r="P438" s="67"/>
      <c r="Q438" s="67"/>
      <c r="R438" s="67"/>
      <c r="S438" s="67"/>
      <c r="T438" s="67"/>
      <c r="U438" s="67"/>
      <c r="V438" s="67"/>
      <c r="W438" s="67"/>
      <c r="X438" s="67"/>
      <c r="Y438" s="67"/>
      <c r="Z438" s="67"/>
    </row>
    <row r="439" spans="1:26" ht="13.5" hidden="1" customHeight="1" x14ac:dyDescent="0.35">
      <c r="A439" s="67"/>
      <c r="B439" s="67"/>
      <c r="C439" s="67"/>
      <c r="D439" s="68"/>
      <c r="E439" s="69"/>
      <c r="F439" s="68"/>
      <c r="G439" s="68"/>
      <c r="H439" s="68"/>
      <c r="I439" s="68"/>
      <c r="J439" s="68"/>
      <c r="K439" s="68"/>
      <c r="L439" s="67"/>
      <c r="M439" s="67"/>
      <c r="N439" s="67"/>
      <c r="O439" s="67"/>
      <c r="P439" s="67"/>
      <c r="Q439" s="67"/>
      <c r="R439" s="67"/>
      <c r="S439" s="67"/>
      <c r="T439" s="67"/>
      <c r="U439" s="67"/>
      <c r="V439" s="67"/>
      <c r="W439" s="67"/>
      <c r="X439" s="67"/>
      <c r="Y439" s="67"/>
      <c r="Z439" s="67"/>
    </row>
    <row r="440" spans="1:26" ht="13.5" hidden="1" customHeight="1" x14ac:dyDescent="0.35">
      <c r="A440" s="67"/>
      <c r="B440" s="67"/>
      <c r="C440" s="67"/>
      <c r="D440" s="68"/>
      <c r="E440" s="69"/>
      <c r="F440" s="68"/>
      <c r="G440" s="68"/>
      <c r="H440" s="68"/>
      <c r="I440" s="68"/>
      <c r="J440" s="68"/>
      <c r="K440" s="68"/>
      <c r="L440" s="67"/>
      <c r="M440" s="67"/>
      <c r="N440" s="67"/>
      <c r="O440" s="67"/>
      <c r="P440" s="67"/>
      <c r="Q440" s="67"/>
      <c r="R440" s="67"/>
      <c r="S440" s="67"/>
      <c r="T440" s="67"/>
      <c r="U440" s="67"/>
      <c r="V440" s="67"/>
      <c r="W440" s="67"/>
      <c r="X440" s="67"/>
      <c r="Y440" s="67"/>
      <c r="Z440" s="67"/>
    </row>
    <row r="441" spans="1:26" ht="13.5" hidden="1" customHeight="1" x14ac:dyDescent="0.35">
      <c r="A441" s="67"/>
      <c r="B441" s="67"/>
      <c r="C441" s="67"/>
      <c r="D441" s="68"/>
      <c r="E441" s="69"/>
      <c r="F441" s="68"/>
      <c r="G441" s="68"/>
      <c r="H441" s="68"/>
      <c r="I441" s="68"/>
      <c r="J441" s="68"/>
      <c r="K441" s="68"/>
      <c r="L441" s="67"/>
      <c r="M441" s="67"/>
      <c r="N441" s="67"/>
      <c r="O441" s="67"/>
      <c r="P441" s="67"/>
      <c r="Q441" s="67"/>
      <c r="R441" s="67"/>
      <c r="S441" s="67"/>
      <c r="T441" s="67"/>
      <c r="U441" s="67"/>
      <c r="V441" s="67"/>
      <c r="W441" s="67"/>
      <c r="X441" s="67"/>
      <c r="Y441" s="67"/>
      <c r="Z441" s="67"/>
    </row>
    <row r="442" spans="1:26" ht="13.5" hidden="1" customHeight="1" x14ac:dyDescent="0.35">
      <c r="A442" s="67"/>
      <c r="B442" s="67"/>
      <c r="C442" s="67"/>
      <c r="D442" s="68"/>
      <c r="E442" s="69"/>
      <c r="F442" s="68"/>
      <c r="G442" s="68"/>
      <c r="H442" s="68"/>
      <c r="I442" s="68"/>
      <c r="J442" s="68"/>
      <c r="K442" s="68"/>
      <c r="L442" s="67"/>
      <c r="M442" s="67"/>
      <c r="N442" s="67"/>
      <c r="O442" s="67"/>
      <c r="P442" s="67"/>
      <c r="Q442" s="67"/>
      <c r="R442" s="67"/>
      <c r="S442" s="67"/>
      <c r="T442" s="67"/>
      <c r="U442" s="67"/>
      <c r="V442" s="67"/>
      <c r="W442" s="67"/>
      <c r="X442" s="67"/>
      <c r="Y442" s="67"/>
      <c r="Z442" s="67"/>
    </row>
    <row r="443" spans="1:26" ht="13.5" hidden="1" customHeight="1" x14ac:dyDescent="0.35">
      <c r="A443" s="67"/>
      <c r="B443" s="67"/>
      <c r="C443" s="67"/>
      <c r="D443" s="68"/>
      <c r="E443" s="69"/>
      <c r="F443" s="68"/>
      <c r="G443" s="68"/>
      <c r="H443" s="68"/>
      <c r="I443" s="68"/>
      <c r="J443" s="68"/>
      <c r="K443" s="68"/>
      <c r="L443" s="67"/>
      <c r="M443" s="67"/>
      <c r="N443" s="67"/>
      <c r="O443" s="67"/>
      <c r="P443" s="67"/>
      <c r="Q443" s="67"/>
      <c r="R443" s="67"/>
      <c r="S443" s="67"/>
      <c r="T443" s="67"/>
      <c r="U443" s="67"/>
      <c r="V443" s="67"/>
      <c r="W443" s="67"/>
      <c r="X443" s="67"/>
      <c r="Y443" s="67"/>
      <c r="Z443" s="67"/>
    </row>
    <row r="444" spans="1:26" ht="13.5" hidden="1" customHeight="1" x14ac:dyDescent="0.35">
      <c r="A444" s="67"/>
      <c r="B444" s="67"/>
      <c r="C444" s="67"/>
      <c r="D444" s="68"/>
      <c r="E444" s="69"/>
      <c r="F444" s="68"/>
      <c r="G444" s="68"/>
      <c r="H444" s="68"/>
      <c r="I444" s="68"/>
      <c r="J444" s="68"/>
      <c r="K444" s="68"/>
      <c r="L444" s="67"/>
      <c r="M444" s="67"/>
      <c r="N444" s="67"/>
      <c r="O444" s="67"/>
      <c r="P444" s="67"/>
      <c r="Q444" s="67"/>
      <c r="R444" s="67"/>
      <c r="S444" s="67"/>
      <c r="T444" s="67"/>
      <c r="U444" s="67"/>
      <c r="V444" s="67"/>
      <c r="W444" s="67"/>
      <c r="X444" s="67"/>
      <c r="Y444" s="67"/>
      <c r="Z444" s="67"/>
    </row>
    <row r="445" spans="1:26" ht="13.5" hidden="1" customHeight="1" x14ac:dyDescent="0.35">
      <c r="A445" s="67"/>
      <c r="B445" s="67"/>
      <c r="C445" s="67"/>
      <c r="D445" s="68"/>
      <c r="E445" s="69"/>
      <c r="F445" s="68"/>
      <c r="G445" s="68"/>
      <c r="H445" s="68"/>
      <c r="I445" s="68"/>
      <c r="J445" s="68"/>
      <c r="K445" s="68"/>
      <c r="L445" s="67"/>
      <c r="M445" s="67"/>
      <c r="N445" s="67"/>
      <c r="O445" s="67"/>
      <c r="P445" s="67"/>
      <c r="Q445" s="67"/>
      <c r="R445" s="67"/>
      <c r="S445" s="67"/>
      <c r="T445" s="67"/>
      <c r="U445" s="67"/>
      <c r="V445" s="67"/>
      <c r="W445" s="67"/>
      <c r="X445" s="67"/>
      <c r="Y445" s="67"/>
      <c r="Z445" s="67"/>
    </row>
    <row r="446" spans="1:26" ht="13.5" hidden="1" customHeight="1" x14ac:dyDescent="0.35">
      <c r="A446" s="67"/>
      <c r="B446" s="67"/>
      <c r="C446" s="67"/>
      <c r="D446" s="68"/>
      <c r="E446" s="69"/>
      <c r="F446" s="68"/>
      <c r="G446" s="68"/>
      <c r="H446" s="68"/>
      <c r="I446" s="68"/>
      <c r="J446" s="68"/>
      <c r="K446" s="68"/>
      <c r="L446" s="67"/>
      <c r="M446" s="67"/>
      <c r="N446" s="67"/>
      <c r="O446" s="67"/>
      <c r="P446" s="67"/>
      <c r="Q446" s="67"/>
      <c r="R446" s="67"/>
      <c r="S446" s="67"/>
      <c r="T446" s="67"/>
      <c r="U446" s="67"/>
      <c r="V446" s="67"/>
      <c r="W446" s="67"/>
      <c r="X446" s="67"/>
      <c r="Y446" s="67"/>
      <c r="Z446" s="67"/>
    </row>
    <row r="447" spans="1:26" ht="13.5" hidden="1" customHeight="1" x14ac:dyDescent="0.35">
      <c r="A447" s="67"/>
      <c r="B447" s="67"/>
      <c r="C447" s="67"/>
      <c r="D447" s="68"/>
      <c r="E447" s="69"/>
      <c r="F447" s="68"/>
      <c r="G447" s="68"/>
      <c r="H447" s="68"/>
      <c r="I447" s="68"/>
      <c r="J447" s="68"/>
      <c r="K447" s="68"/>
      <c r="L447" s="67"/>
      <c r="M447" s="67"/>
      <c r="N447" s="67"/>
      <c r="O447" s="67"/>
      <c r="P447" s="67"/>
      <c r="Q447" s="67"/>
      <c r="R447" s="67"/>
      <c r="S447" s="67"/>
      <c r="T447" s="67"/>
      <c r="U447" s="67"/>
      <c r="V447" s="67"/>
      <c r="W447" s="67"/>
      <c r="X447" s="67"/>
      <c r="Y447" s="67"/>
      <c r="Z447" s="67"/>
    </row>
    <row r="448" spans="1:26" ht="13.5" hidden="1" customHeight="1" x14ac:dyDescent="0.35">
      <c r="A448" s="67"/>
      <c r="B448" s="67"/>
      <c r="C448" s="67"/>
      <c r="D448" s="68"/>
      <c r="E448" s="69"/>
      <c r="F448" s="68"/>
      <c r="G448" s="68"/>
      <c r="H448" s="68"/>
      <c r="I448" s="68"/>
      <c r="J448" s="68"/>
      <c r="K448" s="68"/>
      <c r="L448" s="67"/>
      <c r="M448" s="67"/>
      <c r="N448" s="67"/>
      <c r="O448" s="67"/>
      <c r="P448" s="67"/>
      <c r="Q448" s="67"/>
      <c r="R448" s="67"/>
      <c r="S448" s="67"/>
      <c r="T448" s="67"/>
      <c r="U448" s="67"/>
      <c r="V448" s="67"/>
      <c r="W448" s="67"/>
      <c r="X448" s="67"/>
      <c r="Y448" s="67"/>
      <c r="Z448" s="67"/>
    </row>
    <row r="449" spans="1:26" ht="13.5" hidden="1" customHeight="1" x14ac:dyDescent="0.35">
      <c r="A449" s="67"/>
      <c r="B449" s="67"/>
      <c r="C449" s="67"/>
      <c r="D449" s="68"/>
      <c r="E449" s="69"/>
      <c r="F449" s="68"/>
      <c r="G449" s="68"/>
      <c r="H449" s="68"/>
      <c r="I449" s="68"/>
      <c r="J449" s="68"/>
      <c r="K449" s="68"/>
      <c r="L449" s="67"/>
      <c r="M449" s="67"/>
      <c r="N449" s="67"/>
      <c r="O449" s="67"/>
      <c r="P449" s="67"/>
      <c r="Q449" s="67"/>
      <c r="R449" s="67"/>
      <c r="S449" s="67"/>
      <c r="T449" s="67"/>
      <c r="U449" s="67"/>
      <c r="V449" s="67"/>
      <c r="W449" s="67"/>
      <c r="X449" s="67"/>
      <c r="Y449" s="67"/>
      <c r="Z449" s="67"/>
    </row>
    <row r="450" spans="1:26" ht="13.5" hidden="1" customHeight="1" x14ac:dyDescent="0.35">
      <c r="A450" s="67"/>
      <c r="B450" s="67"/>
      <c r="C450" s="67"/>
      <c r="D450" s="68"/>
      <c r="E450" s="69"/>
      <c r="F450" s="68"/>
      <c r="G450" s="68"/>
      <c r="H450" s="68"/>
      <c r="I450" s="68"/>
      <c r="J450" s="68"/>
      <c r="K450" s="68"/>
      <c r="L450" s="67"/>
      <c r="M450" s="67"/>
      <c r="N450" s="67"/>
      <c r="O450" s="67"/>
      <c r="P450" s="67"/>
      <c r="Q450" s="67"/>
      <c r="R450" s="67"/>
      <c r="S450" s="67"/>
      <c r="T450" s="67"/>
      <c r="U450" s="67"/>
      <c r="V450" s="67"/>
      <c r="W450" s="67"/>
      <c r="X450" s="67"/>
      <c r="Y450" s="67"/>
      <c r="Z450" s="67"/>
    </row>
    <row r="451" spans="1:26" ht="13.5" hidden="1" customHeight="1" x14ac:dyDescent="0.35">
      <c r="A451" s="67"/>
      <c r="B451" s="67"/>
      <c r="C451" s="67"/>
      <c r="D451" s="68"/>
      <c r="E451" s="69"/>
      <c r="F451" s="68"/>
      <c r="G451" s="68"/>
      <c r="H451" s="68"/>
      <c r="I451" s="68"/>
      <c r="J451" s="68"/>
      <c r="K451" s="68"/>
      <c r="L451" s="67"/>
      <c r="M451" s="67"/>
      <c r="N451" s="67"/>
      <c r="O451" s="67"/>
      <c r="P451" s="67"/>
      <c r="Q451" s="67"/>
      <c r="R451" s="67"/>
      <c r="S451" s="67"/>
      <c r="T451" s="67"/>
      <c r="U451" s="67"/>
      <c r="V451" s="67"/>
      <c r="W451" s="67"/>
      <c r="X451" s="67"/>
      <c r="Y451" s="67"/>
      <c r="Z451" s="67"/>
    </row>
    <row r="452" spans="1:26" ht="13.5" hidden="1" customHeight="1" x14ac:dyDescent="0.35">
      <c r="A452" s="67"/>
      <c r="B452" s="67"/>
      <c r="C452" s="67"/>
      <c r="D452" s="68"/>
      <c r="E452" s="69"/>
      <c r="F452" s="68"/>
      <c r="G452" s="68"/>
      <c r="H452" s="68"/>
      <c r="I452" s="68"/>
      <c r="J452" s="68"/>
      <c r="K452" s="68"/>
      <c r="L452" s="67"/>
      <c r="M452" s="67"/>
      <c r="N452" s="67"/>
      <c r="O452" s="67"/>
      <c r="P452" s="67"/>
      <c r="Q452" s="67"/>
      <c r="R452" s="67"/>
      <c r="S452" s="67"/>
      <c r="T452" s="67"/>
      <c r="U452" s="67"/>
      <c r="V452" s="67"/>
      <c r="W452" s="67"/>
      <c r="X452" s="67"/>
      <c r="Y452" s="67"/>
      <c r="Z452" s="67"/>
    </row>
    <row r="453" spans="1:26" ht="13.5" hidden="1" customHeight="1" x14ac:dyDescent="0.35">
      <c r="A453" s="67"/>
      <c r="B453" s="67"/>
      <c r="C453" s="67"/>
      <c r="D453" s="68"/>
      <c r="E453" s="69"/>
      <c r="F453" s="68"/>
      <c r="G453" s="68"/>
      <c r="H453" s="68"/>
      <c r="I453" s="68"/>
      <c r="J453" s="68"/>
      <c r="K453" s="68"/>
      <c r="L453" s="67"/>
      <c r="M453" s="67"/>
      <c r="N453" s="67"/>
      <c r="O453" s="67"/>
      <c r="P453" s="67"/>
      <c r="Q453" s="67"/>
      <c r="R453" s="67"/>
      <c r="S453" s="67"/>
      <c r="T453" s="67"/>
      <c r="U453" s="67"/>
      <c r="V453" s="67"/>
      <c r="W453" s="67"/>
      <c r="X453" s="67"/>
      <c r="Y453" s="67"/>
      <c r="Z453" s="67"/>
    </row>
    <row r="454" spans="1:26" ht="13.5" hidden="1" customHeight="1" x14ac:dyDescent="0.35">
      <c r="A454" s="67"/>
      <c r="B454" s="67"/>
      <c r="C454" s="67"/>
      <c r="D454" s="68"/>
      <c r="E454" s="69"/>
      <c r="F454" s="68"/>
      <c r="G454" s="68"/>
      <c r="H454" s="68"/>
      <c r="I454" s="68"/>
      <c r="J454" s="68"/>
      <c r="K454" s="68"/>
      <c r="L454" s="67"/>
      <c r="M454" s="67"/>
      <c r="N454" s="67"/>
      <c r="O454" s="67"/>
      <c r="P454" s="67"/>
      <c r="Q454" s="67"/>
      <c r="R454" s="67"/>
      <c r="S454" s="67"/>
      <c r="T454" s="67"/>
      <c r="U454" s="67"/>
      <c r="V454" s="67"/>
      <c r="W454" s="67"/>
      <c r="X454" s="67"/>
      <c r="Y454" s="67"/>
      <c r="Z454" s="67"/>
    </row>
    <row r="455" spans="1:26" ht="13.5" hidden="1" customHeight="1" x14ac:dyDescent="0.35">
      <c r="A455" s="67"/>
      <c r="B455" s="67"/>
      <c r="C455" s="67"/>
      <c r="D455" s="68"/>
      <c r="E455" s="69"/>
      <c r="F455" s="68"/>
      <c r="G455" s="68"/>
      <c r="H455" s="68"/>
      <c r="I455" s="68"/>
      <c r="J455" s="68"/>
      <c r="K455" s="68"/>
      <c r="L455" s="67"/>
      <c r="M455" s="67"/>
      <c r="N455" s="67"/>
      <c r="O455" s="67"/>
      <c r="P455" s="67"/>
      <c r="Q455" s="67"/>
      <c r="R455" s="67"/>
      <c r="S455" s="67"/>
      <c r="T455" s="67"/>
      <c r="U455" s="67"/>
      <c r="V455" s="67"/>
      <c r="W455" s="67"/>
      <c r="X455" s="67"/>
      <c r="Y455" s="67"/>
      <c r="Z455" s="67"/>
    </row>
    <row r="456" spans="1:26" ht="13.5" hidden="1" customHeight="1" x14ac:dyDescent="0.35">
      <c r="A456" s="67"/>
      <c r="B456" s="67"/>
      <c r="C456" s="67"/>
      <c r="D456" s="68"/>
      <c r="E456" s="69"/>
      <c r="F456" s="68"/>
      <c r="G456" s="68"/>
      <c r="H456" s="68"/>
      <c r="I456" s="68"/>
      <c r="J456" s="68"/>
      <c r="K456" s="68"/>
      <c r="L456" s="67"/>
      <c r="M456" s="67"/>
      <c r="N456" s="67"/>
      <c r="O456" s="67"/>
      <c r="P456" s="67"/>
      <c r="Q456" s="67"/>
      <c r="R456" s="67"/>
      <c r="S456" s="67"/>
      <c r="T456" s="67"/>
      <c r="U456" s="67"/>
      <c r="V456" s="67"/>
      <c r="W456" s="67"/>
      <c r="X456" s="67"/>
      <c r="Y456" s="67"/>
      <c r="Z456" s="67"/>
    </row>
    <row r="457" spans="1:26" ht="13.5" hidden="1" customHeight="1" x14ac:dyDescent="0.35">
      <c r="A457" s="67"/>
      <c r="B457" s="67"/>
      <c r="C457" s="67"/>
      <c r="D457" s="68"/>
      <c r="E457" s="69"/>
      <c r="F457" s="68"/>
      <c r="G457" s="68"/>
      <c r="H457" s="68"/>
      <c r="I457" s="68"/>
      <c r="J457" s="68"/>
      <c r="K457" s="68"/>
      <c r="L457" s="67"/>
      <c r="M457" s="67"/>
      <c r="N457" s="67"/>
      <c r="O457" s="67"/>
      <c r="P457" s="67"/>
      <c r="Q457" s="67"/>
      <c r="R457" s="67"/>
      <c r="S457" s="67"/>
      <c r="T457" s="67"/>
      <c r="U457" s="67"/>
      <c r="V457" s="67"/>
      <c r="W457" s="67"/>
      <c r="X457" s="67"/>
      <c r="Y457" s="67"/>
      <c r="Z457" s="67"/>
    </row>
    <row r="458" spans="1:26" ht="13.5" hidden="1" customHeight="1" x14ac:dyDescent="0.35">
      <c r="A458" s="67"/>
      <c r="B458" s="67"/>
      <c r="C458" s="67"/>
      <c r="D458" s="68"/>
      <c r="E458" s="69"/>
      <c r="F458" s="68"/>
      <c r="G458" s="68"/>
      <c r="H458" s="68"/>
      <c r="I458" s="68"/>
      <c r="J458" s="68"/>
      <c r="K458" s="68"/>
      <c r="L458" s="67"/>
      <c r="M458" s="67"/>
      <c r="N458" s="67"/>
      <c r="O458" s="67"/>
      <c r="P458" s="67"/>
      <c r="Q458" s="67"/>
      <c r="R458" s="67"/>
      <c r="S458" s="67"/>
      <c r="T458" s="67"/>
      <c r="U458" s="67"/>
      <c r="V458" s="67"/>
      <c r="W458" s="67"/>
      <c r="X458" s="67"/>
      <c r="Y458" s="67"/>
      <c r="Z458" s="67"/>
    </row>
    <row r="459" spans="1:26" ht="13.5" hidden="1" customHeight="1" x14ac:dyDescent="0.35">
      <c r="A459" s="67"/>
      <c r="B459" s="67"/>
      <c r="C459" s="67"/>
      <c r="D459" s="68"/>
      <c r="E459" s="69"/>
      <c r="F459" s="68"/>
      <c r="G459" s="68"/>
      <c r="H459" s="68"/>
      <c r="I459" s="68"/>
      <c r="J459" s="68"/>
      <c r="K459" s="68"/>
      <c r="L459" s="67"/>
      <c r="M459" s="67"/>
      <c r="N459" s="67"/>
      <c r="O459" s="67"/>
      <c r="P459" s="67"/>
      <c r="Q459" s="67"/>
      <c r="R459" s="67"/>
      <c r="S459" s="67"/>
      <c r="T459" s="67"/>
      <c r="U459" s="67"/>
      <c r="V459" s="67"/>
      <c r="W459" s="67"/>
      <c r="X459" s="67"/>
      <c r="Y459" s="67"/>
      <c r="Z459" s="67"/>
    </row>
    <row r="460" spans="1:26" ht="13.5" hidden="1" customHeight="1" x14ac:dyDescent="0.35">
      <c r="A460" s="67"/>
      <c r="B460" s="67"/>
      <c r="C460" s="67"/>
      <c r="D460" s="68"/>
      <c r="E460" s="69"/>
      <c r="F460" s="68"/>
      <c r="G460" s="68"/>
      <c r="H460" s="68"/>
      <c r="I460" s="68"/>
      <c r="J460" s="68"/>
      <c r="K460" s="68"/>
      <c r="L460" s="67"/>
      <c r="M460" s="67"/>
      <c r="N460" s="67"/>
      <c r="O460" s="67"/>
      <c r="P460" s="67"/>
      <c r="Q460" s="67"/>
      <c r="R460" s="67"/>
      <c r="S460" s="67"/>
      <c r="T460" s="67"/>
      <c r="U460" s="67"/>
      <c r="V460" s="67"/>
      <c r="W460" s="67"/>
      <c r="X460" s="67"/>
      <c r="Y460" s="67"/>
      <c r="Z460" s="67"/>
    </row>
    <row r="461" spans="1:26" ht="13.5" hidden="1" customHeight="1" x14ac:dyDescent="0.35">
      <c r="A461" s="67"/>
      <c r="B461" s="67"/>
      <c r="C461" s="67"/>
      <c r="D461" s="68"/>
      <c r="E461" s="69"/>
      <c r="F461" s="68"/>
      <c r="G461" s="68"/>
      <c r="H461" s="68"/>
      <c r="I461" s="68"/>
      <c r="J461" s="68"/>
      <c r="K461" s="68"/>
      <c r="L461" s="67"/>
      <c r="M461" s="67"/>
      <c r="N461" s="67"/>
      <c r="O461" s="67"/>
      <c r="P461" s="67"/>
      <c r="Q461" s="67"/>
      <c r="R461" s="67"/>
      <c r="S461" s="67"/>
      <c r="T461" s="67"/>
      <c r="U461" s="67"/>
      <c r="V461" s="67"/>
      <c r="W461" s="67"/>
      <c r="X461" s="67"/>
      <c r="Y461" s="67"/>
      <c r="Z461" s="67"/>
    </row>
    <row r="462" spans="1:26" ht="13.5" hidden="1" customHeight="1" x14ac:dyDescent="0.35">
      <c r="A462" s="67"/>
      <c r="B462" s="67"/>
      <c r="C462" s="67"/>
      <c r="D462" s="68"/>
      <c r="E462" s="69"/>
      <c r="F462" s="68"/>
      <c r="G462" s="68"/>
      <c r="H462" s="68"/>
      <c r="I462" s="68"/>
      <c r="J462" s="68"/>
      <c r="K462" s="68"/>
      <c r="L462" s="67"/>
      <c r="M462" s="67"/>
      <c r="N462" s="67"/>
      <c r="O462" s="67"/>
      <c r="P462" s="67"/>
      <c r="Q462" s="67"/>
      <c r="R462" s="67"/>
      <c r="S462" s="67"/>
      <c r="T462" s="67"/>
      <c r="U462" s="67"/>
      <c r="V462" s="67"/>
      <c r="W462" s="67"/>
      <c r="X462" s="67"/>
      <c r="Y462" s="67"/>
      <c r="Z462" s="67"/>
    </row>
    <row r="463" spans="1:26" ht="13.5" hidden="1" customHeight="1" x14ac:dyDescent="0.35">
      <c r="A463" s="67"/>
      <c r="B463" s="67"/>
      <c r="C463" s="67"/>
      <c r="D463" s="68"/>
      <c r="E463" s="69"/>
      <c r="F463" s="68"/>
      <c r="G463" s="68"/>
      <c r="H463" s="68"/>
      <c r="I463" s="68"/>
      <c r="J463" s="68"/>
      <c r="K463" s="68"/>
      <c r="L463" s="67"/>
      <c r="M463" s="67"/>
      <c r="N463" s="67"/>
      <c r="O463" s="67"/>
      <c r="P463" s="67"/>
      <c r="Q463" s="67"/>
      <c r="R463" s="67"/>
      <c r="S463" s="67"/>
      <c r="T463" s="67"/>
      <c r="U463" s="67"/>
      <c r="V463" s="67"/>
      <c r="W463" s="67"/>
      <c r="X463" s="67"/>
      <c r="Y463" s="67"/>
      <c r="Z463" s="67"/>
    </row>
    <row r="464" spans="1:26" ht="13.5" hidden="1" customHeight="1" x14ac:dyDescent="0.35">
      <c r="A464" s="67"/>
      <c r="B464" s="67"/>
      <c r="C464" s="67"/>
      <c r="D464" s="68"/>
      <c r="E464" s="69"/>
      <c r="F464" s="68"/>
      <c r="G464" s="68"/>
      <c r="H464" s="68"/>
      <c r="I464" s="68"/>
      <c r="J464" s="68"/>
      <c r="K464" s="68"/>
      <c r="L464" s="67"/>
      <c r="M464" s="67"/>
      <c r="N464" s="67"/>
      <c r="O464" s="67"/>
      <c r="P464" s="67"/>
      <c r="Q464" s="67"/>
      <c r="R464" s="67"/>
      <c r="S464" s="67"/>
      <c r="T464" s="67"/>
      <c r="U464" s="67"/>
      <c r="V464" s="67"/>
      <c r="W464" s="67"/>
      <c r="X464" s="67"/>
      <c r="Y464" s="67"/>
      <c r="Z464" s="67"/>
    </row>
    <row r="465" spans="1:26" ht="13.5" hidden="1" customHeight="1" x14ac:dyDescent="0.35">
      <c r="A465" s="67"/>
      <c r="B465" s="67"/>
      <c r="C465" s="67"/>
      <c r="D465" s="68"/>
      <c r="E465" s="69"/>
      <c r="F465" s="68"/>
      <c r="G465" s="68"/>
      <c r="H465" s="68"/>
      <c r="I465" s="68"/>
      <c r="J465" s="68"/>
      <c r="K465" s="68"/>
      <c r="L465" s="67"/>
      <c r="M465" s="67"/>
      <c r="N465" s="67"/>
      <c r="O465" s="67"/>
      <c r="P465" s="67"/>
      <c r="Q465" s="67"/>
      <c r="R465" s="67"/>
      <c r="S465" s="67"/>
      <c r="T465" s="67"/>
      <c r="U465" s="67"/>
      <c r="V465" s="67"/>
      <c r="W465" s="67"/>
      <c r="X465" s="67"/>
      <c r="Y465" s="67"/>
      <c r="Z465" s="67"/>
    </row>
    <row r="466" spans="1:26" ht="13.5" hidden="1" customHeight="1" x14ac:dyDescent="0.35">
      <c r="A466" s="67"/>
      <c r="B466" s="67"/>
      <c r="C466" s="67"/>
      <c r="D466" s="68"/>
      <c r="E466" s="69"/>
      <c r="F466" s="68"/>
      <c r="G466" s="68"/>
      <c r="H466" s="68"/>
      <c r="I466" s="68"/>
      <c r="J466" s="68"/>
      <c r="K466" s="68"/>
      <c r="L466" s="67"/>
      <c r="M466" s="67"/>
      <c r="N466" s="67"/>
      <c r="O466" s="67"/>
      <c r="P466" s="67"/>
      <c r="Q466" s="67"/>
      <c r="R466" s="67"/>
      <c r="S466" s="67"/>
      <c r="T466" s="67"/>
      <c r="U466" s="67"/>
      <c r="V466" s="67"/>
      <c r="W466" s="67"/>
      <c r="X466" s="67"/>
      <c r="Y466" s="67"/>
      <c r="Z466" s="67"/>
    </row>
    <row r="467" spans="1:26" ht="13.5" hidden="1" customHeight="1" x14ac:dyDescent="0.35">
      <c r="A467" s="67"/>
      <c r="B467" s="67"/>
      <c r="C467" s="67"/>
      <c r="D467" s="68"/>
      <c r="E467" s="69"/>
      <c r="F467" s="68"/>
      <c r="G467" s="68"/>
      <c r="H467" s="68"/>
      <c r="I467" s="68"/>
      <c r="J467" s="68"/>
      <c r="K467" s="68"/>
      <c r="L467" s="67"/>
      <c r="M467" s="67"/>
      <c r="N467" s="67"/>
      <c r="O467" s="67"/>
      <c r="P467" s="67"/>
      <c r="Q467" s="67"/>
      <c r="R467" s="67"/>
      <c r="S467" s="67"/>
      <c r="T467" s="67"/>
      <c r="U467" s="67"/>
      <c r="V467" s="67"/>
      <c r="W467" s="67"/>
      <c r="X467" s="67"/>
      <c r="Y467" s="67"/>
      <c r="Z467" s="67"/>
    </row>
    <row r="468" spans="1:26" ht="13.5" hidden="1" customHeight="1" x14ac:dyDescent="0.35">
      <c r="A468" s="67"/>
      <c r="B468" s="67"/>
      <c r="C468" s="67"/>
      <c r="D468" s="68"/>
      <c r="E468" s="69"/>
      <c r="F468" s="68"/>
      <c r="G468" s="68"/>
      <c r="H468" s="68"/>
      <c r="I468" s="68"/>
      <c r="J468" s="68"/>
      <c r="K468" s="68"/>
      <c r="L468" s="67"/>
      <c r="M468" s="67"/>
      <c r="N468" s="67"/>
      <c r="O468" s="67"/>
      <c r="P468" s="67"/>
      <c r="Q468" s="67"/>
      <c r="R468" s="67"/>
      <c r="S468" s="67"/>
      <c r="T468" s="67"/>
      <c r="U468" s="67"/>
      <c r="V468" s="67"/>
      <c r="W468" s="67"/>
      <c r="X468" s="67"/>
      <c r="Y468" s="67"/>
      <c r="Z468" s="67"/>
    </row>
    <row r="469" spans="1:26" ht="13.5" hidden="1" customHeight="1" x14ac:dyDescent="0.35">
      <c r="A469" s="67"/>
      <c r="B469" s="67"/>
      <c r="C469" s="67"/>
      <c r="D469" s="68"/>
      <c r="E469" s="69"/>
      <c r="F469" s="68"/>
      <c r="G469" s="68"/>
      <c r="H469" s="68"/>
      <c r="I469" s="68"/>
      <c r="J469" s="68"/>
      <c r="K469" s="68"/>
      <c r="L469" s="67"/>
      <c r="M469" s="67"/>
      <c r="N469" s="67"/>
      <c r="O469" s="67"/>
      <c r="P469" s="67"/>
      <c r="Q469" s="67"/>
      <c r="R469" s="67"/>
      <c r="S469" s="67"/>
      <c r="T469" s="67"/>
      <c r="U469" s="67"/>
      <c r="V469" s="67"/>
      <c r="W469" s="67"/>
      <c r="X469" s="67"/>
      <c r="Y469" s="67"/>
      <c r="Z469" s="67"/>
    </row>
    <row r="470" spans="1:26" ht="13.5" hidden="1" customHeight="1" x14ac:dyDescent="0.35">
      <c r="A470" s="67"/>
      <c r="B470" s="67"/>
      <c r="C470" s="67"/>
      <c r="D470" s="68"/>
      <c r="E470" s="69"/>
      <c r="F470" s="68"/>
      <c r="G470" s="68"/>
      <c r="H470" s="68"/>
      <c r="I470" s="68"/>
      <c r="J470" s="68"/>
      <c r="K470" s="68"/>
      <c r="L470" s="67"/>
      <c r="M470" s="67"/>
      <c r="N470" s="67"/>
      <c r="O470" s="67"/>
      <c r="P470" s="67"/>
      <c r="Q470" s="67"/>
      <c r="R470" s="67"/>
      <c r="S470" s="67"/>
      <c r="T470" s="67"/>
      <c r="U470" s="67"/>
      <c r="V470" s="67"/>
      <c r="W470" s="67"/>
      <c r="X470" s="67"/>
      <c r="Y470" s="67"/>
      <c r="Z470" s="67"/>
    </row>
    <row r="471" spans="1:26" ht="13.5" hidden="1" customHeight="1" x14ac:dyDescent="0.35">
      <c r="A471" s="67"/>
      <c r="B471" s="67"/>
      <c r="C471" s="67"/>
      <c r="D471" s="68"/>
      <c r="E471" s="69"/>
      <c r="F471" s="68"/>
      <c r="G471" s="68"/>
      <c r="H471" s="68"/>
      <c r="I471" s="68"/>
      <c r="J471" s="68"/>
      <c r="K471" s="68"/>
      <c r="L471" s="67"/>
      <c r="M471" s="67"/>
      <c r="N471" s="67"/>
      <c r="O471" s="67"/>
      <c r="P471" s="67"/>
      <c r="Q471" s="67"/>
      <c r="R471" s="67"/>
      <c r="S471" s="67"/>
      <c r="T471" s="67"/>
      <c r="U471" s="67"/>
      <c r="V471" s="67"/>
      <c r="W471" s="67"/>
      <c r="X471" s="67"/>
      <c r="Y471" s="67"/>
      <c r="Z471" s="67"/>
    </row>
    <row r="472" spans="1:26" ht="13.5" hidden="1" customHeight="1" x14ac:dyDescent="0.35">
      <c r="A472" s="67"/>
      <c r="B472" s="67"/>
      <c r="C472" s="67"/>
      <c r="D472" s="68"/>
      <c r="E472" s="69"/>
      <c r="F472" s="68"/>
      <c r="G472" s="68"/>
      <c r="H472" s="68"/>
      <c r="I472" s="68"/>
      <c r="J472" s="68"/>
      <c r="K472" s="68"/>
      <c r="L472" s="67"/>
      <c r="M472" s="67"/>
      <c r="N472" s="67"/>
      <c r="O472" s="67"/>
      <c r="P472" s="67"/>
      <c r="Q472" s="67"/>
      <c r="R472" s="67"/>
      <c r="S472" s="67"/>
      <c r="T472" s="67"/>
      <c r="U472" s="67"/>
      <c r="V472" s="67"/>
      <c r="W472" s="67"/>
      <c r="X472" s="67"/>
      <c r="Y472" s="67"/>
      <c r="Z472" s="67"/>
    </row>
    <row r="473" spans="1:26" ht="13.5" hidden="1" customHeight="1" x14ac:dyDescent="0.35">
      <c r="A473" s="67"/>
      <c r="B473" s="67"/>
      <c r="C473" s="67"/>
      <c r="D473" s="68"/>
      <c r="E473" s="69"/>
      <c r="F473" s="68"/>
      <c r="G473" s="68"/>
      <c r="H473" s="68"/>
      <c r="I473" s="68"/>
      <c r="J473" s="68"/>
      <c r="K473" s="68"/>
      <c r="L473" s="67"/>
      <c r="M473" s="67"/>
      <c r="N473" s="67"/>
      <c r="O473" s="67"/>
      <c r="P473" s="67"/>
      <c r="Q473" s="67"/>
      <c r="R473" s="67"/>
      <c r="S473" s="67"/>
      <c r="T473" s="67"/>
      <c r="U473" s="67"/>
      <c r="V473" s="67"/>
      <c r="W473" s="67"/>
      <c r="X473" s="67"/>
      <c r="Y473" s="67"/>
      <c r="Z473" s="67"/>
    </row>
    <row r="474" spans="1:26" ht="13.5" hidden="1" customHeight="1" x14ac:dyDescent="0.35">
      <c r="A474" s="67"/>
      <c r="B474" s="67"/>
      <c r="C474" s="67"/>
      <c r="D474" s="68"/>
      <c r="E474" s="69"/>
      <c r="F474" s="68"/>
      <c r="G474" s="68"/>
      <c r="H474" s="68"/>
      <c r="I474" s="68"/>
      <c r="J474" s="68"/>
      <c r="K474" s="68"/>
      <c r="L474" s="67"/>
      <c r="M474" s="67"/>
      <c r="N474" s="67"/>
      <c r="O474" s="67"/>
      <c r="P474" s="67"/>
      <c r="Q474" s="67"/>
      <c r="R474" s="67"/>
      <c r="S474" s="67"/>
      <c r="T474" s="67"/>
      <c r="U474" s="67"/>
      <c r="V474" s="67"/>
      <c r="W474" s="67"/>
      <c r="X474" s="67"/>
      <c r="Y474" s="67"/>
      <c r="Z474" s="67"/>
    </row>
    <row r="475" spans="1:26" ht="13.5" hidden="1" customHeight="1" x14ac:dyDescent="0.35">
      <c r="A475" s="67"/>
      <c r="B475" s="67"/>
      <c r="C475" s="67"/>
      <c r="D475" s="68"/>
      <c r="E475" s="69"/>
      <c r="F475" s="68"/>
      <c r="G475" s="68"/>
      <c r="H475" s="68"/>
      <c r="I475" s="68"/>
      <c r="J475" s="68"/>
      <c r="K475" s="68"/>
      <c r="L475" s="67"/>
      <c r="M475" s="67"/>
      <c r="N475" s="67"/>
      <c r="O475" s="67"/>
      <c r="P475" s="67"/>
      <c r="Q475" s="67"/>
      <c r="R475" s="67"/>
      <c r="S475" s="67"/>
      <c r="T475" s="67"/>
      <c r="U475" s="67"/>
      <c r="V475" s="67"/>
      <c r="W475" s="67"/>
      <c r="X475" s="67"/>
      <c r="Y475" s="67"/>
      <c r="Z475" s="67"/>
    </row>
    <row r="476" spans="1:26" ht="13.5" hidden="1" customHeight="1" x14ac:dyDescent="0.35">
      <c r="A476" s="67"/>
      <c r="B476" s="67"/>
      <c r="C476" s="67"/>
      <c r="D476" s="68"/>
      <c r="E476" s="69"/>
      <c r="F476" s="68"/>
      <c r="G476" s="68"/>
      <c r="H476" s="68"/>
      <c r="I476" s="68"/>
      <c r="J476" s="68"/>
      <c r="K476" s="68"/>
      <c r="L476" s="67"/>
      <c r="M476" s="67"/>
      <c r="N476" s="67"/>
      <c r="O476" s="67"/>
      <c r="P476" s="67"/>
      <c r="Q476" s="67"/>
      <c r="R476" s="67"/>
      <c r="S476" s="67"/>
      <c r="T476" s="67"/>
      <c r="U476" s="67"/>
      <c r="V476" s="67"/>
      <c r="W476" s="67"/>
      <c r="X476" s="67"/>
      <c r="Y476" s="67"/>
      <c r="Z476" s="67"/>
    </row>
    <row r="477" spans="1:26" ht="13.5" hidden="1" customHeight="1" x14ac:dyDescent="0.35">
      <c r="A477" s="67"/>
      <c r="B477" s="67"/>
      <c r="C477" s="67"/>
      <c r="D477" s="68"/>
      <c r="E477" s="69"/>
      <c r="F477" s="68"/>
      <c r="G477" s="68"/>
      <c r="H477" s="68"/>
      <c r="I477" s="68"/>
      <c r="J477" s="68"/>
      <c r="K477" s="68"/>
      <c r="L477" s="67"/>
      <c r="M477" s="67"/>
      <c r="N477" s="67"/>
      <c r="O477" s="67"/>
      <c r="P477" s="67"/>
      <c r="Q477" s="67"/>
      <c r="R477" s="67"/>
      <c r="S477" s="67"/>
      <c r="T477" s="67"/>
      <c r="U477" s="67"/>
      <c r="V477" s="67"/>
      <c r="W477" s="67"/>
      <c r="X477" s="67"/>
      <c r="Y477" s="67"/>
      <c r="Z477" s="67"/>
    </row>
    <row r="478" spans="1:26" ht="13.5" hidden="1" customHeight="1" x14ac:dyDescent="0.35">
      <c r="A478" s="67"/>
      <c r="B478" s="67"/>
      <c r="C478" s="67"/>
      <c r="D478" s="68"/>
      <c r="E478" s="69"/>
      <c r="F478" s="68"/>
      <c r="G478" s="68"/>
      <c r="H478" s="68"/>
      <c r="I478" s="68"/>
      <c r="J478" s="68"/>
      <c r="K478" s="68"/>
      <c r="L478" s="67"/>
      <c r="M478" s="67"/>
      <c r="N478" s="67"/>
      <c r="O478" s="67"/>
      <c r="P478" s="67"/>
      <c r="Q478" s="67"/>
      <c r="R478" s="67"/>
      <c r="S478" s="67"/>
      <c r="T478" s="67"/>
      <c r="U478" s="67"/>
      <c r="V478" s="67"/>
      <c r="W478" s="67"/>
      <c r="X478" s="67"/>
      <c r="Y478" s="67"/>
      <c r="Z478" s="67"/>
    </row>
    <row r="479" spans="1:26" ht="13.5" hidden="1" customHeight="1" x14ac:dyDescent="0.35">
      <c r="A479" s="67"/>
      <c r="B479" s="67"/>
      <c r="C479" s="67"/>
      <c r="D479" s="68"/>
      <c r="E479" s="69"/>
      <c r="F479" s="68"/>
      <c r="G479" s="68"/>
      <c r="H479" s="68"/>
      <c r="I479" s="68"/>
      <c r="J479" s="68"/>
      <c r="K479" s="68"/>
      <c r="L479" s="67"/>
      <c r="M479" s="67"/>
      <c r="N479" s="67"/>
      <c r="O479" s="67"/>
      <c r="P479" s="67"/>
      <c r="Q479" s="67"/>
      <c r="R479" s="67"/>
      <c r="S479" s="67"/>
      <c r="T479" s="67"/>
      <c r="U479" s="67"/>
      <c r="V479" s="67"/>
      <c r="W479" s="67"/>
      <c r="X479" s="67"/>
      <c r="Y479" s="67"/>
      <c r="Z479" s="67"/>
    </row>
    <row r="480" spans="1:26" ht="13.5" hidden="1" customHeight="1" x14ac:dyDescent="0.35">
      <c r="A480" s="67"/>
      <c r="B480" s="67"/>
      <c r="C480" s="67"/>
      <c r="D480" s="68"/>
      <c r="E480" s="69"/>
      <c r="F480" s="68"/>
      <c r="G480" s="68"/>
      <c r="H480" s="68"/>
      <c r="I480" s="68"/>
      <c r="J480" s="68"/>
      <c r="K480" s="68"/>
      <c r="L480" s="67"/>
      <c r="M480" s="67"/>
      <c r="N480" s="67"/>
      <c r="O480" s="67"/>
      <c r="P480" s="67"/>
      <c r="Q480" s="67"/>
      <c r="R480" s="67"/>
      <c r="S480" s="67"/>
      <c r="T480" s="67"/>
      <c r="U480" s="67"/>
      <c r="V480" s="67"/>
      <c r="W480" s="67"/>
      <c r="X480" s="67"/>
      <c r="Y480" s="67"/>
      <c r="Z480" s="67"/>
    </row>
    <row r="481" spans="1:26" ht="13.5" hidden="1" customHeight="1" x14ac:dyDescent="0.35">
      <c r="A481" s="67"/>
      <c r="B481" s="67"/>
      <c r="C481" s="67"/>
      <c r="D481" s="68"/>
      <c r="E481" s="69"/>
      <c r="F481" s="68"/>
      <c r="G481" s="68"/>
      <c r="H481" s="68"/>
      <c r="I481" s="68"/>
      <c r="J481" s="68"/>
      <c r="K481" s="68"/>
      <c r="L481" s="67"/>
      <c r="M481" s="67"/>
      <c r="N481" s="67"/>
      <c r="O481" s="67"/>
      <c r="P481" s="67"/>
      <c r="Q481" s="67"/>
      <c r="R481" s="67"/>
      <c r="S481" s="67"/>
      <c r="T481" s="67"/>
      <c r="U481" s="67"/>
      <c r="V481" s="67"/>
      <c r="W481" s="67"/>
      <c r="X481" s="67"/>
      <c r="Y481" s="67"/>
      <c r="Z481" s="67"/>
    </row>
    <row r="482" spans="1:26" ht="13.5" hidden="1" customHeight="1" x14ac:dyDescent="0.35">
      <c r="A482" s="67"/>
      <c r="B482" s="67"/>
      <c r="C482" s="67"/>
      <c r="D482" s="68"/>
      <c r="E482" s="69"/>
      <c r="F482" s="68"/>
      <c r="G482" s="68"/>
      <c r="H482" s="68"/>
      <c r="I482" s="68"/>
      <c r="J482" s="68"/>
      <c r="K482" s="68"/>
      <c r="L482" s="67"/>
      <c r="M482" s="67"/>
      <c r="N482" s="67"/>
      <c r="O482" s="67"/>
      <c r="P482" s="67"/>
      <c r="Q482" s="67"/>
      <c r="R482" s="67"/>
      <c r="S482" s="67"/>
      <c r="T482" s="67"/>
      <c r="U482" s="67"/>
      <c r="V482" s="67"/>
      <c r="W482" s="67"/>
      <c r="X482" s="67"/>
      <c r="Y482" s="67"/>
      <c r="Z482" s="67"/>
    </row>
    <row r="483" spans="1:26" ht="13.5" hidden="1" customHeight="1" x14ac:dyDescent="0.35">
      <c r="A483" s="67"/>
      <c r="B483" s="67"/>
      <c r="C483" s="67"/>
      <c r="D483" s="68"/>
      <c r="E483" s="69"/>
      <c r="F483" s="68"/>
      <c r="G483" s="68"/>
      <c r="H483" s="68"/>
      <c r="I483" s="68"/>
      <c r="J483" s="68"/>
      <c r="K483" s="68"/>
      <c r="L483" s="67"/>
      <c r="M483" s="67"/>
      <c r="N483" s="67"/>
      <c r="O483" s="67"/>
      <c r="P483" s="67"/>
      <c r="Q483" s="67"/>
      <c r="R483" s="67"/>
      <c r="S483" s="67"/>
      <c r="T483" s="67"/>
      <c r="U483" s="67"/>
      <c r="V483" s="67"/>
      <c r="W483" s="67"/>
      <c r="X483" s="67"/>
      <c r="Y483" s="67"/>
      <c r="Z483" s="67"/>
    </row>
    <row r="484" spans="1:26" ht="13.5" hidden="1" customHeight="1" x14ac:dyDescent="0.35">
      <c r="A484" s="67"/>
      <c r="B484" s="67"/>
      <c r="C484" s="67"/>
      <c r="D484" s="68"/>
      <c r="E484" s="69"/>
      <c r="F484" s="68"/>
      <c r="G484" s="68"/>
      <c r="H484" s="68"/>
      <c r="I484" s="68"/>
      <c r="J484" s="68"/>
      <c r="K484" s="68"/>
      <c r="L484" s="67"/>
      <c r="M484" s="67"/>
      <c r="N484" s="67"/>
      <c r="O484" s="67"/>
      <c r="P484" s="67"/>
      <c r="Q484" s="67"/>
      <c r="R484" s="67"/>
      <c r="S484" s="67"/>
      <c r="T484" s="67"/>
      <c r="U484" s="67"/>
      <c r="V484" s="67"/>
      <c r="W484" s="67"/>
      <c r="X484" s="67"/>
      <c r="Y484" s="67"/>
      <c r="Z484" s="67"/>
    </row>
    <row r="485" spans="1:26" ht="13.5" hidden="1" customHeight="1" x14ac:dyDescent="0.35">
      <c r="A485" s="67"/>
      <c r="B485" s="67"/>
      <c r="C485" s="67"/>
      <c r="D485" s="68"/>
      <c r="E485" s="69"/>
      <c r="F485" s="68"/>
      <c r="G485" s="68"/>
      <c r="H485" s="68"/>
      <c r="I485" s="68"/>
      <c r="J485" s="68"/>
      <c r="K485" s="68"/>
      <c r="L485" s="67"/>
      <c r="M485" s="67"/>
      <c r="N485" s="67"/>
      <c r="O485" s="67"/>
      <c r="P485" s="67"/>
      <c r="Q485" s="67"/>
      <c r="R485" s="67"/>
      <c r="S485" s="67"/>
      <c r="T485" s="67"/>
      <c r="U485" s="67"/>
      <c r="V485" s="67"/>
      <c r="W485" s="67"/>
      <c r="X485" s="67"/>
      <c r="Y485" s="67"/>
      <c r="Z485" s="67"/>
    </row>
    <row r="486" spans="1:26" ht="13.5" hidden="1" customHeight="1" x14ac:dyDescent="0.35">
      <c r="A486" s="67"/>
      <c r="B486" s="67"/>
      <c r="C486" s="67"/>
      <c r="D486" s="68"/>
      <c r="E486" s="69"/>
      <c r="F486" s="68"/>
      <c r="G486" s="68"/>
      <c r="H486" s="68"/>
      <c r="I486" s="68"/>
      <c r="J486" s="68"/>
      <c r="K486" s="68"/>
      <c r="L486" s="67"/>
      <c r="M486" s="67"/>
      <c r="N486" s="67"/>
      <c r="O486" s="67"/>
      <c r="P486" s="67"/>
      <c r="Q486" s="67"/>
      <c r="R486" s="67"/>
      <c r="S486" s="67"/>
      <c r="T486" s="67"/>
      <c r="U486" s="67"/>
      <c r="V486" s="67"/>
      <c r="W486" s="67"/>
      <c r="X486" s="67"/>
      <c r="Y486" s="67"/>
      <c r="Z486" s="67"/>
    </row>
    <row r="487" spans="1:26" ht="13.5" hidden="1" customHeight="1" x14ac:dyDescent="0.35">
      <c r="A487" s="67"/>
      <c r="B487" s="67"/>
      <c r="C487" s="67"/>
      <c r="D487" s="68"/>
      <c r="E487" s="69"/>
      <c r="F487" s="68"/>
      <c r="G487" s="68"/>
      <c r="H487" s="68"/>
      <c r="I487" s="68"/>
      <c r="J487" s="68"/>
      <c r="K487" s="68"/>
      <c r="L487" s="67"/>
      <c r="M487" s="67"/>
      <c r="N487" s="67"/>
      <c r="O487" s="67"/>
      <c r="P487" s="67"/>
      <c r="Q487" s="67"/>
      <c r="R487" s="67"/>
      <c r="S487" s="67"/>
      <c r="T487" s="67"/>
      <c r="U487" s="67"/>
      <c r="V487" s="67"/>
      <c r="W487" s="67"/>
      <c r="X487" s="67"/>
      <c r="Y487" s="67"/>
      <c r="Z487" s="67"/>
    </row>
    <row r="488" spans="1:26" ht="13.5" hidden="1" customHeight="1" x14ac:dyDescent="0.35">
      <c r="A488" s="67"/>
      <c r="B488" s="67"/>
      <c r="C488" s="67"/>
      <c r="D488" s="68"/>
      <c r="E488" s="69"/>
      <c r="F488" s="68"/>
      <c r="G488" s="68"/>
      <c r="H488" s="68"/>
      <c r="I488" s="68"/>
      <c r="J488" s="68"/>
      <c r="K488" s="68"/>
      <c r="L488" s="67"/>
      <c r="M488" s="67"/>
      <c r="N488" s="67"/>
      <c r="O488" s="67"/>
      <c r="P488" s="67"/>
      <c r="Q488" s="67"/>
      <c r="R488" s="67"/>
      <c r="S488" s="67"/>
      <c r="T488" s="67"/>
      <c r="U488" s="67"/>
      <c r="V488" s="67"/>
      <c r="W488" s="67"/>
      <c r="X488" s="67"/>
      <c r="Y488" s="67"/>
      <c r="Z488" s="67"/>
    </row>
    <row r="489" spans="1:26" ht="13.5" hidden="1" customHeight="1" x14ac:dyDescent="0.35">
      <c r="A489" s="67"/>
      <c r="B489" s="67"/>
      <c r="C489" s="67"/>
      <c r="D489" s="68"/>
      <c r="E489" s="69"/>
      <c r="F489" s="68"/>
      <c r="G489" s="68"/>
      <c r="H489" s="68"/>
      <c r="I489" s="68"/>
      <c r="J489" s="68"/>
      <c r="K489" s="68"/>
      <c r="L489" s="67"/>
      <c r="M489" s="67"/>
      <c r="N489" s="67"/>
      <c r="O489" s="67"/>
      <c r="P489" s="67"/>
      <c r="Q489" s="67"/>
      <c r="R489" s="67"/>
      <c r="S489" s="67"/>
      <c r="T489" s="67"/>
      <c r="U489" s="67"/>
      <c r="V489" s="67"/>
      <c r="W489" s="67"/>
      <c r="X489" s="67"/>
      <c r="Y489" s="67"/>
      <c r="Z489" s="67"/>
    </row>
    <row r="490" spans="1:26" ht="13.5" hidden="1" customHeight="1" x14ac:dyDescent="0.35">
      <c r="A490" s="67"/>
      <c r="B490" s="67"/>
      <c r="C490" s="67"/>
      <c r="D490" s="68"/>
      <c r="E490" s="69"/>
      <c r="F490" s="68"/>
      <c r="G490" s="68"/>
      <c r="H490" s="68"/>
      <c r="I490" s="68"/>
      <c r="J490" s="68"/>
      <c r="K490" s="68"/>
      <c r="L490" s="67"/>
      <c r="M490" s="67"/>
      <c r="N490" s="67"/>
      <c r="O490" s="67"/>
      <c r="P490" s="67"/>
      <c r="Q490" s="67"/>
      <c r="R490" s="67"/>
      <c r="S490" s="67"/>
      <c r="T490" s="67"/>
      <c r="U490" s="67"/>
      <c r="V490" s="67"/>
      <c r="W490" s="67"/>
      <c r="X490" s="67"/>
      <c r="Y490" s="67"/>
      <c r="Z490" s="67"/>
    </row>
    <row r="491" spans="1:26" ht="13.5" hidden="1" customHeight="1" x14ac:dyDescent="0.35">
      <c r="A491" s="67"/>
      <c r="B491" s="67"/>
      <c r="C491" s="67"/>
      <c r="D491" s="68"/>
      <c r="E491" s="69"/>
      <c r="F491" s="68"/>
      <c r="G491" s="68"/>
      <c r="H491" s="68"/>
      <c r="I491" s="68"/>
      <c r="J491" s="68"/>
      <c r="K491" s="68"/>
      <c r="L491" s="67"/>
      <c r="M491" s="67"/>
      <c r="N491" s="67"/>
      <c r="O491" s="67"/>
      <c r="P491" s="67"/>
      <c r="Q491" s="67"/>
      <c r="R491" s="67"/>
      <c r="S491" s="67"/>
      <c r="T491" s="67"/>
      <c r="U491" s="67"/>
      <c r="V491" s="67"/>
      <c r="W491" s="67"/>
      <c r="X491" s="67"/>
      <c r="Y491" s="67"/>
      <c r="Z491" s="67"/>
    </row>
    <row r="492" spans="1:26" ht="13.5" hidden="1" customHeight="1" x14ac:dyDescent="0.35">
      <c r="A492" s="67"/>
      <c r="B492" s="67"/>
      <c r="C492" s="67"/>
      <c r="D492" s="68"/>
      <c r="E492" s="69"/>
      <c r="F492" s="68"/>
      <c r="G492" s="68"/>
      <c r="H492" s="68"/>
      <c r="I492" s="68"/>
      <c r="J492" s="68"/>
      <c r="K492" s="68"/>
      <c r="L492" s="67"/>
      <c r="M492" s="67"/>
      <c r="N492" s="67"/>
      <c r="O492" s="67"/>
      <c r="P492" s="67"/>
      <c r="Q492" s="67"/>
      <c r="R492" s="67"/>
      <c r="S492" s="67"/>
      <c r="T492" s="67"/>
      <c r="U492" s="67"/>
      <c r="V492" s="67"/>
      <c r="W492" s="67"/>
      <c r="X492" s="67"/>
      <c r="Y492" s="67"/>
      <c r="Z492" s="67"/>
    </row>
    <row r="493" spans="1:26" ht="13.5" hidden="1" customHeight="1" x14ac:dyDescent="0.35">
      <c r="A493" s="67"/>
      <c r="B493" s="67"/>
      <c r="C493" s="67"/>
      <c r="D493" s="68"/>
      <c r="E493" s="69"/>
      <c r="F493" s="68"/>
      <c r="G493" s="68"/>
      <c r="H493" s="68"/>
      <c r="I493" s="68"/>
      <c r="J493" s="68"/>
      <c r="K493" s="68"/>
      <c r="L493" s="67"/>
      <c r="M493" s="67"/>
      <c r="N493" s="67"/>
      <c r="O493" s="67"/>
      <c r="P493" s="67"/>
      <c r="Q493" s="67"/>
      <c r="R493" s="67"/>
      <c r="S493" s="67"/>
      <c r="T493" s="67"/>
      <c r="U493" s="67"/>
      <c r="V493" s="67"/>
      <c r="W493" s="67"/>
      <c r="X493" s="67"/>
      <c r="Y493" s="67"/>
      <c r="Z493" s="67"/>
    </row>
    <row r="494" spans="1:26" ht="13.5" hidden="1" customHeight="1" x14ac:dyDescent="0.35">
      <c r="A494" s="67"/>
      <c r="B494" s="67"/>
      <c r="C494" s="67"/>
      <c r="D494" s="68"/>
      <c r="E494" s="69"/>
      <c r="F494" s="68"/>
      <c r="G494" s="68"/>
      <c r="H494" s="68"/>
      <c r="I494" s="68"/>
      <c r="J494" s="68"/>
      <c r="K494" s="68"/>
      <c r="L494" s="67"/>
      <c r="M494" s="67"/>
      <c r="N494" s="67"/>
      <c r="O494" s="67"/>
      <c r="P494" s="67"/>
      <c r="Q494" s="67"/>
      <c r="R494" s="67"/>
      <c r="S494" s="67"/>
      <c r="T494" s="67"/>
      <c r="U494" s="67"/>
      <c r="V494" s="67"/>
      <c r="W494" s="67"/>
      <c r="X494" s="67"/>
      <c r="Y494" s="67"/>
      <c r="Z494" s="67"/>
    </row>
    <row r="495" spans="1:26" ht="13.5" hidden="1" customHeight="1" x14ac:dyDescent="0.35">
      <c r="A495" s="67"/>
      <c r="B495" s="67"/>
      <c r="C495" s="67"/>
      <c r="D495" s="68"/>
      <c r="E495" s="69"/>
      <c r="F495" s="68"/>
      <c r="G495" s="68"/>
      <c r="H495" s="68"/>
      <c r="I495" s="68"/>
      <c r="J495" s="68"/>
      <c r="K495" s="68"/>
      <c r="L495" s="67"/>
      <c r="M495" s="67"/>
      <c r="N495" s="67"/>
      <c r="O495" s="67"/>
      <c r="P495" s="67"/>
      <c r="Q495" s="67"/>
      <c r="R495" s="67"/>
      <c r="S495" s="67"/>
      <c r="T495" s="67"/>
      <c r="U495" s="67"/>
      <c r="V495" s="67"/>
      <c r="W495" s="67"/>
      <c r="X495" s="67"/>
      <c r="Y495" s="67"/>
      <c r="Z495" s="67"/>
    </row>
    <row r="496" spans="1:26" ht="13.5" hidden="1" customHeight="1" x14ac:dyDescent="0.35">
      <c r="A496" s="67"/>
      <c r="B496" s="67"/>
      <c r="C496" s="67"/>
      <c r="D496" s="68"/>
      <c r="E496" s="69"/>
      <c r="F496" s="68"/>
      <c r="G496" s="68"/>
      <c r="H496" s="68"/>
      <c r="I496" s="68"/>
      <c r="J496" s="68"/>
      <c r="K496" s="68"/>
      <c r="L496" s="67"/>
      <c r="M496" s="67"/>
      <c r="N496" s="67"/>
      <c r="O496" s="67"/>
      <c r="P496" s="67"/>
      <c r="Q496" s="67"/>
      <c r="R496" s="67"/>
      <c r="S496" s="67"/>
      <c r="T496" s="67"/>
      <c r="U496" s="67"/>
      <c r="V496" s="67"/>
      <c r="W496" s="67"/>
      <c r="X496" s="67"/>
      <c r="Y496" s="67"/>
      <c r="Z496" s="67"/>
    </row>
    <row r="497" spans="1:26" ht="13.5" hidden="1" customHeight="1" x14ac:dyDescent="0.35">
      <c r="A497" s="67"/>
      <c r="B497" s="67"/>
      <c r="C497" s="67"/>
      <c r="D497" s="68"/>
      <c r="E497" s="69"/>
      <c r="F497" s="68"/>
      <c r="G497" s="68"/>
      <c r="H497" s="68"/>
      <c r="I497" s="68"/>
      <c r="J497" s="68"/>
      <c r="K497" s="68"/>
      <c r="L497" s="67"/>
      <c r="M497" s="67"/>
      <c r="N497" s="67"/>
      <c r="O497" s="67"/>
      <c r="P497" s="67"/>
      <c r="Q497" s="67"/>
      <c r="R497" s="67"/>
      <c r="S497" s="67"/>
      <c r="T497" s="67"/>
      <c r="U497" s="67"/>
      <c r="V497" s="67"/>
      <c r="W497" s="67"/>
      <c r="X497" s="67"/>
      <c r="Y497" s="67"/>
      <c r="Z497" s="67"/>
    </row>
    <row r="498" spans="1:26" ht="13.5" hidden="1" customHeight="1" x14ac:dyDescent="0.35">
      <c r="A498" s="67"/>
      <c r="B498" s="67"/>
      <c r="C498" s="67"/>
      <c r="D498" s="68"/>
      <c r="E498" s="69"/>
      <c r="F498" s="68"/>
      <c r="G498" s="68"/>
      <c r="H498" s="68"/>
      <c r="I498" s="68"/>
      <c r="J498" s="68"/>
      <c r="K498" s="68"/>
      <c r="L498" s="67"/>
      <c r="M498" s="67"/>
      <c r="N498" s="67"/>
      <c r="O498" s="67"/>
      <c r="P498" s="67"/>
      <c r="Q498" s="67"/>
      <c r="R498" s="67"/>
      <c r="S498" s="67"/>
      <c r="T498" s="67"/>
      <c r="U498" s="67"/>
      <c r="V498" s="67"/>
      <c r="W498" s="67"/>
      <c r="X498" s="67"/>
      <c r="Y498" s="67"/>
      <c r="Z498" s="67"/>
    </row>
    <row r="499" spans="1:26" ht="13.5" hidden="1" customHeight="1" x14ac:dyDescent="0.35">
      <c r="A499" s="67"/>
      <c r="B499" s="67"/>
      <c r="C499" s="67"/>
      <c r="D499" s="68"/>
      <c r="E499" s="69"/>
      <c r="F499" s="68"/>
      <c r="G499" s="68"/>
      <c r="H499" s="68"/>
      <c r="I499" s="68"/>
      <c r="J499" s="68"/>
      <c r="K499" s="68"/>
      <c r="L499" s="67"/>
      <c r="M499" s="67"/>
      <c r="N499" s="67"/>
      <c r="O499" s="67"/>
      <c r="P499" s="67"/>
      <c r="Q499" s="67"/>
      <c r="R499" s="67"/>
      <c r="S499" s="67"/>
      <c r="T499" s="67"/>
      <c r="U499" s="67"/>
      <c r="V499" s="67"/>
      <c r="W499" s="67"/>
      <c r="X499" s="67"/>
      <c r="Y499" s="67"/>
      <c r="Z499" s="67"/>
    </row>
    <row r="500" spans="1:26" ht="13.5" hidden="1" customHeight="1" x14ac:dyDescent="0.35">
      <c r="A500" s="67"/>
      <c r="B500" s="67"/>
      <c r="C500" s="67"/>
      <c r="D500" s="68"/>
      <c r="E500" s="69"/>
      <c r="F500" s="68"/>
      <c r="G500" s="68"/>
      <c r="H500" s="68"/>
      <c r="I500" s="68"/>
      <c r="J500" s="68"/>
      <c r="K500" s="68"/>
      <c r="L500" s="67"/>
      <c r="M500" s="67"/>
      <c r="N500" s="67"/>
      <c r="O500" s="67"/>
      <c r="P500" s="67"/>
      <c r="Q500" s="67"/>
      <c r="R500" s="67"/>
      <c r="S500" s="67"/>
      <c r="T500" s="67"/>
      <c r="U500" s="67"/>
      <c r="V500" s="67"/>
      <c r="W500" s="67"/>
      <c r="X500" s="67"/>
      <c r="Y500" s="67"/>
      <c r="Z500" s="67"/>
    </row>
    <row r="501" spans="1:26" ht="13.5" hidden="1" customHeight="1" x14ac:dyDescent="0.35">
      <c r="A501" s="67"/>
      <c r="B501" s="67"/>
      <c r="C501" s="67"/>
      <c r="D501" s="68"/>
      <c r="E501" s="69"/>
      <c r="F501" s="68"/>
      <c r="G501" s="68"/>
      <c r="H501" s="68"/>
      <c r="I501" s="68"/>
      <c r="J501" s="68"/>
      <c r="K501" s="68"/>
      <c r="L501" s="67"/>
      <c r="M501" s="67"/>
      <c r="N501" s="67"/>
      <c r="O501" s="67"/>
      <c r="P501" s="67"/>
      <c r="Q501" s="67"/>
      <c r="R501" s="67"/>
      <c r="S501" s="67"/>
      <c r="T501" s="67"/>
      <c r="U501" s="67"/>
      <c r="V501" s="67"/>
      <c r="W501" s="67"/>
      <c r="X501" s="67"/>
      <c r="Y501" s="67"/>
      <c r="Z501" s="67"/>
    </row>
    <row r="502" spans="1:26" ht="13.5" hidden="1" customHeight="1" x14ac:dyDescent="0.35">
      <c r="A502" s="67"/>
      <c r="B502" s="67"/>
      <c r="C502" s="67"/>
      <c r="D502" s="68"/>
      <c r="E502" s="69"/>
      <c r="F502" s="68"/>
      <c r="G502" s="68"/>
      <c r="H502" s="68"/>
      <c r="I502" s="68"/>
      <c r="J502" s="68"/>
      <c r="K502" s="68"/>
      <c r="L502" s="67"/>
      <c r="M502" s="67"/>
      <c r="N502" s="67"/>
      <c r="O502" s="67"/>
      <c r="P502" s="67"/>
      <c r="Q502" s="67"/>
      <c r="R502" s="67"/>
      <c r="S502" s="67"/>
      <c r="T502" s="67"/>
      <c r="U502" s="67"/>
      <c r="V502" s="67"/>
      <c r="W502" s="67"/>
      <c r="X502" s="67"/>
      <c r="Y502" s="67"/>
      <c r="Z502" s="67"/>
    </row>
    <row r="503" spans="1:26" ht="13.5" hidden="1" customHeight="1" x14ac:dyDescent="0.35">
      <c r="A503" s="67"/>
      <c r="B503" s="67"/>
      <c r="C503" s="67"/>
      <c r="D503" s="68"/>
      <c r="E503" s="69"/>
      <c r="F503" s="68"/>
      <c r="G503" s="68"/>
      <c r="H503" s="68"/>
      <c r="I503" s="68"/>
      <c r="J503" s="68"/>
      <c r="K503" s="68"/>
      <c r="L503" s="67"/>
      <c r="M503" s="67"/>
      <c r="N503" s="67"/>
      <c r="O503" s="67"/>
      <c r="P503" s="67"/>
      <c r="Q503" s="67"/>
      <c r="R503" s="67"/>
      <c r="S503" s="67"/>
      <c r="T503" s="67"/>
      <c r="U503" s="67"/>
      <c r="V503" s="67"/>
      <c r="W503" s="67"/>
      <c r="X503" s="67"/>
      <c r="Y503" s="67"/>
      <c r="Z503" s="67"/>
    </row>
    <row r="504" spans="1:26" ht="13.5" hidden="1" customHeight="1" x14ac:dyDescent="0.35">
      <c r="A504" s="67"/>
      <c r="B504" s="67"/>
      <c r="C504" s="67"/>
      <c r="D504" s="68"/>
      <c r="E504" s="69"/>
      <c r="F504" s="68"/>
      <c r="G504" s="68"/>
      <c r="H504" s="68"/>
      <c r="I504" s="68"/>
      <c r="J504" s="68"/>
      <c r="K504" s="68"/>
      <c r="L504" s="67"/>
      <c r="M504" s="67"/>
      <c r="N504" s="67"/>
      <c r="O504" s="67"/>
      <c r="P504" s="67"/>
      <c r="Q504" s="67"/>
      <c r="R504" s="67"/>
      <c r="S504" s="67"/>
      <c r="T504" s="67"/>
      <c r="U504" s="67"/>
      <c r="V504" s="67"/>
      <c r="W504" s="67"/>
      <c r="X504" s="67"/>
      <c r="Y504" s="67"/>
      <c r="Z504" s="67"/>
    </row>
    <row r="505" spans="1:26" ht="13.5" hidden="1" customHeight="1" x14ac:dyDescent="0.35">
      <c r="A505" s="67"/>
      <c r="B505" s="67"/>
      <c r="C505" s="67"/>
      <c r="D505" s="68"/>
      <c r="E505" s="69"/>
      <c r="F505" s="68"/>
      <c r="G505" s="68"/>
      <c r="H505" s="68"/>
      <c r="I505" s="68"/>
      <c r="J505" s="68"/>
      <c r="K505" s="68"/>
      <c r="L505" s="67"/>
      <c r="M505" s="67"/>
      <c r="N505" s="67"/>
      <c r="O505" s="67"/>
      <c r="P505" s="67"/>
      <c r="Q505" s="67"/>
      <c r="R505" s="67"/>
      <c r="S505" s="67"/>
      <c r="T505" s="67"/>
      <c r="U505" s="67"/>
      <c r="V505" s="67"/>
      <c r="W505" s="67"/>
      <c r="X505" s="67"/>
      <c r="Y505" s="67"/>
      <c r="Z505" s="67"/>
    </row>
    <row r="506" spans="1:26" ht="13.5" hidden="1" customHeight="1" x14ac:dyDescent="0.35">
      <c r="A506" s="67"/>
      <c r="B506" s="67"/>
      <c r="C506" s="67"/>
      <c r="D506" s="68"/>
      <c r="E506" s="69"/>
      <c r="F506" s="68"/>
      <c r="G506" s="68"/>
      <c r="H506" s="68"/>
      <c r="I506" s="68"/>
      <c r="J506" s="68"/>
      <c r="K506" s="68"/>
      <c r="L506" s="67"/>
      <c r="M506" s="67"/>
      <c r="N506" s="67"/>
      <c r="O506" s="67"/>
      <c r="P506" s="67"/>
      <c r="Q506" s="67"/>
      <c r="R506" s="67"/>
      <c r="S506" s="67"/>
      <c r="T506" s="67"/>
      <c r="U506" s="67"/>
      <c r="V506" s="67"/>
      <c r="W506" s="67"/>
      <c r="X506" s="67"/>
      <c r="Y506" s="67"/>
      <c r="Z506" s="67"/>
    </row>
    <row r="507" spans="1:26" ht="13.5" hidden="1" customHeight="1" x14ac:dyDescent="0.35">
      <c r="A507" s="67"/>
      <c r="B507" s="67"/>
      <c r="C507" s="67"/>
      <c r="D507" s="68"/>
      <c r="E507" s="69"/>
      <c r="F507" s="68"/>
      <c r="G507" s="68"/>
      <c r="H507" s="68"/>
      <c r="I507" s="68"/>
      <c r="J507" s="68"/>
      <c r="K507" s="68"/>
      <c r="L507" s="67"/>
      <c r="M507" s="67"/>
      <c r="N507" s="67"/>
      <c r="O507" s="67"/>
      <c r="P507" s="67"/>
      <c r="Q507" s="67"/>
      <c r="R507" s="67"/>
      <c r="S507" s="67"/>
      <c r="T507" s="67"/>
      <c r="U507" s="67"/>
      <c r="V507" s="67"/>
      <c r="W507" s="67"/>
      <c r="X507" s="67"/>
      <c r="Y507" s="67"/>
      <c r="Z507" s="67"/>
    </row>
    <row r="508" spans="1:26" ht="13.5" hidden="1" customHeight="1" x14ac:dyDescent="0.35">
      <c r="A508" s="67"/>
      <c r="B508" s="67"/>
      <c r="C508" s="67"/>
      <c r="D508" s="68"/>
      <c r="E508" s="69"/>
      <c r="F508" s="68"/>
      <c r="G508" s="68"/>
      <c r="H508" s="68"/>
      <c r="I508" s="68"/>
      <c r="J508" s="68"/>
      <c r="K508" s="68"/>
      <c r="L508" s="67"/>
      <c r="M508" s="67"/>
      <c r="N508" s="67"/>
      <c r="O508" s="67"/>
      <c r="P508" s="67"/>
      <c r="Q508" s="67"/>
      <c r="R508" s="67"/>
      <c r="S508" s="67"/>
      <c r="T508" s="67"/>
      <c r="U508" s="67"/>
      <c r="V508" s="67"/>
      <c r="W508" s="67"/>
      <c r="X508" s="67"/>
      <c r="Y508" s="67"/>
      <c r="Z508" s="67"/>
    </row>
    <row r="509" spans="1:26" ht="13.5" hidden="1" customHeight="1" x14ac:dyDescent="0.35">
      <c r="A509" s="67"/>
      <c r="B509" s="67"/>
      <c r="C509" s="67"/>
      <c r="D509" s="68"/>
      <c r="E509" s="69"/>
      <c r="F509" s="68"/>
      <c r="G509" s="68"/>
      <c r="H509" s="68"/>
      <c r="I509" s="68"/>
      <c r="J509" s="68"/>
      <c r="K509" s="68"/>
      <c r="L509" s="67"/>
      <c r="M509" s="67"/>
      <c r="N509" s="67"/>
      <c r="O509" s="67"/>
      <c r="P509" s="67"/>
      <c r="Q509" s="67"/>
      <c r="R509" s="67"/>
      <c r="S509" s="67"/>
      <c r="T509" s="67"/>
      <c r="U509" s="67"/>
      <c r="V509" s="67"/>
      <c r="W509" s="67"/>
      <c r="X509" s="67"/>
      <c r="Y509" s="67"/>
      <c r="Z509" s="67"/>
    </row>
    <row r="510" spans="1:26" ht="13.5" hidden="1" customHeight="1" x14ac:dyDescent="0.35">
      <c r="A510" s="67"/>
      <c r="B510" s="67"/>
      <c r="C510" s="67"/>
      <c r="D510" s="68"/>
      <c r="E510" s="69"/>
      <c r="F510" s="68"/>
      <c r="G510" s="68"/>
      <c r="H510" s="68"/>
      <c r="I510" s="68"/>
      <c r="J510" s="68"/>
      <c r="K510" s="68"/>
      <c r="L510" s="67"/>
      <c r="M510" s="67"/>
      <c r="N510" s="67"/>
      <c r="O510" s="67"/>
      <c r="P510" s="67"/>
      <c r="Q510" s="67"/>
      <c r="R510" s="67"/>
      <c r="S510" s="67"/>
      <c r="T510" s="67"/>
      <c r="U510" s="67"/>
      <c r="V510" s="67"/>
      <c r="W510" s="67"/>
      <c r="X510" s="67"/>
      <c r="Y510" s="67"/>
      <c r="Z510" s="67"/>
    </row>
    <row r="511" spans="1:26" ht="13.5" hidden="1" customHeight="1" x14ac:dyDescent="0.35">
      <c r="A511" s="67"/>
      <c r="B511" s="67"/>
      <c r="C511" s="67"/>
      <c r="D511" s="68"/>
      <c r="E511" s="69"/>
      <c r="F511" s="68"/>
      <c r="G511" s="68"/>
      <c r="H511" s="68"/>
      <c r="I511" s="68"/>
      <c r="J511" s="68"/>
      <c r="K511" s="68"/>
      <c r="L511" s="67"/>
      <c r="M511" s="67"/>
      <c r="N511" s="67"/>
      <c r="O511" s="67"/>
      <c r="P511" s="67"/>
      <c r="Q511" s="67"/>
      <c r="R511" s="67"/>
      <c r="S511" s="67"/>
      <c r="T511" s="67"/>
      <c r="U511" s="67"/>
      <c r="V511" s="67"/>
      <c r="W511" s="67"/>
      <c r="X511" s="67"/>
      <c r="Y511" s="67"/>
      <c r="Z511" s="67"/>
    </row>
    <row r="512" spans="1:26" ht="13.5" hidden="1" customHeight="1" x14ac:dyDescent="0.35">
      <c r="A512" s="67"/>
      <c r="B512" s="67"/>
      <c r="C512" s="67"/>
      <c r="D512" s="68"/>
      <c r="E512" s="69"/>
      <c r="F512" s="68"/>
      <c r="G512" s="68"/>
      <c r="H512" s="68"/>
      <c r="I512" s="68"/>
      <c r="J512" s="68"/>
      <c r="K512" s="68"/>
      <c r="L512" s="67"/>
      <c r="M512" s="67"/>
      <c r="N512" s="67"/>
      <c r="O512" s="67"/>
      <c r="P512" s="67"/>
      <c r="Q512" s="67"/>
      <c r="R512" s="67"/>
      <c r="S512" s="67"/>
      <c r="T512" s="67"/>
      <c r="U512" s="67"/>
      <c r="V512" s="67"/>
      <c r="W512" s="67"/>
      <c r="X512" s="67"/>
      <c r="Y512" s="67"/>
      <c r="Z512" s="67"/>
    </row>
    <row r="513" spans="1:26" ht="13.5" hidden="1" customHeight="1" x14ac:dyDescent="0.35">
      <c r="A513" s="67"/>
      <c r="B513" s="67"/>
      <c r="C513" s="67"/>
      <c r="D513" s="68"/>
      <c r="E513" s="69"/>
      <c r="F513" s="68"/>
      <c r="G513" s="68"/>
      <c r="H513" s="68"/>
      <c r="I513" s="68"/>
      <c r="J513" s="68"/>
      <c r="K513" s="68"/>
      <c r="L513" s="67"/>
      <c r="M513" s="67"/>
      <c r="N513" s="67"/>
      <c r="O513" s="67"/>
      <c r="P513" s="67"/>
      <c r="Q513" s="67"/>
      <c r="R513" s="67"/>
      <c r="S513" s="67"/>
      <c r="T513" s="67"/>
      <c r="U513" s="67"/>
      <c r="V513" s="67"/>
      <c r="W513" s="67"/>
      <c r="X513" s="67"/>
      <c r="Y513" s="67"/>
      <c r="Z513" s="67"/>
    </row>
    <row r="514" spans="1:26" ht="13.5" hidden="1" customHeight="1" x14ac:dyDescent="0.35">
      <c r="A514" s="67"/>
      <c r="B514" s="67"/>
      <c r="C514" s="67"/>
      <c r="D514" s="68"/>
      <c r="E514" s="69"/>
      <c r="F514" s="68"/>
      <c r="G514" s="68"/>
      <c r="H514" s="68"/>
      <c r="I514" s="68"/>
      <c r="J514" s="68"/>
      <c r="K514" s="68"/>
      <c r="L514" s="67"/>
      <c r="M514" s="67"/>
      <c r="N514" s="67"/>
      <c r="O514" s="67"/>
      <c r="P514" s="67"/>
      <c r="Q514" s="67"/>
      <c r="R514" s="67"/>
      <c r="S514" s="67"/>
      <c r="T514" s="67"/>
      <c r="U514" s="67"/>
      <c r="V514" s="67"/>
      <c r="W514" s="67"/>
      <c r="X514" s="67"/>
      <c r="Y514" s="67"/>
      <c r="Z514" s="67"/>
    </row>
    <row r="515" spans="1:26" ht="13.5" hidden="1" customHeight="1" x14ac:dyDescent="0.35">
      <c r="A515" s="67"/>
      <c r="B515" s="67"/>
      <c r="C515" s="67"/>
      <c r="D515" s="68"/>
      <c r="E515" s="69"/>
      <c r="F515" s="68"/>
      <c r="G515" s="68"/>
      <c r="H515" s="68"/>
      <c r="I515" s="68"/>
      <c r="J515" s="68"/>
      <c r="K515" s="68"/>
      <c r="L515" s="67"/>
      <c r="M515" s="67"/>
      <c r="N515" s="67"/>
      <c r="O515" s="67"/>
      <c r="P515" s="67"/>
      <c r="Q515" s="67"/>
      <c r="R515" s="67"/>
      <c r="S515" s="67"/>
      <c r="T515" s="67"/>
      <c r="U515" s="67"/>
      <c r="V515" s="67"/>
      <c r="W515" s="67"/>
      <c r="X515" s="67"/>
      <c r="Y515" s="67"/>
      <c r="Z515" s="67"/>
    </row>
    <row r="516" spans="1:26" ht="13.5" hidden="1" customHeight="1" x14ac:dyDescent="0.35">
      <c r="A516" s="67"/>
      <c r="B516" s="67"/>
      <c r="C516" s="67"/>
      <c r="D516" s="68"/>
      <c r="E516" s="69"/>
      <c r="F516" s="68"/>
      <c r="G516" s="68"/>
      <c r="H516" s="68"/>
      <c r="I516" s="68"/>
      <c r="J516" s="68"/>
      <c r="K516" s="68"/>
      <c r="L516" s="67"/>
      <c r="M516" s="67"/>
      <c r="N516" s="67"/>
      <c r="O516" s="67"/>
      <c r="P516" s="67"/>
      <c r="Q516" s="67"/>
      <c r="R516" s="67"/>
      <c r="S516" s="67"/>
      <c r="T516" s="67"/>
      <c r="U516" s="67"/>
      <c r="V516" s="67"/>
      <c r="W516" s="67"/>
      <c r="X516" s="67"/>
      <c r="Y516" s="67"/>
      <c r="Z516" s="67"/>
    </row>
    <row r="517" spans="1:26" ht="13.5" hidden="1" customHeight="1" x14ac:dyDescent="0.35">
      <c r="A517" s="67"/>
      <c r="B517" s="67"/>
      <c r="C517" s="67"/>
      <c r="D517" s="68"/>
      <c r="E517" s="69"/>
      <c r="F517" s="68"/>
      <c r="G517" s="68"/>
      <c r="H517" s="68"/>
      <c r="I517" s="68"/>
      <c r="J517" s="68"/>
      <c r="K517" s="68"/>
      <c r="L517" s="67"/>
      <c r="M517" s="67"/>
      <c r="N517" s="67"/>
      <c r="O517" s="67"/>
      <c r="P517" s="67"/>
      <c r="Q517" s="67"/>
      <c r="R517" s="67"/>
      <c r="S517" s="67"/>
      <c r="T517" s="67"/>
      <c r="U517" s="67"/>
      <c r="V517" s="67"/>
      <c r="W517" s="67"/>
      <c r="X517" s="67"/>
      <c r="Y517" s="67"/>
      <c r="Z517" s="67"/>
    </row>
    <row r="518" spans="1:26" ht="13.5" hidden="1" customHeight="1" x14ac:dyDescent="0.35">
      <c r="A518" s="67"/>
      <c r="B518" s="67"/>
      <c r="C518" s="67"/>
      <c r="D518" s="68"/>
      <c r="E518" s="69"/>
      <c r="F518" s="68"/>
      <c r="G518" s="68"/>
      <c r="H518" s="68"/>
      <c r="I518" s="68"/>
      <c r="J518" s="68"/>
      <c r="K518" s="68"/>
      <c r="L518" s="67"/>
      <c r="M518" s="67"/>
      <c r="N518" s="67"/>
      <c r="O518" s="67"/>
      <c r="P518" s="67"/>
      <c r="Q518" s="67"/>
      <c r="R518" s="67"/>
      <c r="S518" s="67"/>
      <c r="T518" s="67"/>
      <c r="U518" s="67"/>
      <c r="V518" s="67"/>
      <c r="W518" s="67"/>
      <c r="X518" s="67"/>
      <c r="Y518" s="67"/>
      <c r="Z518" s="67"/>
    </row>
    <row r="519" spans="1:26" ht="13.5" hidden="1" customHeight="1" x14ac:dyDescent="0.35">
      <c r="A519" s="67"/>
      <c r="B519" s="67"/>
      <c r="C519" s="67"/>
      <c r="D519" s="68"/>
      <c r="E519" s="69"/>
      <c r="F519" s="68"/>
      <c r="G519" s="68"/>
      <c r="H519" s="68"/>
      <c r="I519" s="68"/>
      <c r="J519" s="68"/>
      <c r="K519" s="68"/>
      <c r="L519" s="67"/>
      <c r="M519" s="67"/>
      <c r="N519" s="67"/>
      <c r="O519" s="67"/>
      <c r="P519" s="67"/>
      <c r="Q519" s="67"/>
      <c r="R519" s="67"/>
      <c r="S519" s="67"/>
      <c r="T519" s="67"/>
      <c r="U519" s="67"/>
      <c r="V519" s="67"/>
      <c r="W519" s="67"/>
      <c r="X519" s="67"/>
      <c r="Y519" s="67"/>
      <c r="Z519" s="67"/>
    </row>
    <row r="520" spans="1:26" ht="13.5" hidden="1" customHeight="1" x14ac:dyDescent="0.35">
      <c r="A520" s="67"/>
      <c r="B520" s="67"/>
      <c r="C520" s="67"/>
      <c r="D520" s="68"/>
      <c r="E520" s="69"/>
      <c r="F520" s="68"/>
      <c r="G520" s="68"/>
      <c r="H520" s="68"/>
      <c r="I520" s="68"/>
      <c r="J520" s="68"/>
      <c r="K520" s="68"/>
      <c r="L520" s="67"/>
      <c r="M520" s="67"/>
      <c r="N520" s="67"/>
      <c r="O520" s="67"/>
      <c r="P520" s="67"/>
      <c r="Q520" s="67"/>
      <c r="R520" s="67"/>
      <c r="S520" s="67"/>
      <c r="T520" s="67"/>
      <c r="U520" s="67"/>
      <c r="V520" s="67"/>
      <c r="W520" s="67"/>
      <c r="X520" s="67"/>
      <c r="Y520" s="67"/>
      <c r="Z520" s="67"/>
    </row>
    <row r="521" spans="1:26" ht="13.5" hidden="1" customHeight="1" x14ac:dyDescent="0.35">
      <c r="A521" s="67"/>
      <c r="B521" s="67"/>
      <c r="C521" s="67"/>
      <c r="D521" s="68"/>
      <c r="E521" s="69"/>
      <c r="F521" s="68"/>
      <c r="G521" s="68"/>
      <c r="H521" s="68"/>
      <c r="I521" s="68"/>
      <c r="J521" s="68"/>
      <c r="K521" s="68"/>
      <c r="L521" s="67"/>
      <c r="M521" s="67"/>
      <c r="N521" s="67"/>
      <c r="O521" s="67"/>
      <c r="P521" s="67"/>
      <c r="Q521" s="67"/>
      <c r="R521" s="67"/>
      <c r="S521" s="67"/>
      <c r="T521" s="67"/>
      <c r="U521" s="67"/>
      <c r="V521" s="67"/>
      <c r="W521" s="67"/>
      <c r="X521" s="67"/>
      <c r="Y521" s="67"/>
      <c r="Z521" s="67"/>
    </row>
    <row r="522" spans="1:26" ht="13.5" hidden="1" customHeight="1" x14ac:dyDescent="0.35">
      <c r="A522" s="67"/>
      <c r="B522" s="67"/>
      <c r="C522" s="67"/>
      <c r="D522" s="68"/>
      <c r="E522" s="69"/>
      <c r="F522" s="68"/>
      <c r="G522" s="68"/>
      <c r="H522" s="68"/>
      <c r="I522" s="68"/>
      <c r="J522" s="68"/>
      <c r="K522" s="68"/>
      <c r="L522" s="67"/>
      <c r="M522" s="67"/>
      <c r="N522" s="67"/>
      <c r="O522" s="67"/>
      <c r="P522" s="67"/>
      <c r="Q522" s="67"/>
      <c r="R522" s="67"/>
      <c r="S522" s="67"/>
      <c r="T522" s="67"/>
      <c r="U522" s="67"/>
      <c r="V522" s="67"/>
      <c r="W522" s="67"/>
      <c r="X522" s="67"/>
      <c r="Y522" s="67"/>
      <c r="Z522" s="67"/>
    </row>
    <row r="523" spans="1:26" ht="13.5" hidden="1" customHeight="1" x14ac:dyDescent="0.35">
      <c r="A523" s="67"/>
      <c r="B523" s="67"/>
      <c r="C523" s="67"/>
      <c r="D523" s="68"/>
      <c r="E523" s="69"/>
      <c r="F523" s="68"/>
      <c r="G523" s="68"/>
      <c r="H523" s="68"/>
      <c r="I523" s="68"/>
      <c r="J523" s="68"/>
      <c r="K523" s="68"/>
      <c r="L523" s="67"/>
      <c r="M523" s="67"/>
      <c r="N523" s="67"/>
      <c r="O523" s="67"/>
      <c r="P523" s="67"/>
      <c r="Q523" s="67"/>
      <c r="R523" s="67"/>
      <c r="S523" s="67"/>
      <c r="T523" s="67"/>
      <c r="U523" s="67"/>
      <c r="V523" s="67"/>
      <c r="W523" s="67"/>
      <c r="X523" s="67"/>
      <c r="Y523" s="67"/>
      <c r="Z523" s="67"/>
    </row>
    <row r="524" spans="1:26" ht="13.5" hidden="1" customHeight="1" x14ac:dyDescent="0.35">
      <c r="A524" s="67"/>
      <c r="B524" s="67"/>
      <c r="C524" s="67"/>
      <c r="D524" s="68"/>
      <c r="E524" s="69"/>
      <c r="F524" s="68"/>
      <c r="G524" s="68"/>
      <c r="H524" s="68"/>
      <c r="I524" s="68"/>
      <c r="J524" s="68"/>
      <c r="K524" s="68"/>
      <c r="L524" s="67"/>
      <c r="M524" s="67"/>
      <c r="N524" s="67"/>
      <c r="O524" s="67"/>
      <c r="P524" s="67"/>
      <c r="Q524" s="67"/>
      <c r="R524" s="67"/>
      <c r="S524" s="67"/>
      <c r="T524" s="67"/>
      <c r="U524" s="67"/>
      <c r="V524" s="67"/>
      <c r="W524" s="67"/>
      <c r="X524" s="67"/>
      <c r="Y524" s="67"/>
      <c r="Z524" s="67"/>
    </row>
    <row r="525" spans="1:26" ht="13.5" hidden="1" customHeight="1" x14ac:dyDescent="0.35">
      <c r="A525" s="67"/>
      <c r="B525" s="67"/>
      <c r="C525" s="67"/>
      <c r="D525" s="68"/>
      <c r="E525" s="69"/>
      <c r="F525" s="68"/>
      <c r="G525" s="68"/>
      <c r="H525" s="68"/>
      <c r="I525" s="68"/>
      <c r="J525" s="68"/>
      <c r="K525" s="68"/>
      <c r="L525" s="67"/>
      <c r="M525" s="67"/>
      <c r="N525" s="67"/>
      <c r="O525" s="67"/>
      <c r="P525" s="67"/>
      <c r="Q525" s="67"/>
      <c r="R525" s="67"/>
      <c r="S525" s="67"/>
      <c r="T525" s="67"/>
      <c r="U525" s="67"/>
      <c r="V525" s="67"/>
      <c r="W525" s="67"/>
      <c r="X525" s="67"/>
      <c r="Y525" s="67"/>
      <c r="Z525" s="67"/>
    </row>
    <row r="526" spans="1:26" ht="13.5" hidden="1" customHeight="1" x14ac:dyDescent="0.35">
      <c r="A526" s="67"/>
      <c r="B526" s="67"/>
      <c r="C526" s="67"/>
      <c r="D526" s="68"/>
      <c r="E526" s="69"/>
      <c r="F526" s="68"/>
      <c r="G526" s="68"/>
      <c r="H526" s="68"/>
      <c r="I526" s="68"/>
      <c r="J526" s="68"/>
      <c r="K526" s="68"/>
      <c r="L526" s="67"/>
      <c r="M526" s="67"/>
      <c r="N526" s="67"/>
      <c r="O526" s="67"/>
      <c r="P526" s="67"/>
      <c r="Q526" s="67"/>
      <c r="R526" s="67"/>
      <c r="S526" s="67"/>
      <c r="T526" s="67"/>
      <c r="U526" s="67"/>
      <c r="V526" s="67"/>
      <c r="W526" s="67"/>
      <c r="X526" s="67"/>
      <c r="Y526" s="67"/>
      <c r="Z526" s="67"/>
    </row>
    <row r="527" spans="1:26" ht="13.5" hidden="1" customHeight="1" x14ac:dyDescent="0.35">
      <c r="A527" s="67"/>
      <c r="B527" s="67"/>
      <c r="C527" s="67"/>
      <c r="D527" s="68"/>
      <c r="E527" s="69"/>
      <c r="F527" s="68"/>
      <c r="G527" s="68"/>
      <c r="H527" s="68"/>
      <c r="I527" s="68"/>
      <c r="J527" s="68"/>
      <c r="K527" s="68"/>
      <c r="L527" s="67"/>
      <c r="M527" s="67"/>
      <c r="N527" s="67"/>
      <c r="O527" s="67"/>
      <c r="P527" s="67"/>
      <c r="Q527" s="67"/>
      <c r="R527" s="67"/>
      <c r="S527" s="67"/>
      <c r="T527" s="67"/>
      <c r="U527" s="67"/>
      <c r="V527" s="67"/>
      <c r="W527" s="67"/>
      <c r="X527" s="67"/>
      <c r="Y527" s="67"/>
      <c r="Z527" s="67"/>
    </row>
    <row r="528" spans="1:26" ht="13.5" hidden="1" customHeight="1" x14ac:dyDescent="0.35">
      <c r="A528" s="67"/>
      <c r="B528" s="67"/>
      <c r="C528" s="67"/>
      <c r="D528" s="68"/>
      <c r="E528" s="69"/>
      <c r="F528" s="68"/>
      <c r="G528" s="68"/>
      <c r="H528" s="68"/>
      <c r="I528" s="68"/>
      <c r="J528" s="68"/>
      <c r="K528" s="68"/>
      <c r="L528" s="67"/>
      <c r="M528" s="67"/>
      <c r="N528" s="67"/>
      <c r="O528" s="67"/>
      <c r="P528" s="67"/>
      <c r="Q528" s="67"/>
      <c r="R528" s="67"/>
      <c r="S528" s="67"/>
      <c r="T528" s="67"/>
      <c r="U528" s="67"/>
      <c r="V528" s="67"/>
      <c r="W528" s="67"/>
      <c r="X528" s="67"/>
      <c r="Y528" s="67"/>
      <c r="Z528" s="67"/>
    </row>
    <row r="529" spans="1:26" ht="13.5" hidden="1" customHeight="1" x14ac:dyDescent="0.35">
      <c r="A529" s="67"/>
      <c r="B529" s="67"/>
      <c r="C529" s="67"/>
      <c r="D529" s="68"/>
      <c r="E529" s="69"/>
      <c r="F529" s="68"/>
      <c r="G529" s="68"/>
      <c r="H529" s="68"/>
      <c r="I529" s="68"/>
      <c r="J529" s="68"/>
      <c r="K529" s="68"/>
      <c r="L529" s="67"/>
      <c r="M529" s="67"/>
      <c r="N529" s="67"/>
      <c r="O529" s="67"/>
      <c r="P529" s="67"/>
      <c r="Q529" s="67"/>
      <c r="R529" s="67"/>
      <c r="S529" s="67"/>
      <c r="T529" s="67"/>
      <c r="U529" s="67"/>
      <c r="V529" s="67"/>
      <c r="W529" s="67"/>
      <c r="X529" s="67"/>
      <c r="Y529" s="67"/>
      <c r="Z529" s="67"/>
    </row>
    <row r="530" spans="1:26" ht="13.5" hidden="1" customHeight="1" x14ac:dyDescent="0.35">
      <c r="A530" s="67"/>
      <c r="B530" s="67"/>
      <c r="C530" s="67"/>
      <c r="D530" s="68"/>
      <c r="E530" s="69"/>
      <c r="F530" s="68"/>
      <c r="G530" s="68"/>
      <c r="H530" s="68"/>
      <c r="I530" s="68"/>
      <c r="J530" s="68"/>
      <c r="K530" s="68"/>
      <c r="L530" s="67"/>
      <c r="M530" s="67"/>
      <c r="N530" s="67"/>
      <c r="O530" s="67"/>
      <c r="P530" s="67"/>
      <c r="Q530" s="67"/>
      <c r="R530" s="67"/>
      <c r="S530" s="67"/>
      <c r="T530" s="67"/>
      <c r="U530" s="67"/>
      <c r="V530" s="67"/>
      <c r="W530" s="67"/>
      <c r="X530" s="67"/>
      <c r="Y530" s="67"/>
      <c r="Z530" s="67"/>
    </row>
    <row r="531" spans="1:26" ht="13.5" hidden="1" customHeight="1" x14ac:dyDescent="0.35">
      <c r="A531" s="67"/>
      <c r="B531" s="67"/>
      <c r="C531" s="67"/>
      <c r="D531" s="68"/>
      <c r="E531" s="69"/>
      <c r="F531" s="68"/>
      <c r="G531" s="68"/>
      <c r="H531" s="68"/>
      <c r="I531" s="68"/>
      <c r="J531" s="68"/>
      <c r="K531" s="68"/>
      <c r="L531" s="67"/>
      <c r="M531" s="67"/>
      <c r="N531" s="67"/>
      <c r="O531" s="67"/>
      <c r="P531" s="67"/>
      <c r="Q531" s="67"/>
      <c r="R531" s="67"/>
      <c r="S531" s="67"/>
      <c r="T531" s="67"/>
      <c r="U531" s="67"/>
      <c r="V531" s="67"/>
      <c r="W531" s="67"/>
      <c r="X531" s="67"/>
      <c r="Y531" s="67"/>
      <c r="Z531" s="67"/>
    </row>
    <row r="532" spans="1:26" ht="13.5" hidden="1" customHeight="1" x14ac:dyDescent="0.35">
      <c r="A532" s="67"/>
      <c r="B532" s="67"/>
      <c r="C532" s="67"/>
      <c r="D532" s="68"/>
      <c r="E532" s="69"/>
      <c r="F532" s="68"/>
      <c r="G532" s="68"/>
      <c r="H532" s="68"/>
      <c r="I532" s="68"/>
      <c r="J532" s="68"/>
      <c r="K532" s="68"/>
      <c r="L532" s="67"/>
      <c r="M532" s="67"/>
      <c r="N532" s="67"/>
      <c r="O532" s="67"/>
      <c r="P532" s="67"/>
      <c r="Q532" s="67"/>
      <c r="R532" s="67"/>
      <c r="S532" s="67"/>
      <c r="T532" s="67"/>
      <c r="U532" s="67"/>
      <c r="V532" s="67"/>
      <c r="W532" s="67"/>
      <c r="X532" s="67"/>
      <c r="Y532" s="67"/>
      <c r="Z532" s="67"/>
    </row>
    <row r="533" spans="1:26" ht="13.5" hidden="1" customHeight="1" x14ac:dyDescent="0.35">
      <c r="A533" s="67"/>
      <c r="B533" s="67"/>
      <c r="C533" s="67"/>
      <c r="D533" s="68"/>
      <c r="E533" s="69"/>
      <c r="F533" s="68"/>
      <c r="G533" s="68"/>
      <c r="H533" s="68"/>
      <c r="I533" s="68"/>
      <c r="J533" s="68"/>
      <c r="K533" s="68"/>
      <c r="L533" s="67"/>
      <c r="M533" s="67"/>
      <c r="N533" s="67"/>
      <c r="O533" s="67"/>
      <c r="P533" s="67"/>
      <c r="Q533" s="67"/>
      <c r="R533" s="67"/>
      <c r="S533" s="67"/>
      <c r="T533" s="67"/>
      <c r="U533" s="67"/>
      <c r="V533" s="67"/>
      <c r="W533" s="67"/>
      <c r="X533" s="67"/>
      <c r="Y533" s="67"/>
      <c r="Z533" s="67"/>
    </row>
    <row r="534" spans="1:26" ht="13.5" hidden="1" customHeight="1" x14ac:dyDescent="0.35">
      <c r="A534" s="67"/>
      <c r="B534" s="67"/>
      <c r="C534" s="67"/>
      <c r="D534" s="68"/>
      <c r="E534" s="69"/>
      <c r="F534" s="68"/>
      <c r="G534" s="68"/>
      <c r="H534" s="68"/>
      <c r="I534" s="68"/>
      <c r="J534" s="68"/>
      <c r="K534" s="68"/>
      <c r="L534" s="67"/>
      <c r="M534" s="67"/>
      <c r="N534" s="67"/>
      <c r="O534" s="67"/>
      <c r="P534" s="67"/>
      <c r="Q534" s="67"/>
      <c r="R534" s="67"/>
      <c r="S534" s="67"/>
      <c r="T534" s="67"/>
      <c r="U534" s="67"/>
      <c r="V534" s="67"/>
      <c r="W534" s="67"/>
      <c r="X534" s="67"/>
      <c r="Y534" s="67"/>
      <c r="Z534" s="67"/>
    </row>
    <row r="535" spans="1:26" ht="13.5" hidden="1" customHeight="1" x14ac:dyDescent="0.35">
      <c r="A535" s="67"/>
      <c r="B535" s="67"/>
      <c r="C535" s="67"/>
      <c r="D535" s="68"/>
      <c r="E535" s="69"/>
      <c r="F535" s="68"/>
      <c r="G535" s="68"/>
      <c r="H535" s="68"/>
      <c r="I535" s="68"/>
      <c r="J535" s="68"/>
      <c r="K535" s="68"/>
      <c r="L535" s="67"/>
      <c r="M535" s="67"/>
      <c r="N535" s="67"/>
      <c r="O535" s="67"/>
      <c r="P535" s="67"/>
      <c r="Q535" s="67"/>
      <c r="R535" s="67"/>
      <c r="S535" s="67"/>
      <c r="T535" s="67"/>
      <c r="U535" s="67"/>
      <c r="V535" s="67"/>
      <c r="W535" s="67"/>
      <c r="X535" s="67"/>
      <c r="Y535" s="67"/>
      <c r="Z535" s="67"/>
    </row>
    <row r="536" spans="1:26" ht="13.5" hidden="1" customHeight="1" x14ac:dyDescent="0.35">
      <c r="A536" s="67"/>
      <c r="B536" s="67"/>
      <c r="C536" s="67"/>
      <c r="D536" s="68"/>
      <c r="E536" s="69"/>
      <c r="F536" s="68"/>
      <c r="G536" s="68"/>
      <c r="H536" s="68"/>
      <c r="I536" s="68"/>
      <c r="J536" s="68"/>
      <c r="K536" s="68"/>
      <c r="L536" s="67"/>
      <c r="M536" s="67"/>
      <c r="N536" s="67"/>
      <c r="O536" s="67"/>
      <c r="P536" s="67"/>
      <c r="Q536" s="67"/>
      <c r="R536" s="67"/>
      <c r="S536" s="67"/>
      <c r="T536" s="67"/>
      <c r="U536" s="67"/>
      <c r="V536" s="67"/>
      <c r="W536" s="67"/>
      <c r="X536" s="67"/>
      <c r="Y536" s="67"/>
      <c r="Z536" s="67"/>
    </row>
    <row r="537" spans="1:26" ht="13.5" hidden="1" customHeight="1" x14ac:dyDescent="0.35">
      <c r="A537" s="67"/>
      <c r="B537" s="67"/>
      <c r="C537" s="67"/>
      <c r="D537" s="68"/>
      <c r="E537" s="69"/>
      <c r="F537" s="68"/>
      <c r="G537" s="68"/>
      <c r="H537" s="68"/>
      <c r="I537" s="68"/>
      <c r="J537" s="68"/>
      <c r="K537" s="68"/>
      <c r="L537" s="67"/>
      <c r="M537" s="67"/>
      <c r="N537" s="67"/>
      <c r="O537" s="67"/>
      <c r="P537" s="67"/>
      <c r="Q537" s="67"/>
      <c r="R537" s="67"/>
      <c r="S537" s="67"/>
      <c r="T537" s="67"/>
      <c r="U537" s="67"/>
      <c r="V537" s="67"/>
      <c r="W537" s="67"/>
      <c r="X537" s="67"/>
      <c r="Y537" s="67"/>
      <c r="Z537" s="67"/>
    </row>
    <row r="538" spans="1:26" ht="13.5" hidden="1" customHeight="1" x14ac:dyDescent="0.35">
      <c r="A538" s="67"/>
      <c r="B538" s="67"/>
      <c r="C538" s="67"/>
      <c r="D538" s="68"/>
      <c r="E538" s="69"/>
      <c r="F538" s="68"/>
      <c r="G538" s="68"/>
      <c r="H538" s="68"/>
      <c r="I538" s="68"/>
      <c r="J538" s="68"/>
      <c r="K538" s="68"/>
      <c r="L538" s="67"/>
      <c r="M538" s="67"/>
      <c r="N538" s="67"/>
      <c r="O538" s="67"/>
      <c r="P538" s="67"/>
      <c r="Q538" s="67"/>
      <c r="R538" s="67"/>
      <c r="S538" s="67"/>
      <c r="T538" s="67"/>
      <c r="U538" s="67"/>
      <c r="V538" s="67"/>
      <c r="W538" s="67"/>
      <c r="X538" s="67"/>
      <c r="Y538" s="67"/>
      <c r="Z538" s="67"/>
    </row>
    <row r="539" spans="1:26" ht="13.5" hidden="1" customHeight="1" x14ac:dyDescent="0.35">
      <c r="A539" s="67"/>
      <c r="B539" s="67"/>
      <c r="C539" s="67"/>
      <c r="D539" s="68"/>
      <c r="E539" s="69"/>
      <c r="F539" s="68"/>
      <c r="G539" s="68"/>
      <c r="H539" s="68"/>
      <c r="I539" s="68"/>
      <c r="J539" s="68"/>
      <c r="K539" s="68"/>
      <c r="L539" s="67"/>
      <c r="M539" s="67"/>
      <c r="N539" s="67"/>
      <c r="O539" s="67"/>
      <c r="P539" s="67"/>
      <c r="Q539" s="67"/>
      <c r="R539" s="67"/>
      <c r="S539" s="67"/>
      <c r="T539" s="67"/>
      <c r="U539" s="67"/>
      <c r="V539" s="67"/>
      <c r="W539" s="67"/>
      <c r="X539" s="67"/>
      <c r="Y539" s="67"/>
      <c r="Z539" s="67"/>
    </row>
    <row r="540" spans="1:26" ht="13.5" hidden="1" customHeight="1" x14ac:dyDescent="0.35">
      <c r="A540" s="67"/>
      <c r="B540" s="67"/>
      <c r="C540" s="67"/>
      <c r="D540" s="68"/>
      <c r="E540" s="69"/>
      <c r="F540" s="68"/>
      <c r="G540" s="68"/>
      <c r="H540" s="68"/>
      <c r="I540" s="68"/>
      <c r="J540" s="68"/>
      <c r="K540" s="68"/>
      <c r="L540" s="67"/>
      <c r="M540" s="67"/>
      <c r="N540" s="67"/>
      <c r="O540" s="67"/>
      <c r="P540" s="67"/>
      <c r="Q540" s="67"/>
      <c r="R540" s="67"/>
      <c r="S540" s="67"/>
      <c r="T540" s="67"/>
      <c r="U540" s="67"/>
      <c r="V540" s="67"/>
      <c r="W540" s="67"/>
      <c r="X540" s="67"/>
      <c r="Y540" s="67"/>
      <c r="Z540" s="67"/>
    </row>
    <row r="541" spans="1:26" ht="13.5" hidden="1" customHeight="1" x14ac:dyDescent="0.35">
      <c r="A541" s="67"/>
      <c r="B541" s="67"/>
      <c r="C541" s="67"/>
      <c r="D541" s="68"/>
      <c r="E541" s="69"/>
      <c r="F541" s="68"/>
      <c r="G541" s="68"/>
      <c r="H541" s="68"/>
      <c r="I541" s="68"/>
      <c r="J541" s="68"/>
      <c r="K541" s="68"/>
      <c r="L541" s="67"/>
      <c r="M541" s="67"/>
      <c r="N541" s="67"/>
      <c r="O541" s="67"/>
      <c r="P541" s="67"/>
      <c r="Q541" s="67"/>
      <c r="R541" s="67"/>
      <c r="S541" s="67"/>
      <c r="T541" s="67"/>
      <c r="U541" s="67"/>
      <c r="V541" s="67"/>
      <c r="W541" s="67"/>
      <c r="X541" s="67"/>
      <c r="Y541" s="67"/>
      <c r="Z541" s="67"/>
    </row>
    <row r="542" spans="1:26" ht="13.5" hidden="1" customHeight="1" x14ac:dyDescent="0.35">
      <c r="A542" s="67"/>
      <c r="B542" s="67"/>
      <c r="C542" s="67"/>
      <c r="D542" s="68"/>
      <c r="E542" s="69"/>
      <c r="F542" s="68"/>
      <c r="G542" s="68"/>
      <c r="H542" s="68"/>
      <c r="I542" s="68"/>
      <c r="J542" s="68"/>
      <c r="K542" s="68"/>
      <c r="L542" s="67"/>
      <c r="M542" s="67"/>
      <c r="N542" s="67"/>
      <c r="O542" s="67"/>
      <c r="P542" s="67"/>
      <c r="Q542" s="67"/>
      <c r="R542" s="67"/>
      <c r="S542" s="67"/>
      <c r="T542" s="67"/>
      <c r="U542" s="67"/>
      <c r="V542" s="67"/>
      <c r="W542" s="67"/>
      <c r="X542" s="67"/>
      <c r="Y542" s="67"/>
      <c r="Z542" s="67"/>
    </row>
    <row r="543" spans="1:26" ht="13.5" hidden="1" customHeight="1" x14ac:dyDescent="0.35">
      <c r="A543" s="67"/>
      <c r="B543" s="67"/>
      <c r="C543" s="67"/>
      <c r="D543" s="68"/>
      <c r="E543" s="69"/>
      <c r="F543" s="68"/>
      <c r="G543" s="68"/>
      <c r="H543" s="68"/>
      <c r="I543" s="68"/>
      <c r="J543" s="68"/>
      <c r="K543" s="68"/>
      <c r="L543" s="67"/>
      <c r="M543" s="67"/>
      <c r="N543" s="67"/>
      <c r="O543" s="67"/>
      <c r="P543" s="67"/>
      <c r="Q543" s="67"/>
      <c r="R543" s="67"/>
      <c r="S543" s="67"/>
      <c r="T543" s="67"/>
      <c r="U543" s="67"/>
      <c r="V543" s="67"/>
      <c r="W543" s="67"/>
      <c r="X543" s="67"/>
      <c r="Y543" s="67"/>
      <c r="Z543" s="67"/>
    </row>
    <row r="544" spans="1:26" ht="13.5" hidden="1" customHeight="1" x14ac:dyDescent="0.35">
      <c r="A544" s="67"/>
      <c r="B544" s="67"/>
      <c r="C544" s="67"/>
      <c r="D544" s="68"/>
      <c r="E544" s="69"/>
      <c r="F544" s="68"/>
      <c r="G544" s="68"/>
      <c r="H544" s="68"/>
      <c r="I544" s="68"/>
      <c r="J544" s="68"/>
      <c r="K544" s="68"/>
      <c r="L544" s="67"/>
      <c r="M544" s="67"/>
      <c r="N544" s="67"/>
      <c r="O544" s="67"/>
      <c r="P544" s="67"/>
      <c r="Q544" s="67"/>
      <c r="R544" s="67"/>
      <c r="S544" s="67"/>
      <c r="T544" s="67"/>
      <c r="U544" s="67"/>
      <c r="V544" s="67"/>
      <c r="W544" s="67"/>
      <c r="X544" s="67"/>
      <c r="Y544" s="67"/>
      <c r="Z544" s="67"/>
    </row>
    <row r="545" spans="1:26" ht="13.5" hidden="1" customHeight="1" x14ac:dyDescent="0.35">
      <c r="A545" s="67"/>
      <c r="B545" s="67"/>
      <c r="C545" s="67"/>
      <c r="D545" s="68"/>
      <c r="E545" s="69"/>
      <c r="F545" s="68"/>
      <c r="G545" s="68"/>
      <c r="H545" s="68"/>
      <c r="I545" s="68"/>
      <c r="J545" s="68"/>
      <c r="K545" s="68"/>
      <c r="L545" s="67"/>
      <c r="M545" s="67"/>
      <c r="N545" s="67"/>
      <c r="O545" s="67"/>
      <c r="P545" s="67"/>
      <c r="Q545" s="67"/>
      <c r="R545" s="67"/>
      <c r="S545" s="67"/>
      <c r="T545" s="67"/>
      <c r="U545" s="67"/>
      <c r="V545" s="67"/>
      <c r="W545" s="67"/>
      <c r="X545" s="67"/>
      <c r="Y545" s="67"/>
      <c r="Z545" s="67"/>
    </row>
    <row r="546" spans="1:26" ht="13.5" hidden="1" customHeight="1" x14ac:dyDescent="0.35">
      <c r="A546" s="67"/>
      <c r="B546" s="67"/>
      <c r="C546" s="67"/>
      <c r="D546" s="68"/>
      <c r="E546" s="69"/>
      <c r="F546" s="68"/>
      <c r="G546" s="68"/>
      <c r="H546" s="68"/>
      <c r="I546" s="68"/>
      <c r="J546" s="68"/>
      <c r="K546" s="68"/>
      <c r="L546" s="67"/>
      <c r="M546" s="67"/>
      <c r="N546" s="67"/>
      <c r="O546" s="67"/>
      <c r="P546" s="67"/>
      <c r="Q546" s="67"/>
      <c r="R546" s="67"/>
      <c r="S546" s="67"/>
      <c r="T546" s="67"/>
      <c r="U546" s="67"/>
      <c r="V546" s="67"/>
      <c r="W546" s="67"/>
      <c r="X546" s="67"/>
      <c r="Y546" s="67"/>
      <c r="Z546" s="67"/>
    </row>
    <row r="547" spans="1:26" ht="13.5" hidden="1" customHeight="1" x14ac:dyDescent="0.35">
      <c r="A547" s="67"/>
      <c r="B547" s="67"/>
      <c r="C547" s="67"/>
      <c r="D547" s="68"/>
      <c r="E547" s="69"/>
      <c r="F547" s="68"/>
      <c r="G547" s="68"/>
      <c r="H547" s="68"/>
      <c r="I547" s="68"/>
      <c r="J547" s="68"/>
      <c r="K547" s="68"/>
      <c r="L547" s="67"/>
      <c r="M547" s="67"/>
      <c r="N547" s="67"/>
      <c r="O547" s="67"/>
      <c r="P547" s="67"/>
      <c r="Q547" s="67"/>
      <c r="R547" s="67"/>
      <c r="S547" s="67"/>
      <c r="T547" s="67"/>
      <c r="U547" s="67"/>
      <c r="V547" s="67"/>
      <c r="W547" s="67"/>
      <c r="X547" s="67"/>
      <c r="Y547" s="67"/>
      <c r="Z547" s="67"/>
    </row>
    <row r="548" spans="1:26" ht="13.5" hidden="1" customHeight="1" x14ac:dyDescent="0.35">
      <c r="A548" s="67"/>
      <c r="B548" s="67"/>
      <c r="C548" s="67"/>
      <c r="D548" s="68"/>
      <c r="E548" s="69"/>
      <c r="F548" s="68"/>
      <c r="G548" s="68"/>
      <c r="H548" s="68"/>
      <c r="I548" s="68"/>
      <c r="J548" s="68"/>
      <c r="K548" s="68"/>
      <c r="L548" s="67"/>
      <c r="M548" s="67"/>
      <c r="N548" s="67"/>
      <c r="O548" s="67"/>
      <c r="P548" s="67"/>
      <c r="Q548" s="67"/>
      <c r="R548" s="67"/>
      <c r="S548" s="67"/>
      <c r="T548" s="67"/>
      <c r="U548" s="67"/>
      <c r="V548" s="67"/>
      <c r="W548" s="67"/>
      <c r="X548" s="67"/>
      <c r="Y548" s="67"/>
      <c r="Z548" s="67"/>
    </row>
    <row r="549" spans="1:26" ht="13.5" hidden="1" customHeight="1" x14ac:dyDescent="0.35">
      <c r="A549" s="67"/>
      <c r="B549" s="67"/>
      <c r="C549" s="67"/>
      <c r="D549" s="68"/>
      <c r="E549" s="69"/>
      <c r="F549" s="68"/>
      <c r="G549" s="68"/>
      <c r="H549" s="68"/>
      <c r="I549" s="68"/>
      <c r="J549" s="68"/>
      <c r="K549" s="68"/>
      <c r="L549" s="67"/>
      <c r="M549" s="67"/>
      <c r="N549" s="67"/>
      <c r="O549" s="67"/>
      <c r="P549" s="67"/>
      <c r="Q549" s="67"/>
      <c r="R549" s="67"/>
      <c r="S549" s="67"/>
      <c r="T549" s="67"/>
      <c r="U549" s="67"/>
      <c r="V549" s="67"/>
      <c r="W549" s="67"/>
      <c r="X549" s="67"/>
      <c r="Y549" s="67"/>
      <c r="Z549" s="67"/>
    </row>
    <row r="550" spans="1:26" ht="13.5" hidden="1" customHeight="1" x14ac:dyDescent="0.35">
      <c r="A550" s="67"/>
      <c r="B550" s="67"/>
      <c r="C550" s="67"/>
      <c r="D550" s="68"/>
      <c r="E550" s="69"/>
      <c r="F550" s="68"/>
      <c r="G550" s="68"/>
      <c r="H550" s="68"/>
      <c r="I550" s="68"/>
      <c r="J550" s="68"/>
      <c r="K550" s="68"/>
      <c r="L550" s="67"/>
      <c r="M550" s="67"/>
      <c r="N550" s="67"/>
      <c r="O550" s="67"/>
      <c r="P550" s="67"/>
      <c r="Q550" s="67"/>
      <c r="R550" s="67"/>
      <c r="S550" s="67"/>
      <c r="T550" s="67"/>
      <c r="U550" s="67"/>
      <c r="V550" s="67"/>
      <c r="W550" s="67"/>
      <c r="X550" s="67"/>
      <c r="Y550" s="67"/>
      <c r="Z550" s="67"/>
    </row>
    <row r="551" spans="1:26" ht="13.5" hidden="1" customHeight="1" x14ac:dyDescent="0.35">
      <c r="A551" s="67"/>
      <c r="B551" s="67"/>
      <c r="C551" s="67"/>
      <c r="D551" s="68"/>
      <c r="E551" s="69"/>
      <c r="F551" s="68"/>
      <c r="G551" s="68"/>
      <c r="H551" s="68"/>
      <c r="I551" s="68"/>
      <c r="J551" s="68"/>
      <c r="K551" s="68"/>
      <c r="L551" s="67"/>
      <c r="M551" s="67"/>
      <c r="N551" s="67"/>
      <c r="O551" s="67"/>
      <c r="P551" s="67"/>
      <c r="Q551" s="67"/>
      <c r="R551" s="67"/>
      <c r="S551" s="67"/>
      <c r="T551" s="67"/>
      <c r="U551" s="67"/>
      <c r="V551" s="67"/>
      <c r="W551" s="67"/>
      <c r="X551" s="67"/>
      <c r="Y551" s="67"/>
      <c r="Z551" s="67"/>
    </row>
    <row r="552" spans="1:26" ht="13.5" hidden="1" customHeight="1" x14ac:dyDescent="0.35">
      <c r="A552" s="67"/>
      <c r="B552" s="67"/>
      <c r="C552" s="67"/>
      <c r="D552" s="68"/>
      <c r="E552" s="69"/>
      <c r="F552" s="68"/>
      <c r="G552" s="68"/>
      <c r="H552" s="68"/>
      <c r="I552" s="68"/>
      <c r="J552" s="68"/>
      <c r="K552" s="68"/>
      <c r="L552" s="67"/>
      <c r="M552" s="67"/>
      <c r="N552" s="67"/>
      <c r="O552" s="67"/>
      <c r="P552" s="67"/>
      <c r="Q552" s="67"/>
      <c r="R552" s="67"/>
      <c r="S552" s="67"/>
      <c r="T552" s="67"/>
      <c r="U552" s="67"/>
      <c r="V552" s="67"/>
      <c r="W552" s="67"/>
      <c r="X552" s="67"/>
      <c r="Y552" s="67"/>
      <c r="Z552" s="67"/>
    </row>
    <row r="553" spans="1:26" ht="13.5" hidden="1" customHeight="1" x14ac:dyDescent="0.35">
      <c r="A553" s="67"/>
      <c r="B553" s="67"/>
      <c r="C553" s="67"/>
      <c r="D553" s="68"/>
      <c r="E553" s="69"/>
      <c r="F553" s="68"/>
      <c r="G553" s="68"/>
      <c r="H553" s="68"/>
      <c r="I553" s="68"/>
      <c r="J553" s="68"/>
      <c r="K553" s="68"/>
      <c r="L553" s="67"/>
      <c r="M553" s="67"/>
      <c r="N553" s="67"/>
      <c r="O553" s="67"/>
      <c r="P553" s="67"/>
      <c r="Q553" s="67"/>
      <c r="R553" s="67"/>
      <c r="S553" s="67"/>
      <c r="T553" s="67"/>
      <c r="U553" s="67"/>
      <c r="V553" s="67"/>
      <c r="W553" s="67"/>
      <c r="X553" s="67"/>
      <c r="Y553" s="67"/>
      <c r="Z553" s="67"/>
    </row>
    <row r="554" spans="1:26" ht="13.5" hidden="1" customHeight="1" x14ac:dyDescent="0.35">
      <c r="A554" s="67"/>
      <c r="B554" s="67"/>
      <c r="C554" s="67"/>
      <c r="D554" s="68"/>
      <c r="E554" s="69"/>
      <c r="F554" s="68"/>
      <c r="G554" s="68"/>
      <c r="H554" s="68"/>
      <c r="I554" s="68"/>
      <c r="J554" s="68"/>
      <c r="K554" s="68"/>
      <c r="L554" s="67"/>
      <c r="M554" s="67"/>
      <c r="N554" s="67"/>
      <c r="O554" s="67"/>
      <c r="P554" s="67"/>
      <c r="Q554" s="67"/>
      <c r="R554" s="67"/>
      <c r="S554" s="67"/>
      <c r="T554" s="67"/>
      <c r="U554" s="67"/>
      <c r="V554" s="67"/>
      <c r="W554" s="67"/>
      <c r="X554" s="67"/>
      <c r="Y554" s="67"/>
      <c r="Z554" s="67"/>
    </row>
    <row r="555" spans="1:26" ht="13.5" hidden="1" customHeight="1" x14ac:dyDescent="0.35">
      <c r="A555" s="67"/>
      <c r="B555" s="67"/>
      <c r="C555" s="67"/>
      <c r="D555" s="68"/>
      <c r="E555" s="69"/>
      <c r="F555" s="68"/>
      <c r="G555" s="68"/>
      <c r="H555" s="68"/>
      <c r="I555" s="68"/>
      <c r="J555" s="68"/>
      <c r="K555" s="68"/>
      <c r="L555" s="67"/>
      <c r="M555" s="67"/>
      <c r="N555" s="67"/>
      <c r="O555" s="67"/>
      <c r="P555" s="67"/>
      <c r="Q555" s="67"/>
      <c r="R555" s="67"/>
      <c r="S555" s="67"/>
      <c r="T555" s="67"/>
      <c r="U555" s="67"/>
      <c r="V555" s="67"/>
      <c r="W555" s="67"/>
      <c r="X555" s="67"/>
      <c r="Y555" s="67"/>
      <c r="Z555" s="67"/>
    </row>
    <row r="556" spans="1:26" ht="13.5" hidden="1" customHeight="1" x14ac:dyDescent="0.35">
      <c r="A556" s="67"/>
      <c r="B556" s="67"/>
      <c r="C556" s="67"/>
      <c r="D556" s="68"/>
      <c r="E556" s="69"/>
      <c r="F556" s="68"/>
      <c r="G556" s="68"/>
      <c r="H556" s="68"/>
      <c r="I556" s="68"/>
      <c r="J556" s="68"/>
      <c r="K556" s="68"/>
      <c r="L556" s="67"/>
      <c r="M556" s="67"/>
      <c r="N556" s="67"/>
      <c r="O556" s="67"/>
      <c r="P556" s="67"/>
      <c r="Q556" s="67"/>
      <c r="R556" s="67"/>
      <c r="S556" s="67"/>
      <c r="T556" s="67"/>
      <c r="U556" s="67"/>
      <c r="V556" s="67"/>
      <c r="W556" s="67"/>
      <c r="X556" s="67"/>
      <c r="Y556" s="67"/>
      <c r="Z556" s="67"/>
    </row>
    <row r="557" spans="1:26" ht="13.5" hidden="1" customHeight="1" x14ac:dyDescent="0.35">
      <c r="A557" s="67"/>
      <c r="B557" s="67"/>
      <c r="C557" s="67"/>
      <c r="D557" s="68"/>
      <c r="E557" s="69"/>
      <c r="F557" s="68"/>
      <c r="G557" s="68"/>
      <c r="H557" s="68"/>
      <c r="I557" s="68"/>
      <c r="J557" s="68"/>
      <c r="K557" s="68"/>
      <c r="L557" s="67"/>
      <c r="M557" s="67"/>
      <c r="N557" s="67"/>
      <c r="O557" s="67"/>
      <c r="P557" s="67"/>
      <c r="Q557" s="67"/>
      <c r="R557" s="67"/>
      <c r="S557" s="67"/>
      <c r="T557" s="67"/>
      <c r="U557" s="67"/>
      <c r="V557" s="67"/>
      <c r="W557" s="67"/>
      <c r="X557" s="67"/>
      <c r="Y557" s="67"/>
      <c r="Z557" s="67"/>
    </row>
    <row r="558" spans="1:26" ht="13.5" hidden="1" customHeight="1" x14ac:dyDescent="0.35">
      <c r="A558" s="67"/>
      <c r="B558" s="67"/>
      <c r="C558" s="67"/>
      <c r="D558" s="68"/>
      <c r="E558" s="69"/>
      <c r="F558" s="68"/>
      <c r="G558" s="68"/>
      <c r="H558" s="68"/>
      <c r="I558" s="68"/>
      <c r="J558" s="68"/>
      <c r="K558" s="68"/>
      <c r="L558" s="67"/>
      <c r="M558" s="67"/>
      <c r="N558" s="67"/>
      <c r="O558" s="67"/>
      <c r="P558" s="67"/>
      <c r="Q558" s="67"/>
      <c r="R558" s="67"/>
      <c r="S558" s="67"/>
      <c r="T558" s="67"/>
      <c r="U558" s="67"/>
      <c r="V558" s="67"/>
      <c r="W558" s="67"/>
      <c r="X558" s="67"/>
      <c r="Y558" s="67"/>
      <c r="Z558" s="67"/>
    </row>
    <row r="559" spans="1:26" ht="13.5" hidden="1" customHeight="1" x14ac:dyDescent="0.35">
      <c r="A559" s="67"/>
      <c r="B559" s="67"/>
      <c r="C559" s="67"/>
      <c r="D559" s="68"/>
      <c r="E559" s="69"/>
      <c r="F559" s="68"/>
      <c r="G559" s="68"/>
      <c r="H559" s="68"/>
      <c r="I559" s="68"/>
      <c r="J559" s="68"/>
      <c r="K559" s="68"/>
      <c r="L559" s="67"/>
      <c r="M559" s="67"/>
      <c r="N559" s="67"/>
      <c r="O559" s="67"/>
      <c r="P559" s="67"/>
      <c r="Q559" s="67"/>
      <c r="R559" s="67"/>
      <c r="S559" s="67"/>
      <c r="T559" s="67"/>
      <c r="U559" s="67"/>
      <c r="V559" s="67"/>
      <c r="W559" s="67"/>
      <c r="X559" s="67"/>
      <c r="Y559" s="67"/>
      <c r="Z559" s="67"/>
    </row>
    <row r="560" spans="1:26" ht="13.5" hidden="1" customHeight="1" x14ac:dyDescent="0.35">
      <c r="A560" s="67"/>
      <c r="B560" s="67"/>
      <c r="C560" s="67"/>
      <c r="D560" s="68"/>
      <c r="E560" s="69"/>
      <c r="F560" s="68"/>
      <c r="G560" s="68"/>
      <c r="H560" s="68"/>
      <c r="I560" s="68"/>
      <c r="J560" s="68"/>
      <c r="K560" s="68"/>
      <c r="L560" s="67"/>
      <c r="M560" s="67"/>
      <c r="N560" s="67"/>
      <c r="O560" s="67"/>
      <c r="P560" s="67"/>
      <c r="Q560" s="67"/>
      <c r="R560" s="67"/>
      <c r="S560" s="67"/>
      <c r="T560" s="67"/>
      <c r="U560" s="67"/>
      <c r="V560" s="67"/>
      <c r="W560" s="67"/>
      <c r="X560" s="67"/>
      <c r="Y560" s="67"/>
      <c r="Z560" s="67"/>
    </row>
    <row r="561" spans="1:26" ht="13.5" hidden="1" customHeight="1" x14ac:dyDescent="0.35">
      <c r="A561" s="67"/>
      <c r="B561" s="67"/>
      <c r="C561" s="67"/>
      <c r="D561" s="68"/>
      <c r="E561" s="69"/>
      <c r="F561" s="68"/>
      <c r="G561" s="68"/>
      <c r="H561" s="68"/>
      <c r="I561" s="68"/>
      <c r="J561" s="68"/>
      <c r="K561" s="68"/>
      <c r="L561" s="67"/>
      <c r="M561" s="67"/>
      <c r="N561" s="67"/>
      <c r="O561" s="67"/>
      <c r="P561" s="67"/>
      <c r="Q561" s="67"/>
      <c r="R561" s="67"/>
      <c r="S561" s="67"/>
      <c r="T561" s="67"/>
      <c r="U561" s="67"/>
      <c r="V561" s="67"/>
      <c r="W561" s="67"/>
      <c r="X561" s="67"/>
      <c r="Y561" s="67"/>
      <c r="Z561" s="67"/>
    </row>
    <row r="562" spans="1:26" ht="13.5" hidden="1" customHeight="1" x14ac:dyDescent="0.35">
      <c r="A562" s="67"/>
      <c r="B562" s="67"/>
      <c r="C562" s="67"/>
      <c r="D562" s="68"/>
      <c r="E562" s="69"/>
      <c r="F562" s="68"/>
      <c r="G562" s="68"/>
      <c r="H562" s="68"/>
      <c r="I562" s="68"/>
      <c r="J562" s="68"/>
      <c r="K562" s="68"/>
      <c r="L562" s="67"/>
      <c r="M562" s="67"/>
      <c r="N562" s="67"/>
      <c r="O562" s="67"/>
      <c r="P562" s="67"/>
      <c r="Q562" s="67"/>
      <c r="R562" s="67"/>
      <c r="S562" s="67"/>
      <c r="T562" s="67"/>
      <c r="U562" s="67"/>
      <c r="V562" s="67"/>
      <c r="W562" s="67"/>
      <c r="X562" s="67"/>
      <c r="Y562" s="67"/>
      <c r="Z562" s="67"/>
    </row>
    <row r="563" spans="1:26" ht="13.5" hidden="1" customHeight="1" x14ac:dyDescent="0.35">
      <c r="A563" s="67"/>
      <c r="B563" s="67"/>
      <c r="C563" s="67"/>
      <c r="D563" s="68"/>
      <c r="E563" s="69"/>
      <c r="F563" s="68"/>
      <c r="G563" s="68"/>
      <c r="H563" s="68"/>
      <c r="I563" s="68"/>
      <c r="J563" s="68"/>
      <c r="K563" s="68"/>
      <c r="L563" s="67"/>
      <c r="M563" s="67"/>
      <c r="N563" s="67"/>
      <c r="O563" s="67"/>
      <c r="P563" s="67"/>
      <c r="Q563" s="67"/>
      <c r="R563" s="67"/>
      <c r="S563" s="67"/>
      <c r="T563" s="67"/>
      <c r="U563" s="67"/>
      <c r="V563" s="67"/>
      <c r="W563" s="67"/>
      <c r="X563" s="67"/>
      <c r="Y563" s="67"/>
      <c r="Z563" s="67"/>
    </row>
    <row r="564" spans="1:26" ht="13.5" hidden="1" customHeight="1" x14ac:dyDescent="0.35">
      <c r="A564" s="67"/>
      <c r="B564" s="67"/>
      <c r="C564" s="67"/>
      <c r="D564" s="68"/>
      <c r="E564" s="69"/>
      <c r="F564" s="68"/>
      <c r="G564" s="68"/>
      <c r="H564" s="68"/>
      <c r="I564" s="68"/>
      <c r="J564" s="68"/>
      <c r="K564" s="68"/>
      <c r="L564" s="67"/>
      <c r="M564" s="67"/>
      <c r="N564" s="67"/>
      <c r="O564" s="67"/>
      <c r="P564" s="67"/>
      <c r="Q564" s="67"/>
      <c r="R564" s="67"/>
      <c r="S564" s="67"/>
      <c r="T564" s="67"/>
      <c r="U564" s="67"/>
      <c r="V564" s="67"/>
      <c r="W564" s="67"/>
      <c r="X564" s="67"/>
      <c r="Y564" s="67"/>
      <c r="Z564" s="67"/>
    </row>
    <row r="565" spans="1:26" ht="13.5" hidden="1" customHeight="1" x14ac:dyDescent="0.35">
      <c r="A565" s="67"/>
      <c r="B565" s="67"/>
      <c r="C565" s="67"/>
      <c r="D565" s="68"/>
      <c r="E565" s="69"/>
      <c r="F565" s="68"/>
      <c r="G565" s="68"/>
      <c r="H565" s="68"/>
      <c r="I565" s="68"/>
      <c r="J565" s="68"/>
      <c r="K565" s="68"/>
      <c r="L565" s="67"/>
      <c r="M565" s="67"/>
      <c r="N565" s="67"/>
      <c r="O565" s="67"/>
      <c r="P565" s="67"/>
      <c r="Q565" s="67"/>
      <c r="R565" s="67"/>
      <c r="S565" s="67"/>
      <c r="T565" s="67"/>
      <c r="U565" s="67"/>
      <c r="V565" s="67"/>
      <c r="W565" s="67"/>
      <c r="X565" s="67"/>
      <c r="Y565" s="67"/>
      <c r="Z565" s="67"/>
    </row>
    <row r="566" spans="1:26" ht="13.5" hidden="1" customHeight="1" x14ac:dyDescent="0.35">
      <c r="A566" s="67"/>
      <c r="B566" s="67"/>
      <c r="C566" s="67"/>
      <c r="D566" s="68"/>
      <c r="E566" s="69"/>
      <c r="F566" s="68"/>
      <c r="G566" s="68"/>
      <c r="H566" s="68"/>
      <c r="I566" s="68"/>
      <c r="J566" s="68"/>
      <c r="K566" s="68"/>
      <c r="L566" s="67"/>
      <c r="M566" s="67"/>
      <c r="N566" s="67"/>
      <c r="O566" s="67"/>
      <c r="P566" s="67"/>
      <c r="Q566" s="67"/>
      <c r="R566" s="67"/>
      <c r="S566" s="67"/>
      <c r="T566" s="67"/>
      <c r="U566" s="67"/>
      <c r="V566" s="67"/>
      <c r="W566" s="67"/>
      <c r="X566" s="67"/>
      <c r="Y566" s="67"/>
      <c r="Z566" s="67"/>
    </row>
    <row r="567" spans="1:26" ht="13.5" hidden="1" customHeight="1" x14ac:dyDescent="0.35">
      <c r="A567" s="67"/>
      <c r="B567" s="67"/>
      <c r="C567" s="67"/>
      <c r="D567" s="68"/>
      <c r="E567" s="69"/>
      <c r="F567" s="68"/>
      <c r="G567" s="68"/>
      <c r="H567" s="68"/>
      <c r="I567" s="68"/>
      <c r="J567" s="68"/>
      <c r="K567" s="68"/>
      <c r="L567" s="67"/>
      <c r="M567" s="67"/>
      <c r="N567" s="67"/>
      <c r="O567" s="67"/>
      <c r="P567" s="67"/>
      <c r="Q567" s="67"/>
      <c r="R567" s="67"/>
      <c r="S567" s="67"/>
      <c r="T567" s="67"/>
      <c r="U567" s="67"/>
      <c r="V567" s="67"/>
      <c r="W567" s="67"/>
      <c r="X567" s="67"/>
      <c r="Y567" s="67"/>
      <c r="Z567" s="67"/>
    </row>
    <row r="568" spans="1:26" ht="13.5" hidden="1" customHeight="1" x14ac:dyDescent="0.35">
      <c r="A568" s="67"/>
      <c r="B568" s="67"/>
      <c r="C568" s="67"/>
      <c r="D568" s="68"/>
      <c r="E568" s="69"/>
      <c r="F568" s="68"/>
      <c r="G568" s="68"/>
      <c r="H568" s="68"/>
      <c r="I568" s="68"/>
      <c r="J568" s="68"/>
      <c r="K568" s="68"/>
      <c r="L568" s="67"/>
      <c r="M568" s="67"/>
      <c r="N568" s="67"/>
      <c r="O568" s="67"/>
      <c r="P568" s="67"/>
      <c r="Q568" s="67"/>
      <c r="R568" s="67"/>
      <c r="S568" s="67"/>
      <c r="T568" s="67"/>
      <c r="U568" s="67"/>
      <c r="V568" s="67"/>
      <c r="W568" s="67"/>
      <c r="X568" s="67"/>
      <c r="Y568" s="67"/>
      <c r="Z568" s="67"/>
    </row>
    <row r="569" spans="1:26" ht="13.5" hidden="1" customHeight="1" x14ac:dyDescent="0.35">
      <c r="A569" s="67"/>
      <c r="B569" s="67"/>
      <c r="C569" s="67"/>
      <c r="D569" s="68"/>
      <c r="E569" s="69"/>
      <c r="F569" s="68"/>
      <c r="G569" s="68"/>
      <c r="H569" s="68"/>
      <c r="I569" s="68"/>
      <c r="J569" s="68"/>
      <c r="K569" s="68"/>
      <c r="L569" s="67"/>
      <c r="M569" s="67"/>
      <c r="N569" s="67"/>
      <c r="O569" s="67"/>
      <c r="P569" s="67"/>
      <c r="Q569" s="67"/>
      <c r="R569" s="67"/>
      <c r="S569" s="67"/>
      <c r="T569" s="67"/>
      <c r="U569" s="67"/>
      <c r="V569" s="67"/>
      <c r="W569" s="67"/>
      <c r="X569" s="67"/>
      <c r="Y569" s="67"/>
      <c r="Z569" s="67"/>
    </row>
    <row r="570" spans="1:26" ht="13.5" hidden="1" customHeight="1" x14ac:dyDescent="0.35">
      <c r="A570" s="67"/>
      <c r="B570" s="67"/>
      <c r="C570" s="67"/>
      <c r="D570" s="68"/>
      <c r="E570" s="69"/>
      <c r="F570" s="68"/>
      <c r="G570" s="68"/>
      <c r="H570" s="68"/>
      <c r="I570" s="68"/>
      <c r="J570" s="68"/>
      <c r="K570" s="68"/>
      <c r="L570" s="67"/>
      <c r="M570" s="67"/>
      <c r="N570" s="67"/>
      <c r="O570" s="67"/>
      <c r="P570" s="67"/>
      <c r="Q570" s="67"/>
      <c r="R570" s="67"/>
      <c r="S570" s="67"/>
      <c r="T570" s="67"/>
      <c r="U570" s="67"/>
      <c r="V570" s="67"/>
      <c r="W570" s="67"/>
      <c r="X570" s="67"/>
      <c r="Y570" s="67"/>
      <c r="Z570" s="67"/>
    </row>
    <row r="571" spans="1:26" ht="13.5" hidden="1" customHeight="1" x14ac:dyDescent="0.35">
      <c r="A571" s="67"/>
      <c r="B571" s="67"/>
      <c r="C571" s="67"/>
      <c r="D571" s="68"/>
      <c r="E571" s="69"/>
      <c r="F571" s="68"/>
      <c r="G571" s="68"/>
      <c r="H571" s="68"/>
      <c r="I571" s="68"/>
      <c r="J571" s="68"/>
      <c r="K571" s="68"/>
      <c r="L571" s="67"/>
      <c r="M571" s="67"/>
      <c r="N571" s="67"/>
      <c r="O571" s="67"/>
      <c r="P571" s="67"/>
      <c r="Q571" s="67"/>
      <c r="R571" s="67"/>
      <c r="S571" s="67"/>
      <c r="T571" s="67"/>
      <c r="U571" s="67"/>
      <c r="V571" s="67"/>
      <c r="W571" s="67"/>
      <c r="X571" s="67"/>
      <c r="Y571" s="67"/>
      <c r="Z571" s="67"/>
    </row>
    <row r="572" spans="1:26" ht="13.5" hidden="1" customHeight="1" x14ac:dyDescent="0.35">
      <c r="A572" s="67"/>
      <c r="B572" s="67"/>
      <c r="C572" s="67"/>
      <c r="D572" s="68"/>
      <c r="E572" s="69"/>
      <c r="F572" s="68"/>
      <c r="G572" s="68"/>
      <c r="H572" s="68"/>
      <c r="I572" s="68"/>
      <c r="J572" s="68"/>
      <c r="K572" s="68"/>
      <c r="L572" s="67"/>
      <c r="M572" s="67"/>
      <c r="N572" s="67"/>
      <c r="O572" s="67"/>
      <c r="P572" s="67"/>
      <c r="Q572" s="67"/>
      <c r="R572" s="67"/>
      <c r="S572" s="67"/>
      <c r="T572" s="67"/>
      <c r="U572" s="67"/>
      <c r="V572" s="67"/>
      <c r="W572" s="67"/>
      <c r="X572" s="67"/>
      <c r="Y572" s="67"/>
      <c r="Z572" s="67"/>
    </row>
    <row r="573" spans="1:26" ht="13.5" hidden="1" customHeight="1" x14ac:dyDescent="0.35">
      <c r="A573" s="67"/>
      <c r="B573" s="67"/>
      <c r="C573" s="67"/>
      <c r="D573" s="68"/>
      <c r="E573" s="69"/>
      <c r="F573" s="68"/>
      <c r="G573" s="68"/>
      <c r="H573" s="68"/>
      <c r="I573" s="68"/>
      <c r="J573" s="68"/>
      <c r="K573" s="68"/>
      <c r="L573" s="67"/>
      <c r="M573" s="67"/>
      <c r="N573" s="67"/>
      <c r="O573" s="67"/>
      <c r="P573" s="67"/>
      <c r="Q573" s="67"/>
      <c r="R573" s="67"/>
      <c r="S573" s="67"/>
      <c r="T573" s="67"/>
      <c r="U573" s="67"/>
      <c r="V573" s="67"/>
      <c r="W573" s="67"/>
      <c r="X573" s="67"/>
      <c r="Y573" s="67"/>
      <c r="Z573" s="67"/>
    </row>
    <row r="574" spans="1:26" ht="13.5" hidden="1" customHeight="1" x14ac:dyDescent="0.35">
      <c r="A574" s="67"/>
      <c r="B574" s="67"/>
      <c r="C574" s="67"/>
      <c r="D574" s="68"/>
      <c r="E574" s="69"/>
      <c r="F574" s="68"/>
      <c r="G574" s="68"/>
      <c r="H574" s="68"/>
      <c r="I574" s="68"/>
      <c r="J574" s="68"/>
      <c r="K574" s="68"/>
      <c r="L574" s="67"/>
      <c r="M574" s="67"/>
      <c r="N574" s="67"/>
      <c r="O574" s="67"/>
      <c r="P574" s="67"/>
      <c r="Q574" s="67"/>
      <c r="R574" s="67"/>
      <c r="S574" s="67"/>
      <c r="T574" s="67"/>
      <c r="U574" s="67"/>
      <c r="V574" s="67"/>
      <c r="W574" s="67"/>
      <c r="X574" s="67"/>
      <c r="Y574" s="67"/>
      <c r="Z574" s="67"/>
    </row>
    <row r="575" spans="1:26" ht="13.5" hidden="1" customHeight="1" x14ac:dyDescent="0.35">
      <c r="A575" s="67"/>
      <c r="B575" s="67"/>
      <c r="C575" s="67"/>
      <c r="D575" s="68"/>
      <c r="E575" s="69"/>
      <c r="F575" s="68"/>
      <c r="G575" s="68"/>
      <c r="H575" s="68"/>
      <c r="I575" s="68"/>
      <c r="J575" s="68"/>
      <c r="K575" s="68"/>
      <c r="L575" s="67"/>
      <c r="M575" s="67"/>
      <c r="N575" s="67"/>
      <c r="O575" s="67"/>
      <c r="P575" s="67"/>
      <c r="Q575" s="67"/>
      <c r="R575" s="67"/>
      <c r="S575" s="67"/>
      <c r="T575" s="67"/>
      <c r="U575" s="67"/>
      <c r="V575" s="67"/>
      <c r="W575" s="67"/>
      <c r="X575" s="67"/>
      <c r="Y575" s="67"/>
      <c r="Z575" s="67"/>
    </row>
    <row r="576" spans="1:26" ht="13.5" hidden="1" customHeight="1" x14ac:dyDescent="0.35">
      <c r="A576" s="67"/>
      <c r="B576" s="67"/>
      <c r="C576" s="67"/>
      <c r="D576" s="68"/>
      <c r="E576" s="69"/>
      <c r="F576" s="68"/>
      <c r="G576" s="68"/>
      <c r="H576" s="68"/>
      <c r="I576" s="68"/>
      <c r="J576" s="68"/>
      <c r="K576" s="68"/>
      <c r="L576" s="67"/>
      <c r="M576" s="67"/>
      <c r="N576" s="67"/>
      <c r="O576" s="67"/>
      <c r="P576" s="67"/>
      <c r="Q576" s="67"/>
      <c r="R576" s="67"/>
      <c r="S576" s="67"/>
      <c r="T576" s="67"/>
      <c r="U576" s="67"/>
      <c r="V576" s="67"/>
      <c r="W576" s="67"/>
      <c r="X576" s="67"/>
      <c r="Y576" s="67"/>
      <c r="Z576" s="67"/>
    </row>
    <row r="577" spans="1:26" ht="13.5" hidden="1" customHeight="1" x14ac:dyDescent="0.35">
      <c r="A577" s="67"/>
      <c r="B577" s="67"/>
      <c r="C577" s="67"/>
      <c r="D577" s="68"/>
      <c r="E577" s="69"/>
      <c r="F577" s="68"/>
      <c r="G577" s="68"/>
      <c r="H577" s="68"/>
      <c r="I577" s="68"/>
      <c r="J577" s="68"/>
      <c r="K577" s="68"/>
      <c r="L577" s="67"/>
      <c r="M577" s="67"/>
      <c r="N577" s="67"/>
      <c r="O577" s="67"/>
      <c r="P577" s="67"/>
      <c r="Q577" s="67"/>
      <c r="R577" s="67"/>
      <c r="S577" s="67"/>
      <c r="T577" s="67"/>
      <c r="U577" s="67"/>
      <c r="V577" s="67"/>
      <c r="W577" s="67"/>
      <c r="X577" s="67"/>
      <c r="Y577" s="67"/>
      <c r="Z577" s="67"/>
    </row>
    <row r="578" spans="1:26" ht="13.5" hidden="1" customHeight="1" x14ac:dyDescent="0.35">
      <c r="A578" s="67"/>
      <c r="B578" s="67"/>
      <c r="C578" s="67"/>
      <c r="D578" s="68"/>
      <c r="E578" s="69"/>
      <c r="F578" s="68"/>
      <c r="G578" s="68"/>
      <c r="H578" s="68"/>
      <c r="I578" s="68"/>
      <c r="J578" s="68"/>
      <c r="K578" s="68"/>
      <c r="L578" s="67"/>
      <c r="M578" s="67"/>
      <c r="N578" s="67"/>
      <c r="O578" s="67"/>
      <c r="P578" s="67"/>
      <c r="Q578" s="67"/>
      <c r="R578" s="67"/>
      <c r="S578" s="67"/>
      <c r="T578" s="67"/>
      <c r="U578" s="67"/>
      <c r="V578" s="67"/>
      <c r="W578" s="67"/>
      <c r="X578" s="67"/>
      <c r="Y578" s="67"/>
      <c r="Z578" s="67"/>
    </row>
    <row r="579" spans="1:26" ht="13.5" hidden="1" customHeight="1" x14ac:dyDescent="0.35">
      <c r="A579" s="67"/>
      <c r="B579" s="67"/>
      <c r="C579" s="67"/>
      <c r="D579" s="68"/>
      <c r="E579" s="69"/>
      <c r="F579" s="68"/>
      <c r="G579" s="68"/>
      <c r="H579" s="68"/>
      <c r="I579" s="68"/>
      <c r="J579" s="68"/>
      <c r="K579" s="68"/>
      <c r="L579" s="67"/>
      <c r="M579" s="67"/>
      <c r="N579" s="67"/>
      <c r="O579" s="67"/>
      <c r="P579" s="67"/>
      <c r="Q579" s="67"/>
      <c r="R579" s="67"/>
      <c r="S579" s="67"/>
      <c r="T579" s="67"/>
      <c r="U579" s="67"/>
      <c r="V579" s="67"/>
      <c r="W579" s="67"/>
      <c r="X579" s="67"/>
      <c r="Y579" s="67"/>
      <c r="Z579" s="67"/>
    </row>
    <row r="580" spans="1:26" ht="13.5" hidden="1" customHeight="1" x14ac:dyDescent="0.35">
      <c r="A580" s="67"/>
      <c r="B580" s="67"/>
      <c r="C580" s="67"/>
      <c r="D580" s="68"/>
      <c r="E580" s="69"/>
      <c r="F580" s="68"/>
      <c r="G580" s="68"/>
      <c r="H580" s="68"/>
      <c r="I580" s="68"/>
      <c r="J580" s="68"/>
      <c r="K580" s="68"/>
      <c r="L580" s="67"/>
      <c r="M580" s="67"/>
      <c r="N580" s="67"/>
      <c r="O580" s="67"/>
      <c r="P580" s="67"/>
      <c r="Q580" s="67"/>
      <c r="R580" s="67"/>
      <c r="S580" s="67"/>
      <c r="T580" s="67"/>
      <c r="U580" s="67"/>
      <c r="V580" s="67"/>
      <c r="W580" s="67"/>
      <c r="X580" s="67"/>
      <c r="Y580" s="67"/>
      <c r="Z580" s="67"/>
    </row>
    <row r="581" spans="1:26" ht="13.5" hidden="1" customHeight="1" x14ac:dyDescent="0.35">
      <c r="A581" s="67"/>
      <c r="B581" s="67"/>
      <c r="C581" s="67"/>
      <c r="D581" s="68"/>
      <c r="E581" s="69"/>
      <c r="F581" s="68"/>
      <c r="G581" s="68"/>
      <c r="H581" s="68"/>
      <c r="I581" s="68"/>
      <c r="J581" s="68"/>
      <c r="K581" s="68"/>
      <c r="L581" s="67"/>
      <c r="M581" s="67"/>
      <c r="N581" s="67"/>
      <c r="O581" s="67"/>
      <c r="P581" s="67"/>
      <c r="Q581" s="67"/>
      <c r="R581" s="67"/>
      <c r="S581" s="67"/>
      <c r="T581" s="67"/>
      <c r="U581" s="67"/>
      <c r="V581" s="67"/>
      <c r="W581" s="67"/>
      <c r="X581" s="67"/>
      <c r="Y581" s="67"/>
      <c r="Z581" s="67"/>
    </row>
    <row r="582" spans="1:26" ht="13.5" hidden="1" customHeight="1" x14ac:dyDescent="0.35">
      <c r="A582" s="67"/>
      <c r="B582" s="67"/>
      <c r="C582" s="67"/>
      <c r="D582" s="68"/>
      <c r="E582" s="69"/>
      <c r="F582" s="68"/>
      <c r="G582" s="68"/>
      <c r="H582" s="68"/>
      <c r="I582" s="68"/>
      <c r="J582" s="68"/>
      <c r="K582" s="68"/>
      <c r="L582" s="67"/>
      <c r="M582" s="67"/>
      <c r="N582" s="67"/>
      <c r="O582" s="67"/>
      <c r="P582" s="67"/>
      <c r="Q582" s="67"/>
      <c r="R582" s="67"/>
      <c r="S582" s="67"/>
      <c r="T582" s="67"/>
      <c r="U582" s="67"/>
      <c r="V582" s="67"/>
      <c r="W582" s="67"/>
      <c r="X582" s="67"/>
      <c r="Y582" s="67"/>
      <c r="Z582" s="67"/>
    </row>
    <row r="583" spans="1:26" ht="13.5" hidden="1" customHeight="1" x14ac:dyDescent="0.35">
      <c r="A583" s="67"/>
      <c r="B583" s="67"/>
      <c r="C583" s="67"/>
      <c r="D583" s="68"/>
      <c r="E583" s="69"/>
      <c r="F583" s="68"/>
      <c r="G583" s="68"/>
      <c r="H583" s="68"/>
      <c r="I583" s="68"/>
      <c r="J583" s="68"/>
      <c r="K583" s="68"/>
      <c r="L583" s="67"/>
      <c r="M583" s="67"/>
      <c r="N583" s="67"/>
      <c r="O583" s="67"/>
      <c r="P583" s="67"/>
      <c r="Q583" s="67"/>
      <c r="R583" s="67"/>
      <c r="S583" s="67"/>
      <c r="T583" s="67"/>
      <c r="U583" s="67"/>
      <c r="V583" s="67"/>
      <c r="W583" s="67"/>
      <c r="X583" s="67"/>
      <c r="Y583" s="67"/>
      <c r="Z583" s="67"/>
    </row>
    <row r="584" spans="1:26" ht="13.5" hidden="1" customHeight="1" x14ac:dyDescent="0.35">
      <c r="A584" s="67"/>
      <c r="B584" s="67"/>
      <c r="C584" s="67"/>
      <c r="D584" s="68"/>
      <c r="E584" s="69"/>
      <c r="F584" s="68"/>
      <c r="G584" s="68"/>
      <c r="H584" s="68"/>
      <c r="I584" s="68"/>
      <c r="J584" s="68"/>
      <c r="K584" s="68"/>
      <c r="L584" s="67"/>
      <c r="M584" s="67"/>
      <c r="N584" s="67"/>
      <c r="O584" s="67"/>
      <c r="P584" s="67"/>
      <c r="Q584" s="67"/>
      <c r="R584" s="67"/>
      <c r="S584" s="67"/>
      <c r="T584" s="67"/>
      <c r="U584" s="67"/>
      <c r="V584" s="67"/>
      <c r="W584" s="67"/>
      <c r="X584" s="67"/>
      <c r="Y584" s="67"/>
      <c r="Z584" s="67"/>
    </row>
    <row r="585" spans="1:26" ht="13.5" hidden="1" customHeight="1" x14ac:dyDescent="0.35">
      <c r="A585" s="67"/>
      <c r="B585" s="67"/>
      <c r="C585" s="67"/>
      <c r="D585" s="68"/>
      <c r="E585" s="69"/>
      <c r="F585" s="68"/>
      <c r="G585" s="68"/>
      <c r="H585" s="68"/>
      <c r="I585" s="68"/>
      <c r="J585" s="68"/>
      <c r="K585" s="68"/>
      <c r="L585" s="67"/>
      <c r="M585" s="67"/>
      <c r="N585" s="67"/>
      <c r="O585" s="67"/>
      <c r="P585" s="67"/>
      <c r="Q585" s="67"/>
      <c r="R585" s="67"/>
      <c r="S585" s="67"/>
      <c r="T585" s="67"/>
      <c r="U585" s="67"/>
      <c r="V585" s="67"/>
      <c r="W585" s="67"/>
      <c r="X585" s="67"/>
      <c r="Y585" s="67"/>
      <c r="Z585" s="67"/>
    </row>
    <row r="586" spans="1:26" ht="13.5" hidden="1" customHeight="1" x14ac:dyDescent="0.35">
      <c r="A586" s="67"/>
      <c r="B586" s="67"/>
      <c r="C586" s="67"/>
      <c r="D586" s="68"/>
      <c r="E586" s="69"/>
      <c r="F586" s="68"/>
      <c r="G586" s="68"/>
      <c r="H586" s="68"/>
      <c r="I586" s="68"/>
      <c r="J586" s="68"/>
      <c r="K586" s="68"/>
      <c r="L586" s="67"/>
      <c r="M586" s="67"/>
      <c r="N586" s="67"/>
      <c r="O586" s="67"/>
      <c r="P586" s="67"/>
      <c r="Q586" s="67"/>
      <c r="R586" s="67"/>
      <c r="S586" s="67"/>
      <c r="T586" s="67"/>
      <c r="U586" s="67"/>
      <c r="V586" s="67"/>
      <c r="W586" s="67"/>
      <c r="X586" s="67"/>
      <c r="Y586" s="67"/>
      <c r="Z586" s="67"/>
    </row>
    <row r="587" spans="1:26" ht="13.5" hidden="1" customHeight="1" x14ac:dyDescent="0.35">
      <c r="A587" s="67"/>
      <c r="B587" s="67"/>
      <c r="C587" s="67"/>
      <c r="D587" s="68"/>
      <c r="E587" s="69"/>
      <c r="F587" s="68"/>
      <c r="G587" s="68"/>
      <c r="H587" s="68"/>
      <c r="I587" s="68"/>
      <c r="J587" s="68"/>
      <c r="K587" s="68"/>
      <c r="L587" s="67"/>
      <c r="M587" s="67"/>
      <c r="N587" s="67"/>
      <c r="O587" s="67"/>
      <c r="P587" s="67"/>
      <c r="Q587" s="67"/>
      <c r="R587" s="67"/>
      <c r="S587" s="67"/>
      <c r="T587" s="67"/>
      <c r="U587" s="67"/>
      <c r="V587" s="67"/>
      <c r="W587" s="67"/>
      <c r="X587" s="67"/>
      <c r="Y587" s="67"/>
      <c r="Z587" s="67"/>
    </row>
    <row r="588" spans="1:26" ht="13.5" hidden="1" customHeight="1" x14ac:dyDescent="0.35">
      <c r="A588" s="67"/>
      <c r="B588" s="67"/>
      <c r="C588" s="67"/>
      <c r="D588" s="68"/>
      <c r="E588" s="69"/>
      <c r="F588" s="68"/>
      <c r="G588" s="68"/>
      <c r="H588" s="68"/>
      <c r="I588" s="68"/>
      <c r="J588" s="68"/>
      <c r="K588" s="68"/>
      <c r="L588" s="67"/>
      <c r="M588" s="67"/>
      <c r="N588" s="67"/>
      <c r="O588" s="67"/>
      <c r="P588" s="67"/>
      <c r="Q588" s="67"/>
      <c r="R588" s="67"/>
      <c r="S588" s="67"/>
      <c r="T588" s="67"/>
      <c r="U588" s="67"/>
      <c r="V588" s="67"/>
      <c r="W588" s="67"/>
      <c r="X588" s="67"/>
      <c r="Y588" s="67"/>
      <c r="Z588" s="67"/>
    </row>
    <row r="589" spans="1:26" ht="13.5" hidden="1" customHeight="1" x14ac:dyDescent="0.35">
      <c r="A589" s="67"/>
      <c r="B589" s="67"/>
      <c r="C589" s="67"/>
      <c r="D589" s="68"/>
      <c r="E589" s="69"/>
      <c r="F589" s="68"/>
      <c r="G589" s="68"/>
      <c r="H589" s="68"/>
      <c r="I589" s="68"/>
      <c r="J589" s="68"/>
      <c r="K589" s="68"/>
      <c r="L589" s="67"/>
      <c r="M589" s="67"/>
      <c r="N589" s="67"/>
      <c r="O589" s="67"/>
      <c r="P589" s="67"/>
      <c r="Q589" s="67"/>
      <c r="R589" s="67"/>
      <c r="S589" s="67"/>
      <c r="T589" s="67"/>
      <c r="U589" s="67"/>
      <c r="V589" s="67"/>
      <c r="W589" s="67"/>
      <c r="X589" s="67"/>
      <c r="Y589" s="67"/>
      <c r="Z589" s="67"/>
    </row>
    <row r="590" spans="1:26" ht="13.5" hidden="1" customHeight="1" x14ac:dyDescent="0.35">
      <c r="A590" s="67"/>
      <c r="B590" s="67"/>
      <c r="C590" s="67"/>
      <c r="D590" s="68"/>
      <c r="E590" s="69"/>
      <c r="F590" s="68"/>
      <c r="G590" s="68"/>
      <c r="H590" s="68"/>
      <c r="I590" s="68"/>
      <c r="J590" s="68"/>
      <c r="K590" s="68"/>
      <c r="L590" s="67"/>
      <c r="M590" s="67"/>
      <c r="N590" s="67"/>
      <c r="O590" s="67"/>
      <c r="P590" s="67"/>
      <c r="Q590" s="67"/>
      <c r="R590" s="67"/>
      <c r="S590" s="67"/>
      <c r="T590" s="67"/>
      <c r="U590" s="67"/>
      <c r="V590" s="67"/>
      <c r="W590" s="67"/>
      <c r="X590" s="67"/>
      <c r="Y590" s="67"/>
      <c r="Z590" s="67"/>
    </row>
    <row r="591" spans="1:26" ht="13.5" hidden="1" customHeight="1" x14ac:dyDescent="0.35">
      <c r="A591" s="67"/>
      <c r="B591" s="67"/>
      <c r="C591" s="67"/>
      <c r="D591" s="68"/>
      <c r="E591" s="69"/>
      <c r="F591" s="68"/>
      <c r="G591" s="68"/>
      <c r="H591" s="68"/>
      <c r="I591" s="68"/>
      <c r="J591" s="68"/>
      <c r="K591" s="68"/>
      <c r="L591" s="67"/>
      <c r="M591" s="67"/>
      <c r="N591" s="67"/>
      <c r="O591" s="67"/>
      <c r="P591" s="67"/>
      <c r="Q591" s="67"/>
      <c r="R591" s="67"/>
      <c r="S591" s="67"/>
      <c r="T591" s="67"/>
      <c r="U591" s="67"/>
      <c r="V591" s="67"/>
      <c r="W591" s="67"/>
      <c r="X591" s="67"/>
      <c r="Y591" s="67"/>
      <c r="Z591" s="67"/>
    </row>
    <row r="592" spans="1:26" ht="13.5" hidden="1" customHeight="1" x14ac:dyDescent="0.35">
      <c r="A592" s="67"/>
      <c r="B592" s="67"/>
      <c r="C592" s="67"/>
      <c r="D592" s="68"/>
      <c r="E592" s="69"/>
      <c r="F592" s="68"/>
      <c r="G592" s="68"/>
      <c r="H592" s="68"/>
      <c r="I592" s="68"/>
      <c r="J592" s="68"/>
      <c r="K592" s="68"/>
      <c r="L592" s="67"/>
      <c r="M592" s="67"/>
      <c r="N592" s="67"/>
      <c r="O592" s="67"/>
      <c r="P592" s="67"/>
      <c r="Q592" s="67"/>
      <c r="R592" s="67"/>
      <c r="S592" s="67"/>
      <c r="T592" s="67"/>
      <c r="U592" s="67"/>
      <c r="V592" s="67"/>
      <c r="W592" s="67"/>
      <c r="X592" s="67"/>
      <c r="Y592" s="67"/>
      <c r="Z592" s="67"/>
    </row>
    <row r="593" spans="1:26" ht="13.5" hidden="1" customHeight="1" x14ac:dyDescent="0.35">
      <c r="A593" s="67"/>
      <c r="B593" s="67"/>
      <c r="C593" s="67"/>
      <c r="D593" s="68"/>
      <c r="E593" s="69"/>
      <c r="F593" s="68"/>
      <c r="G593" s="68"/>
      <c r="H593" s="68"/>
      <c r="I593" s="68"/>
      <c r="J593" s="68"/>
      <c r="K593" s="68"/>
      <c r="L593" s="67"/>
      <c r="M593" s="67"/>
      <c r="N593" s="67"/>
      <c r="O593" s="67"/>
      <c r="P593" s="67"/>
      <c r="Q593" s="67"/>
      <c r="R593" s="67"/>
      <c r="S593" s="67"/>
      <c r="T593" s="67"/>
      <c r="U593" s="67"/>
      <c r="V593" s="67"/>
      <c r="W593" s="67"/>
      <c r="X593" s="67"/>
      <c r="Y593" s="67"/>
      <c r="Z593" s="67"/>
    </row>
    <row r="594" spans="1:26" ht="13.5" hidden="1" customHeight="1" x14ac:dyDescent="0.35">
      <c r="A594" s="67"/>
      <c r="B594" s="67"/>
      <c r="C594" s="67"/>
      <c r="D594" s="68"/>
      <c r="E594" s="69"/>
      <c r="F594" s="68"/>
      <c r="G594" s="68"/>
      <c r="H594" s="68"/>
      <c r="I594" s="68"/>
      <c r="J594" s="68"/>
      <c r="K594" s="68"/>
      <c r="L594" s="67"/>
      <c r="M594" s="67"/>
      <c r="N594" s="67"/>
      <c r="O594" s="67"/>
      <c r="P594" s="67"/>
      <c r="Q594" s="67"/>
      <c r="R594" s="67"/>
      <c r="S594" s="67"/>
      <c r="T594" s="67"/>
      <c r="U594" s="67"/>
      <c r="V594" s="67"/>
      <c r="W594" s="67"/>
      <c r="X594" s="67"/>
      <c r="Y594" s="67"/>
      <c r="Z594" s="67"/>
    </row>
    <row r="595" spans="1:26" ht="13.5" hidden="1" customHeight="1" x14ac:dyDescent="0.35">
      <c r="A595" s="67"/>
      <c r="B595" s="67"/>
      <c r="C595" s="67"/>
      <c r="D595" s="68"/>
      <c r="E595" s="69"/>
      <c r="F595" s="68"/>
      <c r="G595" s="68"/>
      <c r="H595" s="68"/>
      <c r="I595" s="68"/>
      <c r="J595" s="68"/>
      <c r="K595" s="68"/>
      <c r="L595" s="67"/>
      <c r="M595" s="67"/>
      <c r="N595" s="67"/>
      <c r="O595" s="67"/>
      <c r="P595" s="67"/>
      <c r="Q595" s="67"/>
      <c r="R595" s="67"/>
      <c r="S595" s="67"/>
      <c r="T595" s="67"/>
      <c r="U595" s="67"/>
      <c r="V595" s="67"/>
      <c r="W595" s="67"/>
      <c r="X595" s="67"/>
      <c r="Y595" s="67"/>
      <c r="Z595" s="67"/>
    </row>
    <row r="596" spans="1:26" ht="13.5" hidden="1" customHeight="1" x14ac:dyDescent="0.35">
      <c r="A596" s="67"/>
      <c r="B596" s="67"/>
      <c r="C596" s="67"/>
      <c r="D596" s="68"/>
      <c r="E596" s="69"/>
      <c r="F596" s="68"/>
      <c r="G596" s="68"/>
      <c r="H596" s="68"/>
      <c r="I596" s="68"/>
      <c r="J596" s="68"/>
      <c r="K596" s="68"/>
      <c r="L596" s="67"/>
      <c r="M596" s="67"/>
      <c r="N596" s="67"/>
      <c r="O596" s="67"/>
      <c r="P596" s="67"/>
      <c r="Q596" s="67"/>
      <c r="R596" s="67"/>
      <c r="S596" s="67"/>
      <c r="T596" s="67"/>
      <c r="U596" s="67"/>
      <c r="V596" s="67"/>
      <c r="W596" s="67"/>
      <c r="X596" s="67"/>
      <c r="Y596" s="67"/>
      <c r="Z596" s="67"/>
    </row>
    <row r="597" spans="1:26" ht="13.5" hidden="1" customHeight="1" x14ac:dyDescent="0.35">
      <c r="A597" s="67"/>
      <c r="B597" s="67"/>
      <c r="C597" s="67"/>
      <c r="D597" s="68"/>
      <c r="E597" s="69"/>
      <c r="F597" s="68"/>
      <c r="G597" s="68"/>
      <c r="H597" s="68"/>
      <c r="I597" s="68"/>
      <c r="J597" s="68"/>
      <c r="K597" s="68"/>
      <c r="L597" s="67"/>
      <c r="M597" s="67"/>
      <c r="N597" s="67"/>
      <c r="O597" s="67"/>
      <c r="P597" s="67"/>
      <c r="Q597" s="67"/>
      <c r="R597" s="67"/>
      <c r="S597" s="67"/>
      <c r="T597" s="67"/>
      <c r="U597" s="67"/>
      <c r="V597" s="67"/>
      <c r="W597" s="67"/>
      <c r="X597" s="67"/>
      <c r="Y597" s="67"/>
      <c r="Z597" s="67"/>
    </row>
    <row r="598" spans="1:26" ht="13.5" hidden="1" customHeight="1" x14ac:dyDescent="0.35">
      <c r="A598" s="67"/>
      <c r="B598" s="67"/>
      <c r="C598" s="67"/>
      <c r="D598" s="68"/>
      <c r="E598" s="69"/>
      <c r="F598" s="68"/>
      <c r="G598" s="68"/>
      <c r="H598" s="68"/>
      <c r="I598" s="68"/>
      <c r="J598" s="68"/>
      <c r="K598" s="68"/>
      <c r="L598" s="67"/>
      <c r="M598" s="67"/>
      <c r="N598" s="67"/>
      <c r="O598" s="67"/>
      <c r="P598" s="67"/>
      <c r="Q598" s="67"/>
      <c r="R598" s="67"/>
      <c r="S598" s="67"/>
      <c r="T598" s="67"/>
      <c r="U598" s="67"/>
      <c r="V598" s="67"/>
      <c r="W598" s="67"/>
      <c r="X598" s="67"/>
      <c r="Y598" s="67"/>
      <c r="Z598" s="67"/>
    </row>
    <row r="599" spans="1:26" ht="13.5" hidden="1" customHeight="1" x14ac:dyDescent="0.35">
      <c r="A599" s="67"/>
      <c r="B599" s="67"/>
      <c r="C599" s="67"/>
      <c r="D599" s="68"/>
      <c r="E599" s="69"/>
      <c r="F599" s="68"/>
      <c r="G599" s="68"/>
      <c r="H599" s="68"/>
      <c r="I599" s="68"/>
      <c r="J599" s="68"/>
      <c r="K599" s="68"/>
      <c r="L599" s="67"/>
      <c r="M599" s="67"/>
      <c r="N599" s="67"/>
      <c r="O599" s="67"/>
      <c r="P599" s="67"/>
      <c r="Q599" s="67"/>
      <c r="R599" s="67"/>
      <c r="S599" s="67"/>
      <c r="T599" s="67"/>
      <c r="U599" s="67"/>
      <c r="V599" s="67"/>
      <c r="W599" s="67"/>
      <c r="X599" s="67"/>
      <c r="Y599" s="67"/>
      <c r="Z599" s="67"/>
    </row>
    <row r="600" spans="1:26" ht="13.5" hidden="1" customHeight="1" x14ac:dyDescent="0.35">
      <c r="A600" s="67"/>
      <c r="B600" s="67"/>
      <c r="C600" s="67"/>
      <c r="D600" s="68"/>
      <c r="E600" s="69"/>
      <c r="F600" s="68"/>
      <c r="G600" s="68"/>
      <c r="H600" s="68"/>
      <c r="I600" s="68"/>
      <c r="J600" s="68"/>
      <c r="K600" s="68"/>
      <c r="L600" s="67"/>
      <c r="M600" s="67"/>
      <c r="N600" s="67"/>
      <c r="O600" s="67"/>
      <c r="P600" s="67"/>
      <c r="Q600" s="67"/>
      <c r="R600" s="67"/>
      <c r="S600" s="67"/>
      <c r="T600" s="67"/>
      <c r="U600" s="67"/>
      <c r="V600" s="67"/>
      <c r="W600" s="67"/>
      <c r="X600" s="67"/>
      <c r="Y600" s="67"/>
      <c r="Z600" s="67"/>
    </row>
    <row r="601" spans="1:26" ht="13.5" hidden="1" customHeight="1" x14ac:dyDescent="0.35">
      <c r="A601" s="67"/>
      <c r="B601" s="67"/>
      <c r="C601" s="67"/>
      <c r="D601" s="68"/>
      <c r="E601" s="69"/>
      <c r="F601" s="68"/>
      <c r="G601" s="68"/>
      <c r="H601" s="68"/>
      <c r="I601" s="68"/>
      <c r="J601" s="68"/>
      <c r="K601" s="68"/>
      <c r="L601" s="67"/>
      <c r="M601" s="67"/>
      <c r="N601" s="67"/>
      <c r="O601" s="67"/>
      <c r="P601" s="67"/>
      <c r="Q601" s="67"/>
      <c r="R601" s="67"/>
      <c r="S601" s="67"/>
      <c r="T601" s="67"/>
      <c r="U601" s="67"/>
      <c r="V601" s="67"/>
      <c r="W601" s="67"/>
      <c r="X601" s="67"/>
      <c r="Y601" s="67"/>
      <c r="Z601" s="67"/>
    </row>
    <row r="602" spans="1:26" ht="13.5" hidden="1" customHeight="1" x14ac:dyDescent="0.35">
      <c r="A602" s="67"/>
      <c r="B602" s="67"/>
      <c r="C602" s="67"/>
      <c r="D602" s="68"/>
      <c r="E602" s="69"/>
      <c r="F602" s="68"/>
      <c r="G602" s="68"/>
      <c r="H602" s="68"/>
      <c r="I602" s="68"/>
      <c r="J602" s="68"/>
      <c r="K602" s="68"/>
      <c r="L602" s="67"/>
      <c r="M602" s="67"/>
      <c r="N602" s="67"/>
      <c r="O602" s="67"/>
      <c r="P602" s="67"/>
      <c r="Q602" s="67"/>
      <c r="R602" s="67"/>
      <c r="S602" s="67"/>
      <c r="T602" s="67"/>
      <c r="U602" s="67"/>
      <c r="V602" s="67"/>
      <c r="W602" s="67"/>
      <c r="X602" s="67"/>
      <c r="Y602" s="67"/>
      <c r="Z602" s="67"/>
    </row>
    <row r="603" spans="1:26" ht="13.5" hidden="1" customHeight="1" x14ac:dyDescent="0.35">
      <c r="A603" s="67"/>
      <c r="B603" s="67"/>
      <c r="C603" s="67"/>
      <c r="D603" s="68"/>
      <c r="E603" s="69"/>
      <c r="F603" s="68"/>
      <c r="G603" s="68"/>
      <c r="H603" s="68"/>
      <c r="I603" s="68"/>
      <c r="J603" s="68"/>
      <c r="K603" s="68"/>
      <c r="L603" s="67"/>
      <c r="M603" s="67"/>
      <c r="N603" s="67"/>
      <c r="O603" s="67"/>
      <c r="P603" s="67"/>
      <c r="Q603" s="67"/>
      <c r="R603" s="67"/>
      <c r="S603" s="67"/>
      <c r="T603" s="67"/>
      <c r="U603" s="67"/>
      <c r="V603" s="67"/>
      <c r="W603" s="67"/>
      <c r="X603" s="67"/>
      <c r="Y603" s="67"/>
      <c r="Z603" s="67"/>
    </row>
    <row r="604" spans="1:26" ht="13.5" hidden="1" customHeight="1" x14ac:dyDescent="0.35">
      <c r="A604" s="67"/>
      <c r="B604" s="67"/>
      <c r="C604" s="67"/>
      <c r="D604" s="68"/>
      <c r="E604" s="69"/>
      <c r="F604" s="68"/>
      <c r="G604" s="68"/>
      <c r="H604" s="68"/>
      <c r="I604" s="68"/>
      <c r="J604" s="68"/>
      <c r="K604" s="68"/>
      <c r="L604" s="67"/>
      <c r="M604" s="67"/>
      <c r="N604" s="67"/>
      <c r="O604" s="67"/>
      <c r="P604" s="67"/>
      <c r="Q604" s="67"/>
      <c r="R604" s="67"/>
      <c r="S604" s="67"/>
      <c r="T604" s="67"/>
      <c r="U604" s="67"/>
      <c r="V604" s="67"/>
      <c r="W604" s="67"/>
      <c r="X604" s="67"/>
      <c r="Y604" s="67"/>
      <c r="Z604" s="67"/>
    </row>
    <row r="605" spans="1:26" ht="13.5" hidden="1" customHeight="1" x14ac:dyDescent="0.35">
      <c r="A605" s="67"/>
      <c r="B605" s="67"/>
      <c r="C605" s="67"/>
      <c r="D605" s="68"/>
      <c r="E605" s="69"/>
      <c r="F605" s="68"/>
      <c r="G605" s="68"/>
      <c r="H605" s="68"/>
      <c r="I605" s="68"/>
      <c r="J605" s="68"/>
      <c r="K605" s="68"/>
      <c r="L605" s="67"/>
      <c r="M605" s="67"/>
      <c r="N605" s="67"/>
      <c r="O605" s="67"/>
      <c r="P605" s="67"/>
      <c r="Q605" s="67"/>
      <c r="R605" s="67"/>
      <c r="S605" s="67"/>
      <c r="T605" s="67"/>
      <c r="U605" s="67"/>
      <c r="V605" s="67"/>
      <c r="W605" s="67"/>
      <c r="X605" s="67"/>
      <c r="Y605" s="67"/>
      <c r="Z605" s="67"/>
    </row>
    <row r="606" spans="1:26" ht="13.5" hidden="1" customHeight="1" x14ac:dyDescent="0.35">
      <c r="A606" s="67"/>
      <c r="B606" s="67"/>
      <c r="C606" s="67"/>
      <c r="D606" s="68"/>
      <c r="E606" s="69"/>
      <c r="F606" s="68"/>
      <c r="G606" s="68"/>
      <c r="H606" s="68"/>
      <c r="I606" s="68"/>
      <c r="J606" s="68"/>
      <c r="K606" s="68"/>
      <c r="L606" s="67"/>
      <c r="M606" s="67"/>
      <c r="N606" s="67"/>
      <c r="O606" s="67"/>
      <c r="P606" s="67"/>
      <c r="Q606" s="67"/>
      <c r="R606" s="67"/>
      <c r="S606" s="67"/>
      <c r="T606" s="67"/>
      <c r="U606" s="67"/>
      <c r="V606" s="67"/>
      <c r="W606" s="67"/>
      <c r="X606" s="67"/>
      <c r="Y606" s="67"/>
      <c r="Z606" s="67"/>
    </row>
    <row r="607" spans="1:26" ht="13.5" hidden="1" customHeight="1" x14ac:dyDescent="0.35">
      <c r="A607" s="67"/>
      <c r="B607" s="67"/>
      <c r="C607" s="67"/>
      <c r="D607" s="68"/>
      <c r="E607" s="69"/>
      <c r="F607" s="68"/>
      <c r="G607" s="68"/>
      <c r="H607" s="68"/>
      <c r="I607" s="68"/>
      <c r="J607" s="68"/>
      <c r="K607" s="68"/>
      <c r="L607" s="67"/>
      <c r="M607" s="67"/>
      <c r="N607" s="67"/>
      <c r="O607" s="67"/>
      <c r="P607" s="67"/>
      <c r="Q607" s="67"/>
      <c r="R607" s="67"/>
      <c r="S607" s="67"/>
      <c r="T607" s="67"/>
      <c r="U607" s="67"/>
      <c r="V607" s="67"/>
      <c r="W607" s="67"/>
      <c r="X607" s="67"/>
      <c r="Y607" s="67"/>
      <c r="Z607" s="67"/>
    </row>
    <row r="608" spans="1:26" ht="13.5" hidden="1" customHeight="1" x14ac:dyDescent="0.35">
      <c r="A608" s="67"/>
      <c r="B608" s="67"/>
      <c r="C608" s="67"/>
      <c r="D608" s="68"/>
      <c r="E608" s="69"/>
      <c r="F608" s="68"/>
      <c r="G608" s="68"/>
      <c r="H608" s="68"/>
      <c r="I608" s="68"/>
      <c r="J608" s="68"/>
      <c r="K608" s="68"/>
      <c r="L608" s="67"/>
      <c r="M608" s="67"/>
      <c r="N608" s="67"/>
      <c r="O608" s="67"/>
      <c r="P608" s="67"/>
      <c r="Q608" s="67"/>
      <c r="R608" s="67"/>
      <c r="S608" s="67"/>
      <c r="T608" s="67"/>
      <c r="U608" s="67"/>
      <c r="V608" s="67"/>
      <c r="W608" s="67"/>
      <c r="X608" s="67"/>
      <c r="Y608" s="67"/>
      <c r="Z608" s="67"/>
    </row>
    <row r="609" spans="1:26" ht="13.5" hidden="1" customHeight="1" x14ac:dyDescent="0.35">
      <c r="A609" s="67"/>
      <c r="B609" s="67"/>
      <c r="C609" s="67"/>
      <c r="D609" s="68"/>
      <c r="E609" s="69"/>
      <c r="F609" s="68"/>
      <c r="G609" s="68"/>
      <c r="H609" s="68"/>
      <c r="I609" s="68"/>
      <c r="J609" s="68"/>
      <c r="K609" s="68"/>
      <c r="L609" s="67"/>
      <c r="M609" s="67"/>
      <c r="N609" s="67"/>
      <c r="O609" s="67"/>
      <c r="P609" s="67"/>
      <c r="Q609" s="67"/>
      <c r="R609" s="67"/>
      <c r="S609" s="67"/>
      <c r="T609" s="67"/>
      <c r="U609" s="67"/>
      <c r="V609" s="67"/>
      <c r="W609" s="67"/>
      <c r="X609" s="67"/>
      <c r="Y609" s="67"/>
      <c r="Z609" s="67"/>
    </row>
    <row r="610" spans="1:26" ht="13.5" hidden="1" customHeight="1" x14ac:dyDescent="0.35">
      <c r="A610" s="67"/>
      <c r="B610" s="67"/>
      <c r="C610" s="67"/>
      <c r="D610" s="68"/>
      <c r="E610" s="69"/>
      <c r="F610" s="68"/>
      <c r="G610" s="68"/>
      <c r="H610" s="68"/>
      <c r="I610" s="68"/>
      <c r="J610" s="68"/>
      <c r="K610" s="68"/>
      <c r="L610" s="67"/>
      <c r="M610" s="67"/>
      <c r="N610" s="67"/>
      <c r="O610" s="67"/>
      <c r="P610" s="67"/>
      <c r="Q610" s="67"/>
      <c r="R610" s="67"/>
      <c r="S610" s="67"/>
      <c r="T610" s="67"/>
      <c r="U610" s="67"/>
      <c r="V610" s="67"/>
      <c r="W610" s="67"/>
      <c r="X610" s="67"/>
      <c r="Y610" s="67"/>
      <c r="Z610" s="67"/>
    </row>
    <row r="611" spans="1:26" ht="13.5" hidden="1" customHeight="1" x14ac:dyDescent="0.35">
      <c r="A611" s="67"/>
      <c r="B611" s="67"/>
      <c r="C611" s="67"/>
      <c r="D611" s="68"/>
      <c r="E611" s="69"/>
      <c r="F611" s="68"/>
      <c r="G611" s="68"/>
      <c r="H611" s="68"/>
      <c r="I611" s="68"/>
      <c r="J611" s="68"/>
      <c r="K611" s="68"/>
      <c r="L611" s="67"/>
      <c r="M611" s="67"/>
      <c r="N611" s="67"/>
      <c r="O611" s="67"/>
      <c r="P611" s="67"/>
      <c r="Q611" s="67"/>
      <c r="R611" s="67"/>
      <c r="S611" s="67"/>
      <c r="T611" s="67"/>
      <c r="U611" s="67"/>
      <c r="V611" s="67"/>
      <c r="W611" s="67"/>
      <c r="X611" s="67"/>
      <c r="Y611" s="67"/>
      <c r="Z611" s="67"/>
    </row>
    <row r="612" spans="1:26" ht="13.5" hidden="1" customHeight="1" x14ac:dyDescent="0.35">
      <c r="A612" s="67"/>
      <c r="B612" s="67"/>
      <c r="C612" s="67"/>
      <c r="D612" s="68"/>
      <c r="E612" s="69"/>
      <c r="F612" s="68"/>
      <c r="G612" s="68"/>
      <c r="H612" s="68"/>
      <c r="I612" s="68"/>
      <c r="J612" s="68"/>
      <c r="K612" s="68"/>
      <c r="L612" s="67"/>
      <c r="M612" s="67"/>
      <c r="N612" s="67"/>
      <c r="O612" s="67"/>
      <c r="P612" s="67"/>
      <c r="Q612" s="67"/>
      <c r="R612" s="67"/>
      <c r="S612" s="67"/>
      <c r="T612" s="67"/>
      <c r="U612" s="67"/>
      <c r="V612" s="67"/>
      <c r="W612" s="67"/>
      <c r="X612" s="67"/>
      <c r="Y612" s="67"/>
      <c r="Z612" s="67"/>
    </row>
    <row r="613" spans="1:26" ht="13.5" hidden="1" customHeight="1" x14ac:dyDescent="0.35">
      <c r="A613" s="67"/>
      <c r="B613" s="67"/>
      <c r="C613" s="67"/>
      <c r="D613" s="68"/>
      <c r="E613" s="69"/>
      <c r="F613" s="68"/>
      <c r="G613" s="68"/>
      <c r="H613" s="68"/>
      <c r="I613" s="68"/>
      <c r="J613" s="68"/>
      <c r="K613" s="68"/>
      <c r="L613" s="67"/>
      <c r="M613" s="67"/>
      <c r="N613" s="67"/>
      <c r="O613" s="67"/>
      <c r="P613" s="67"/>
      <c r="Q613" s="67"/>
      <c r="R613" s="67"/>
      <c r="S613" s="67"/>
      <c r="T613" s="67"/>
      <c r="U613" s="67"/>
      <c r="V613" s="67"/>
      <c r="W613" s="67"/>
      <c r="X613" s="67"/>
      <c r="Y613" s="67"/>
      <c r="Z613" s="67"/>
    </row>
    <row r="614" spans="1:26" ht="13.5" hidden="1" customHeight="1" x14ac:dyDescent="0.35">
      <c r="A614" s="67"/>
      <c r="B614" s="67"/>
      <c r="C614" s="67"/>
      <c r="D614" s="68"/>
      <c r="E614" s="69"/>
      <c r="F614" s="68"/>
      <c r="G614" s="68"/>
      <c r="H614" s="68"/>
      <c r="I614" s="68"/>
      <c r="J614" s="68"/>
      <c r="K614" s="68"/>
      <c r="L614" s="67"/>
      <c r="M614" s="67"/>
      <c r="N614" s="67"/>
      <c r="O614" s="67"/>
      <c r="P614" s="67"/>
      <c r="Q614" s="67"/>
      <c r="R614" s="67"/>
      <c r="S614" s="67"/>
      <c r="T614" s="67"/>
      <c r="U614" s="67"/>
      <c r="V614" s="67"/>
      <c r="W614" s="67"/>
      <c r="X614" s="67"/>
      <c r="Y614" s="67"/>
      <c r="Z614" s="67"/>
    </row>
    <row r="615" spans="1:26" ht="13.5" hidden="1" customHeight="1" x14ac:dyDescent="0.35">
      <c r="A615" s="67"/>
      <c r="B615" s="67"/>
      <c r="C615" s="67"/>
      <c r="D615" s="68"/>
      <c r="E615" s="69"/>
      <c r="F615" s="68"/>
      <c r="G615" s="68"/>
      <c r="H615" s="68"/>
      <c r="I615" s="68"/>
      <c r="J615" s="68"/>
      <c r="K615" s="68"/>
      <c r="L615" s="67"/>
      <c r="M615" s="67"/>
      <c r="N615" s="67"/>
      <c r="O615" s="67"/>
      <c r="P615" s="67"/>
      <c r="Q615" s="67"/>
      <c r="R615" s="67"/>
      <c r="S615" s="67"/>
      <c r="T615" s="67"/>
      <c r="U615" s="67"/>
      <c r="V615" s="67"/>
      <c r="W615" s="67"/>
      <c r="X615" s="67"/>
      <c r="Y615" s="67"/>
      <c r="Z615" s="67"/>
    </row>
    <row r="616" spans="1:26" ht="13.5" hidden="1" customHeight="1" x14ac:dyDescent="0.35">
      <c r="A616" s="67"/>
      <c r="B616" s="67"/>
      <c r="C616" s="67"/>
      <c r="D616" s="68"/>
      <c r="E616" s="69"/>
      <c r="F616" s="68"/>
      <c r="G616" s="68"/>
      <c r="H616" s="68"/>
      <c r="I616" s="68"/>
      <c r="J616" s="68"/>
      <c r="K616" s="68"/>
      <c r="L616" s="67"/>
      <c r="M616" s="67"/>
      <c r="N616" s="67"/>
      <c r="O616" s="67"/>
      <c r="P616" s="67"/>
      <c r="Q616" s="67"/>
      <c r="R616" s="67"/>
      <c r="S616" s="67"/>
      <c r="T616" s="67"/>
      <c r="U616" s="67"/>
      <c r="V616" s="67"/>
      <c r="W616" s="67"/>
      <c r="X616" s="67"/>
      <c r="Y616" s="67"/>
      <c r="Z616" s="67"/>
    </row>
    <row r="617" spans="1:26" ht="13.5" hidden="1" customHeight="1" x14ac:dyDescent="0.35">
      <c r="A617" s="67"/>
      <c r="B617" s="67"/>
      <c r="C617" s="67"/>
      <c r="D617" s="68"/>
      <c r="E617" s="69"/>
      <c r="F617" s="68"/>
      <c r="G617" s="68"/>
      <c r="H617" s="68"/>
      <c r="I617" s="68"/>
      <c r="J617" s="68"/>
      <c r="K617" s="68"/>
      <c r="L617" s="67"/>
      <c r="M617" s="67"/>
      <c r="N617" s="67"/>
      <c r="O617" s="67"/>
      <c r="P617" s="67"/>
      <c r="Q617" s="67"/>
      <c r="R617" s="67"/>
      <c r="S617" s="67"/>
      <c r="T617" s="67"/>
      <c r="U617" s="67"/>
      <c r="V617" s="67"/>
      <c r="W617" s="67"/>
      <c r="X617" s="67"/>
      <c r="Y617" s="67"/>
      <c r="Z617" s="67"/>
    </row>
    <row r="618" spans="1:26" ht="13.5" hidden="1" customHeight="1" x14ac:dyDescent="0.35">
      <c r="A618" s="67"/>
      <c r="B618" s="67"/>
      <c r="C618" s="67"/>
      <c r="D618" s="68"/>
      <c r="E618" s="69"/>
      <c r="F618" s="68"/>
      <c r="G618" s="68"/>
      <c r="H618" s="68"/>
      <c r="I618" s="68"/>
      <c r="J618" s="68"/>
      <c r="K618" s="68"/>
      <c r="L618" s="67"/>
      <c r="M618" s="67"/>
      <c r="N618" s="67"/>
      <c r="O618" s="67"/>
      <c r="P618" s="67"/>
      <c r="Q618" s="67"/>
      <c r="R618" s="67"/>
      <c r="S618" s="67"/>
      <c r="T618" s="67"/>
      <c r="U618" s="67"/>
      <c r="V618" s="67"/>
      <c r="W618" s="67"/>
      <c r="X618" s="67"/>
      <c r="Y618" s="67"/>
      <c r="Z618" s="67"/>
    </row>
    <row r="619" spans="1:26" ht="13.5" hidden="1" customHeight="1" x14ac:dyDescent="0.35">
      <c r="A619" s="67"/>
      <c r="B619" s="67"/>
      <c r="C619" s="67"/>
      <c r="D619" s="68"/>
      <c r="E619" s="69"/>
      <c r="F619" s="68"/>
      <c r="G619" s="68"/>
      <c r="H619" s="68"/>
      <c r="I619" s="68"/>
      <c r="J619" s="68"/>
      <c r="K619" s="68"/>
      <c r="L619" s="67"/>
      <c r="M619" s="67"/>
      <c r="N619" s="67"/>
      <c r="O619" s="67"/>
      <c r="P619" s="67"/>
      <c r="Q619" s="67"/>
      <c r="R619" s="67"/>
      <c r="S619" s="67"/>
      <c r="T619" s="67"/>
      <c r="U619" s="67"/>
      <c r="V619" s="67"/>
      <c r="W619" s="67"/>
      <c r="X619" s="67"/>
      <c r="Y619" s="67"/>
      <c r="Z619" s="67"/>
    </row>
    <row r="620" spans="1:26" ht="13.5" hidden="1" customHeight="1" x14ac:dyDescent="0.35">
      <c r="A620" s="67"/>
      <c r="B620" s="67"/>
      <c r="C620" s="67"/>
      <c r="D620" s="68"/>
      <c r="E620" s="69"/>
      <c r="F620" s="68"/>
      <c r="G620" s="68"/>
      <c r="H620" s="68"/>
      <c r="I620" s="68"/>
      <c r="J620" s="68"/>
      <c r="K620" s="68"/>
      <c r="L620" s="67"/>
      <c r="M620" s="67"/>
      <c r="N620" s="67"/>
      <c r="O620" s="67"/>
      <c r="P620" s="67"/>
      <c r="Q620" s="67"/>
      <c r="R620" s="67"/>
      <c r="S620" s="67"/>
      <c r="T620" s="67"/>
      <c r="U620" s="67"/>
      <c r="V620" s="67"/>
      <c r="W620" s="67"/>
      <c r="X620" s="67"/>
      <c r="Y620" s="67"/>
      <c r="Z620" s="67"/>
    </row>
    <row r="621" spans="1:26" ht="13.5" hidden="1" customHeight="1" x14ac:dyDescent="0.35">
      <c r="A621" s="67"/>
      <c r="B621" s="67"/>
      <c r="C621" s="67"/>
      <c r="D621" s="68"/>
      <c r="E621" s="69"/>
      <c r="F621" s="68"/>
      <c r="G621" s="68"/>
      <c r="H621" s="68"/>
      <c r="I621" s="68"/>
      <c r="J621" s="68"/>
      <c r="K621" s="68"/>
      <c r="L621" s="67"/>
      <c r="M621" s="67"/>
      <c r="N621" s="67"/>
      <c r="O621" s="67"/>
      <c r="P621" s="67"/>
      <c r="Q621" s="67"/>
      <c r="R621" s="67"/>
      <c r="S621" s="67"/>
      <c r="T621" s="67"/>
      <c r="U621" s="67"/>
      <c r="V621" s="67"/>
      <c r="W621" s="67"/>
      <c r="X621" s="67"/>
      <c r="Y621" s="67"/>
      <c r="Z621" s="67"/>
    </row>
    <row r="622" spans="1:26" ht="13.5" hidden="1" customHeight="1" x14ac:dyDescent="0.35">
      <c r="A622" s="67"/>
      <c r="B622" s="67"/>
      <c r="C622" s="67"/>
      <c r="D622" s="68"/>
      <c r="E622" s="69"/>
      <c r="F622" s="68"/>
      <c r="G622" s="68"/>
      <c r="H622" s="68"/>
      <c r="I622" s="68"/>
      <c r="J622" s="68"/>
      <c r="K622" s="68"/>
      <c r="L622" s="67"/>
      <c r="M622" s="67"/>
      <c r="N622" s="67"/>
      <c r="O622" s="67"/>
      <c r="P622" s="67"/>
      <c r="Q622" s="67"/>
      <c r="R622" s="67"/>
      <c r="S622" s="67"/>
      <c r="T622" s="67"/>
      <c r="U622" s="67"/>
      <c r="V622" s="67"/>
      <c r="W622" s="67"/>
      <c r="X622" s="67"/>
      <c r="Y622" s="67"/>
      <c r="Z622" s="67"/>
    </row>
    <row r="623" spans="1:26" ht="13.5" hidden="1" customHeight="1" x14ac:dyDescent="0.35">
      <c r="A623" s="67"/>
      <c r="B623" s="67"/>
      <c r="C623" s="67"/>
      <c r="D623" s="68"/>
      <c r="E623" s="69"/>
      <c r="F623" s="68"/>
      <c r="G623" s="68"/>
      <c r="H623" s="68"/>
      <c r="I623" s="68"/>
      <c r="J623" s="68"/>
      <c r="K623" s="68"/>
      <c r="L623" s="67"/>
      <c r="M623" s="67"/>
      <c r="N623" s="67"/>
      <c r="O623" s="67"/>
      <c r="P623" s="67"/>
      <c r="Q623" s="67"/>
      <c r="R623" s="67"/>
      <c r="S623" s="67"/>
      <c r="T623" s="67"/>
      <c r="U623" s="67"/>
      <c r="V623" s="67"/>
      <c r="W623" s="67"/>
      <c r="X623" s="67"/>
      <c r="Y623" s="67"/>
      <c r="Z623" s="67"/>
    </row>
    <row r="624" spans="1:26" ht="13.5" hidden="1" customHeight="1" x14ac:dyDescent="0.35">
      <c r="A624" s="67"/>
      <c r="B624" s="67"/>
      <c r="C624" s="67"/>
      <c r="D624" s="68"/>
      <c r="E624" s="69"/>
      <c r="F624" s="68"/>
      <c r="G624" s="68"/>
      <c r="H624" s="68"/>
      <c r="I624" s="68"/>
      <c r="J624" s="68"/>
      <c r="K624" s="68"/>
      <c r="L624" s="67"/>
      <c r="M624" s="67"/>
      <c r="N624" s="67"/>
      <c r="O624" s="67"/>
      <c r="P624" s="67"/>
      <c r="Q624" s="67"/>
      <c r="R624" s="67"/>
      <c r="S624" s="67"/>
      <c r="T624" s="67"/>
      <c r="U624" s="67"/>
      <c r="V624" s="67"/>
      <c r="W624" s="67"/>
      <c r="X624" s="67"/>
      <c r="Y624" s="67"/>
      <c r="Z624" s="67"/>
    </row>
    <row r="625" spans="1:26" ht="13.5" hidden="1" customHeight="1" x14ac:dyDescent="0.35">
      <c r="A625" s="67"/>
      <c r="B625" s="67"/>
      <c r="C625" s="67"/>
      <c r="D625" s="68"/>
      <c r="E625" s="69"/>
      <c r="F625" s="68"/>
      <c r="G625" s="68"/>
      <c r="H625" s="68"/>
      <c r="I625" s="68"/>
      <c r="J625" s="68"/>
      <c r="K625" s="68"/>
      <c r="L625" s="67"/>
      <c r="M625" s="67"/>
      <c r="N625" s="67"/>
      <c r="O625" s="67"/>
      <c r="P625" s="67"/>
      <c r="Q625" s="67"/>
      <c r="R625" s="67"/>
      <c r="S625" s="67"/>
      <c r="T625" s="67"/>
      <c r="U625" s="67"/>
      <c r="V625" s="67"/>
      <c r="W625" s="67"/>
      <c r="X625" s="67"/>
      <c r="Y625" s="67"/>
      <c r="Z625" s="67"/>
    </row>
    <row r="626" spans="1:26" ht="13.5" hidden="1" customHeight="1" x14ac:dyDescent="0.35">
      <c r="A626" s="67"/>
      <c r="B626" s="67"/>
      <c r="C626" s="67"/>
      <c r="D626" s="68"/>
      <c r="E626" s="69"/>
      <c r="F626" s="68"/>
      <c r="G626" s="68"/>
      <c r="H626" s="68"/>
      <c r="I626" s="68"/>
      <c r="J626" s="68"/>
      <c r="K626" s="68"/>
      <c r="L626" s="67"/>
      <c r="M626" s="67"/>
      <c r="N626" s="67"/>
      <c r="O626" s="67"/>
      <c r="P626" s="67"/>
      <c r="Q626" s="67"/>
      <c r="R626" s="67"/>
      <c r="S626" s="67"/>
      <c r="T626" s="67"/>
      <c r="U626" s="67"/>
      <c r="V626" s="67"/>
      <c r="W626" s="67"/>
      <c r="X626" s="67"/>
      <c r="Y626" s="67"/>
      <c r="Z626" s="67"/>
    </row>
    <row r="627" spans="1:26" ht="13.5" hidden="1" customHeight="1" x14ac:dyDescent="0.35">
      <c r="A627" s="67"/>
      <c r="B627" s="67"/>
      <c r="C627" s="67"/>
      <c r="D627" s="68"/>
      <c r="E627" s="69"/>
      <c r="F627" s="68"/>
      <c r="G627" s="68"/>
      <c r="H627" s="68"/>
      <c r="I627" s="68"/>
      <c r="J627" s="68"/>
      <c r="K627" s="68"/>
      <c r="L627" s="67"/>
      <c r="M627" s="67"/>
      <c r="N627" s="67"/>
      <c r="O627" s="67"/>
      <c r="P627" s="67"/>
      <c r="Q627" s="67"/>
      <c r="R627" s="67"/>
      <c r="S627" s="67"/>
      <c r="T627" s="67"/>
      <c r="U627" s="67"/>
      <c r="V627" s="67"/>
      <c r="W627" s="67"/>
      <c r="X627" s="67"/>
      <c r="Y627" s="67"/>
      <c r="Z627" s="67"/>
    </row>
    <row r="628" spans="1:26" ht="13.5" hidden="1" customHeight="1" x14ac:dyDescent="0.35">
      <c r="A628" s="67"/>
      <c r="B628" s="67"/>
      <c r="C628" s="67"/>
      <c r="D628" s="68"/>
      <c r="E628" s="69"/>
      <c r="F628" s="68"/>
      <c r="G628" s="68"/>
      <c r="H628" s="68"/>
      <c r="I628" s="68"/>
      <c r="J628" s="68"/>
      <c r="K628" s="68"/>
      <c r="L628" s="67"/>
      <c r="M628" s="67"/>
      <c r="N628" s="67"/>
      <c r="O628" s="67"/>
      <c r="P628" s="67"/>
      <c r="Q628" s="67"/>
      <c r="R628" s="67"/>
      <c r="S628" s="67"/>
      <c r="T628" s="67"/>
      <c r="U628" s="67"/>
      <c r="V628" s="67"/>
      <c r="W628" s="67"/>
      <c r="X628" s="67"/>
      <c r="Y628" s="67"/>
      <c r="Z628" s="67"/>
    </row>
    <row r="629" spans="1:26" ht="13.5" hidden="1" customHeight="1" x14ac:dyDescent="0.35">
      <c r="A629" s="67"/>
      <c r="B629" s="67"/>
      <c r="C629" s="67"/>
      <c r="D629" s="68"/>
      <c r="E629" s="69"/>
      <c r="F629" s="68"/>
      <c r="G629" s="68"/>
      <c r="H629" s="68"/>
      <c r="I629" s="68"/>
      <c r="J629" s="68"/>
      <c r="K629" s="68"/>
      <c r="L629" s="67"/>
      <c r="M629" s="67"/>
      <c r="N629" s="67"/>
      <c r="O629" s="67"/>
      <c r="P629" s="67"/>
      <c r="Q629" s="67"/>
      <c r="R629" s="67"/>
      <c r="S629" s="67"/>
      <c r="T629" s="67"/>
      <c r="U629" s="67"/>
      <c r="V629" s="67"/>
      <c r="W629" s="67"/>
      <c r="X629" s="67"/>
      <c r="Y629" s="67"/>
      <c r="Z629" s="67"/>
    </row>
    <row r="630" spans="1:26" ht="13.5" hidden="1" customHeight="1" x14ac:dyDescent="0.35">
      <c r="A630" s="67"/>
      <c r="B630" s="67"/>
      <c r="C630" s="67"/>
      <c r="D630" s="68"/>
      <c r="E630" s="69"/>
      <c r="F630" s="68"/>
      <c r="G630" s="68"/>
      <c r="H630" s="68"/>
      <c r="I630" s="68"/>
      <c r="J630" s="68"/>
      <c r="K630" s="68"/>
      <c r="L630" s="67"/>
      <c r="M630" s="67"/>
      <c r="N630" s="67"/>
      <c r="O630" s="67"/>
      <c r="P630" s="67"/>
      <c r="Q630" s="67"/>
      <c r="R630" s="67"/>
      <c r="S630" s="67"/>
      <c r="T630" s="67"/>
      <c r="U630" s="67"/>
      <c r="V630" s="67"/>
      <c r="W630" s="67"/>
      <c r="X630" s="67"/>
      <c r="Y630" s="67"/>
      <c r="Z630" s="67"/>
    </row>
    <row r="631" spans="1:26" ht="13.5" hidden="1" customHeight="1" x14ac:dyDescent="0.35">
      <c r="A631" s="67"/>
      <c r="B631" s="67"/>
      <c r="C631" s="67"/>
      <c r="D631" s="68"/>
      <c r="E631" s="69"/>
      <c r="F631" s="68"/>
      <c r="G631" s="68"/>
      <c r="H631" s="68"/>
      <c r="I631" s="68"/>
      <c r="J631" s="68"/>
      <c r="K631" s="68"/>
      <c r="L631" s="67"/>
      <c r="M631" s="67"/>
      <c r="N631" s="67"/>
      <c r="O631" s="67"/>
      <c r="P631" s="67"/>
      <c r="Q631" s="67"/>
      <c r="R631" s="67"/>
      <c r="S631" s="67"/>
      <c r="T631" s="67"/>
      <c r="U631" s="67"/>
      <c r="V631" s="67"/>
      <c r="W631" s="67"/>
      <c r="X631" s="67"/>
      <c r="Y631" s="67"/>
      <c r="Z631" s="67"/>
    </row>
    <row r="632" spans="1:26" ht="13.5" hidden="1" customHeight="1" x14ac:dyDescent="0.35">
      <c r="A632" s="67"/>
      <c r="B632" s="67"/>
      <c r="C632" s="67"/>
      <c r="D632" s="68"/>
      <c r="E632" s="69"/>
      <c r="F632" s="68"/>
      <c r="G632" s="68"/>
      <c r="H632" s="68"/>
      <c r="I632" s="68"/>
      <c r="J632" s="68"/>
      <c r="K632" s="68"/>
      <c r="L632" s="67"/>
      <c r="M632" s="67"/>
      <c r="N632" s="67"/>
      <c r="O632" s="67"/>
      <c r="P632" s="67"/>
      <c r="Q632" s="67"/>
      <c r="R632" s="67"/>
      <c r="S632" s="67"/>
      <c r="T632" s="67"/>
      <c r="U632" s="67"/>
      <c r="V632" s="67"/>
      <c r="W632" s="67"/>
      <c r="X632" s="67"/>
      <c r="Y632" s="67"/>
      <c r="Z632" s="67"/>
    </row>
    <row r="633" spans="1:26" ht="13.5" hidden="1" customHeight="1" x14ac:dyDescent="0.35">
      <c r="A633" s="67"/>
      <c r="B633" s="67"/>
      <c r="C633" s="67"/>
      <c r="D633" s="68"/>
      <c r="E633" s="69"/>
      <c r="F633" s="68"/>
      <c r="G633" s="68"/>
      <c r="H633" s="68"/>
      <c r="I633" s="68"/>
      <c r="J633" s="68"/>
      <c r="K633" s="68"/>
      <c r="L633" s="67"/>
      <c r="M633" s="67"/>
      <c r="N633" s="67"/>
      <c r="O633" s="67"/>
      <c r="P633" s="67"/>
      <c r="Q633" s="67"/>
      <c r="R633" s="67"/>
      <c r="S633" s="67"/>
      <c r="T633" s="67"/>
      <c r="U633" s="67"/>
      <c r="V633" s="67"/>
      <c r="W633" s="67"/>
      <c r="X633" s="67"/>
      <c r="Y633" s="67"/>
      <c r="Z633" s="67"/>
    </row>
    <row r="634" spans="1:26" ht="13.5" hidden="1" customHeight="1" x14ac:dyDescent="0.35">
      <c r="A634" s="67"/>
      <c r="B634" s="67"/>
      <c r="C634" s="67"/>
      <c r="D634" s="68"/>
      <c r="E634" s="69"/>
      <c r="F634" s="68"/>
      <c r="G634" s="68"/>
      <c r="H634" s="68"/>
      <c r="I634" s="68"/>
      <c r="J634" s="68"/>
      <c r="K634" s="68"/>
      <c r="L634" s="67"/>
      <c r="M634" s="67"/>
      <c r="N634" s="67"/>
      <c r="O634" s="67"/>
      <c r="P634" s="67"/>
      <c r="Q634" s="67"/>
      <c r="R634" s="67"/>
      <c r="S634" s="67"/>
      <c r="T634" s="67"/>
      <c r="U634" s="67"/>
      <c r="V634" s="67"/>
      <c r="W634" s="67"/>
      <c r="X634" s="67"/>
      <c r="Y634" s="67"/>
      <c r="Z634" s="67"/>
    </row>
    <row r="635" spans="1:26" ht="13.5" hidden="1" customHeight="1" x14ac:dyDescent="0.35">
      <c r="A635" s="67"/>
      <c r="B635" s="67"/>
      <c r="C635" s="67"/>
      <c r="D635" s="68"/>
      <c r="E635" s="69"/>
      <c r="F635" s="68"/>
      <c r="G635" s="68"/>
      <c r="H635" s="68"/>
      <c r="I635" s="68"/>
      <c r="J635" s="68"/>
      <c r="K635" s="68"/>
      <c r="L635" s="67"/>
      <c r="M635" s="67"/>
      <c r="N635" s="67"/>
      <c r="O635" s="67"/>
      <c r="P635" s="67"/>
      <c r="Q635" s="67"/>
      <c r="R635" s="67"/>
      <c r="S635" s="67"/>
      <c r="T635" s="67"/>
      <c r="U635" s="67"/>
      <c r="V635" s="67"/>
      <c r="W635" s="67"/>
      <c r="X635" s="67"/>
      <c r="Y635" s="67"/>
      <c r="Z635" s="67"/>
    </row>
    <row r="636" spans="1:26" ht="13.5" hidden="1" customHeight="1" x14ac:dyDescent="0.35">
      <c r="A636" s="67"/>
      <c r="B636" s="67"/>
      <c r="C636" s="67"/>
      <c r="D636" s="68"/>
      <c r="E636" s="69"/>
      <c r="F636" s="68"/>
      <c r="G636" s="68"/>
      <c r="H636" s="68"/>
      <c r="I636" s="68"/>
      <c r="J636" s="68"/>
      <c r="K636" s="68"/>
      <c r="L636" s="67"/>
      <c r="M636" s="67"/>
      <c r="N636" s="67"/>
      <c r="O636" s="67"/>
      <c r="P636" s="67"/>
      <c r="Q636" s="67"/>
      <c r="R636" s="67"/>
      <c r="S636" s="67"/>
      <c r="T636" s="67"/>
      <c r="U636" s="67"/>
      <c r="V636" s="67"/>
      <c r="W636" s="67"/>
      <c r="X636" s="67"/>
      <c r="Y636" s="67"/>
      <c r="Z636" s="67"/>
    </row>
    <row r="637" spans="1:26" ht="13.5" hidden="1" customHeight="1" x14ac:dyDescent="0.35">
      <c r="A637" s="67"/>
      <c r="B637" s="67"/>
      <c r="C637" s="67"/>
      <c r="D637" s="68"/>
      <c r="E637" s="69"/>
      <c r="F637" s="68"/>
      <c r="G637" s="68"/>
      <c r="H637" s="68"/>
      <c r="I637" s="68"/>
      <c r="J637" s="68"/>
      <c r="K637" s="68"/>
      <c r="L637" s="67"/>
      <c r="M637" s="67"/>
      <c r="N637" s="67"/>
      <c r="O637" s="67"/>
      <c r="P637" s="67"/>
      <c r="Q637" s="67"/>
      <c r="R637" s="67"/>
      <c r="S637" s="67"/>
      <c r="T637" s="67"/>
      <c r="U637" s="67"/>
      <c r="V637" s="67"/>
      <c r="W637" s="67"/>
      <c r="X637" s="67"/>
      <c r="Y637" s="67"/>
      <c r="Z637" s="67"/>
    </row>
    <row r="638" spans="1:26" ht="13.5" hidden="1" customHeight="1" x14ac:dyDescent="0.35">
      <c r="A638" s="67"/>
      <c r="B638" s="67"/>
      <c r="C638" s="67"/>
      <c r="D638" s="68"/>
      <c r="E638" s="69"/>
      <c r="F638" s="68"/>
      <c r="G638" s="68"/>
      <c r="H638" s="68"/>
      <c r="I638" s="68"/>
      <c r="J638" s="68"/>
      <c r="K638" s="68"/>
      <c r="L638" s="67"/>
      <c r="M638" s="67"/>
      <c r="N638" s="67"/>
      <c r="O638" s="67"/>
      <c r="P638" s="67"/>
      <c r="Q638" s="67"/>
      <c r="R638" s="67"/>
      <c r="S638" s="67"/>
      <c r="T638" s="67"/>
      <c r="U638" s="67"/>
      <c r="V638" s="67"/>
      <c r="W638" s="67"/>
      <c r="X638" s="67"/>
      <c r="Y638" s="67"/>
      <c r="Z638" s="67"/>
    </row>
    <row r="639" spans="1:26" ht="13.5" hidden="1" customHeight="1" x14ac:dyDescent="0.35">
      <c r="A639" s="67"/>
      <c r="B639" s="67"/>
      <c r="C639" s="67"/>
      <c r="D639" s="68"/>
      <c r="E639" s="69"/>
      <c r="F639" s="68"/>
      <c r="G639" s="68"/>
      <c r="H639" s="68"/>
      <c r="I639" s="68"/>
      <c r="J639" s="68"/>
      <c r="K639" s="68"/>
      <c r="L639" s="67"/>
      <c r="M639" s="67"/>
      <c r="N639" s="67"/>
      <c r="O639" s="67"/>
      <c r="P639" s="67"/>
      <c r="Q639" s="67"/>
      <c r="R639" s="67"/>
      <c r="S639" s="67"/>
      <c r="T639" s="67"/>
      <c r="U639" s="67"/>
      <c r="V639" s="67"/>
      <c r="W639" s="67"/>
      <c r="X639" s="67"/>
      <c r="Y639" s="67"/>
      <c r="Z639" s="67"/>
    </row>
    <row r="640" spans="1:26" ht="13.5" hidden="1" customHeight="1" x14ac:dyDescent="0.35">
      <c r="A640" s="67"/>
      <c r="B640" s="67"/>
      <c r="C640" s="67"/>
      <c r="D640" s="68"/>
      <c r="E640" s="69"/>
      <c r="F640" s="68"/>
      <c r="G640" s="68"/>
      <c r="H640" s="68"/>
      <c r="I640" s="68"/>
      <c r="J640" s="68"/>
      <c r="K640" s="68"/>
      <c r="L640" s="67"/>
      <c r="M640" s="67"/>
      <c r="N640" s="67"/>
      <c r="O640" s="67"/>
      <c r="P640" s="67"/>
      <c r="Q640" s="67"/>
      <c r="R640" s="67"/>
      <c r="S640" s="67"/>
      <c r="T640" s="67"/>
      <c r="U640" s="67"/>
      <c r="V640" s="67"/>
      <c r="W640" s="67"/>
      <c r="X640" s="67"/>
      <c r="Y640" s="67"/>
      <c r="Z640" s="67"/>
    </row>
    <row r="641" spans="1:26" ht="13.5" hidden="1" customHeight="1" x14ac:dyDescent="0.35">
      <c r="A641" s="67"/>
      <c r="B641" s="67"/>
      <c r="C641" s="67"/>
      <c r="D641" s="68"/>
      <c r="E641" s="69"/>
      <c r="F641" s="68"/>
      <c r="G641" s="68"/>
      <c r="H641" s="68"/>
      <c r="I641" s="68"/>
      <c r="J641" s="68"/>
      <c r="K641" s="68"/>
      <c r="L641" s="67"/>
      <c r="M641" s="67"/>
      <c r="N641" s="67"/>
      <c r="O641" s="67"/>
      <c r="P641" s="67"/>
      <c r="Q641" s="67"/>
      <c r="R641" s="67"/>
      <c r="S641" s="67"/>
      <c r="T641" s="67"/>
      <c r="U641" s="67"/>
      <c r="V641" s="67"/>
      <c r="W641" s="67"/>
      <c r="X641" s="67"/>
      <c r="Y641" s="67"/>
      <c r="Z641" s="67"/>
    </row>
    <row r="642" spans="1:26" ht="13.5" hidden="1" customHeight="1" x14ac:dyDescent="0.35">
      <c r="A642" s="67"/>
      <c r="B642" s="67"/>
      <c r="C642" s="67"/>
      <c r="D642" s="68"/>
      <c r="E642" s="69"/>
      <c r="F642" s="68"/>
      <c r="G642" s="68"/>
      <c r="H642" s="68"/>
      <c r="I642" s="68"/>
      <c r="J642" s="68"/>
      <c r="K642" s="68"/>
      <c r="L642" s="67"/>
      <c r="M642" s="67"/>
      <c r="N642" s="67"/>
      <c r="O642" s="67"/>
      <c r="P642" s="67"/>
      <c r="Q642" s="67"/>
      <c r="R642" s="67"/>
      <c r="S642" s="67"/>
      <c r="T642" s="67"/>
      <c r="U642" s="67"/>
      <c r="V642" s="67"/>
      <c r="W642" s="67"/>
      <c r="X642" s="67"/>
      <c r="Y642" s="67"/>
      <c r="Z642" s="67"/>
    </row>
    <row r="643" spans="1:26" ht="13.5" hidden="1" customHeight="1" x14ac:dyDescent="0.35">
      <c r="A643" s="67"/>
      <c r="B643" s="67"/>
      <c r="C643" s="67"/>
      <c r="D643" s="68"/>
      <c r="E643" s="69"/>
      <c r="F643" s="68"/>
      <c r="G643" s="68"/>
      <c r="H643" s="68"/>
      <c r="I643" s="68"/>
      <c r="J643" s="68"/>
      <c r="K643" s="68"/>
      <c r="L643" s="67"/>
      <c r="M643" s="67"/>
      <c r="N643" s="67"/>
      <c r="O643" s="67"/>
      <c r="P643" s="67"/>
      <c r="Q643" s="67"/>
      <c r="R643" s="67"/>
      <c r="S643" s="67"/>
      <c r="T643" s="67"/>
      <c r="U643" s="67"/>
      <c r="V643" s="67"/>
      <c r="W643" s="67"/>
      <c r="X643" s="67"/>
      <c r="Y643" s="67"/>
      <c r="Z643" s="67"/>
    </row>
    <row r="644" spans="1:26" ht="13.5" hidden="1" customHeight="1" x14ac:dyDescent="0.35">
      <c r="A644" s="67"/>
      <c r="B644" s="67"/>
      <c r="C644" s="67"/>
      <c r="D644" s="68"/>
      <c r="E644" s="69"/>
      <c r="F644" s="68"/>
      <c r="G644" s="68"/>
      <c r="H644" s="68"/>
      <c r="I644" s="68"/>
      <c r="J644" s="68"/>
      <c r="K644" s="68"/>
      <c r="L644" s="67"/>
      <c r="M644" s="67"/>
      <c r="N644" s="67"/>
      <c r="O644" s="67"/>
      <c r="P644" s="67"/>
      <c r="Q644" s="67"/>
      <c r="R644" s="67"/>
      <c r="S644" s="67"/>
      <c r="T644" s="67"/>
      <c r="U644" s="67"/>
      <c r="V644" s="67"/>
      <c r="W644" s="67"/>
      <c r="X644" s="67"/>
      <c r="Y644" s="67"/>
      <c r="Z644" s="67"/>
    </row>
    <row r="645" spans="1:26" ht="13.5" hidden="1" customHeight="1" x14ac:dyDescent="0.35">
      <c r="A645" s="67"/>
      <c r="B645" s="67"/>
      <c r="C645" s="67"/>
      <c r="D645" s="68"/>
      <c r="E645" s="69"/>
      <c r="F645" s="68"/>
      <c r="G645" s="68"/>
      <c r="H645" s="68"/>
      <c r="I645" s="68"/>
      <c r="J645" s="68"/>
      <c r="K645" s="68"/>
      <c r="L645" s="67"/>
      <c r="M645" s="67"/>
      <c r="N645" s="67"/>
      <c r="O645" s="67"/>
      <c r="P645" s="67"/>
      <c r="Q645" s="67"/>
      <c r="R645" s="67"/>
      <c r="S645" s="67"/>
      <c r="T645" s="67"/>
      <c r="U645" s="67"/>
      <c r="V645" s="67"/>
      <c r="W645" s="67"/>
      <c r="X645" s="67"/>
      <c r="Y645" s="67"/>
      <c r="Z645" s="67"/>
    </row>
    <row r="646" spans="1:26" ht="13.5" hidden="1" customHeight="1" x14ac:dyDescent="0.35">
      <c r="A646" s="67"/>
      <c r="B646" s="67"/>
      <c r="C646" s="67"/>
      <c r="D646" s="68"/>
      <c r="E646" s="69"/>
      <c r="F646" s="68"/>
      <c r="G646" s="68"/>
      <c r="H646" s="68"/>
      <c r="I646" s="68"/>
      <c r="J646" s="68"/>
      <c r="K646" s="68"/>
      <c r="L646" s="67"/>
      <c r="M646" s="67"/>
      <c r="N646" s="67"/>
      <c r="O646" s="67"/>
      <c r="P646" s="67"/>
      <c r="Q646" s="67"/>
      <c r="R646" s="67"/>
      <c r="S646" s="67"/>
      <c r="T646" s="67"/>
      <c r="U646" s="67"/>
      <c r="V646" s="67"/>
      <c r="W646" s="67"/>
      <c r="X646" s="67"/>
      <c r="Y646" s="67"/>
      <c r="Z646" s="67"/>
    </row>
    <row r="647" spans="1:26" ht="13.5" hidden="1" customHeight="1" x14ac:dyDescent="0.35">
      <c r="A647" s="67"/>
      <c r="B647" s="67"/>
      <c r="C647" s="67"/>
      <c r="D647" s="68"/>
      <c r="E647" s="69"/>
      <c r="F647" s="68"/>
      <c r="G647" s="68"/>
      <c r="H647" s="68"/>
      <c r="I647" s="68"/>
      <c r="J647" s="68"/>
      <c r="K647" s="68"/>
      <c r="L647" s="67"/>
      <c r="M647" s="67"/>
      <c r="N647" s="67"/>
      <c r="O647" s="67"/>
      <c r="P647" s="67"/>
      <c r="Q647" s="67"/>
      <c r="R647" s="67"/>
      <c r="S647" s="67"/>
      <c r="T647" s="67"/>
      <c r="U647" s="67"/>
      <c r="V647" s="67"/>
      <c r="W647" s="67"/>
      <c r="X647" s="67"/>
      <c r="Y647" s="67"/>
      <c r="Z647" s="67"/>
    </row>
    <row r="648" spans="1:26" ht="13.5" hidden="1" customHeight="1" x14ac:dyDescent="0.35">
      <c r="A648" s="67"/>
      <c r="B648" s="67"/>
      <c r="C648" s="67"/>
      <c r="D648" s="68"/>
      <c r="E648" s="69"/>
      <c r="F648" s="68"/>
      <c r="G648" s="68"/>
      <c r="H648" s="68"/>
      <c r="I648" s="68"/>
      <c r="J648" s="68"/>
      <c r="K648" s="68"/>
      <c r="L648" s="67"/>
      <c r="M648" s="67"/>
      <c r="N648" s="67"/>
      <c r="O648" s="67"/>
      <c r="P648" s="67"/>
      <c r="Q648" s="67"/>
      <c r="R648" s="67"/>
      <c r="S648" s="67"/>
      <c r="T648" s="67"/>
      <c r="U648" s="67"/>
      <c r="V648" s="67"/>
      <c r="W648" s="67"/>
      <c r="X648" s="67"/>
      <c r="Y648" s="67"/>
      <c r="Z648" s="67"/>
    </row>
    <row r="649" spans="1:26" ht="13.5" hidden="1" customHeight="1" x14ac:dyDescent="0.35">
      <c r="A649" s="67"/>
      <c r="B649" s="67"/>
      <c r="C649" s="67"/>
      <c r="D649" s="68"/>
      <c r="E649" s="69"/>
      <c r="F649" s="68"/>
      <c r="G649" s="68"/>
      <c r="H649" s="68"/>
      <c r="I649" s="68"/>
      <c r="J649" s="68"/>
      <c r="K649" s="68"/>
      <c r="L649" s="67"/>
      <c r="M649" s="67"/>
      <c r="N649" s="67"/>
      <c r="O649" s="67"/>
      <c r="P649" s="67"/>
      <c r="Q649" s="67"/>
      <c r="R649" s="67"/>
      <c r="S649" s="67"/>
      <c r="T649" s="67"/>
      <c r="U649" s="67"/>
      <c r="V649" s="67"/>
      <c r="W649" s="67"/>
      <c r="X649" s="67"/>
      <c r="Y649" s="67"/>
      <c r="Z649" s="67"/>
    </row>
    <row r="650" spans="1:26" ht="13.5" hidden="1" customHeight="1" x14ac:dyDescent="0.35">
      <c r="A650" s="67"/>
      <c r="B650" s="67"/>
      <c r="C650" s="67"/>
      <c r="D650" s="68"/>
      <c r="E650" s="69"/>
      <c r="F650" s="68"/>
      <c r="G650" s="68"/>
      <c r="H650" s="68"/>
      <c r="I650" s="68"/>
      <c r="J650" s="68"/>
      <c r="K650" s="68"/>
      <c r="L650" s="67"/>
      <c r="M650" s="67"/>
      <c r="N650" s="67"/>
      <c r="O650" s="67"/>
      <c r="P650" s="67"/>
      <c r="Q650" s="67"/>
      <c r="R650" s="67"/>
      <c r="S650" s="67"/>
      <c r="T650" s="67"/>
      <c r="U650" s="67"/>
      <c r="V650" s="67"/>
      <c r="W650" s="67"/>
      <c r="X650" s="67"/>
      <c r="Y650" s="67"/>
      <c r="Z650" s="67"/>
    </row>
    <row r="651" spans="1:26" ht="13.5" hidden="1" customHeight="1" x14ac:dyDescent="0.35">
      <c r="A651" s="67"/>
      <c r="B651" s="67"/>
      <c r="C651" s="67"/>
      <c r="D651" s="68"/>
      <c r="E651" s="69"/>
      <c r="F651" s="68"/>
      <c r="G651" s="68"/>
      <c r="H651" s="68"/>
      <c r="I651" s="68"/>
      <c r="J651" s="68"/>
      <c r="K651" s="68"/>
      <c r="L651" s="67"/>
      <c r="M651" s="67"/>
      <c r="N651" s="67"/>
      <c r="O651" s="67"/>
      <c r="P651" s="67"/>
      <c r="Q651" s="67"/>
      <c r="R651" s="67"/>
      <c r="S651" s="67"/>
      <c r="T651" s="67"/>
      <c r="U651" s="67"/>
      <c r="V651" s="67"/>
      <c r="W651" s="67"/>
      <c r="X651" s="67"/>
      <c r="Y651" s="67"/>
      <c r="Z651" s="67"/>
    </row>
    <row r="652" spans="1:26" ht="13.5" hidden="1" customHeight="1" x14ac:dyDescent="0.35">
      <c r="A652" s="67"/>
      <c r="B652" s="67"/>
      <c r="C652" s="67"/>
      <c r="D652" s="68"/>
      <c r="E652" s="69"/>
      <c r="F652" s="68"/>
      <c r="G652" s="68"/>
      <c r="H652" s="68"/>
      <c r="I652" s="68"/>
      <c r="J652" s="68"/>
      <c r="K652" s="68"/>
      <c r="L652" s="67"/>
      <c r="M652" s="67"/>
      <c r="N652" s="67"/>
      <c r="O652" s="67"/>
      <c r="P652" s="67"/>
      <c r="Q652" s="67"/>
      <c r="R652" s="67"/>
      <c r="S652" s="67"/>
      <c r="T652" s="67"/>
      <c r="U652" s="67"/>
      <c r="V652" s="67"/>
      <c r="W652" s="67"/>
      <c r="X652" s="67"/>
      <c r="Y652" s="67"/>
      <c r="Z652" s="67"/>
    </row>
    <row r="653" spans="1:26" ht="13.5" hidden="1" customHeight="1" x14ac:dyDescent="0.35">
      <c r="A653" s="67"/>
      <c r="B653" s="67"/>
      <c r="C653" s="67"/>
      <c r="D653" s="68"/>
      <c r="E653" s="69"/>
      <c r="F653" s="68"/>
      <c r="G653" s="68"/>
      <c r="H653" s="68"/>
      <c r="I653" s="68"/>
      <c r="J653" s="68"/>
      <c r="K653" s="68"/>
      <c r="L653" s="67"/>
      <c r="M653" s="67"/>
      <c r="N653" s="67"/>
      <c r="O653" s="67"/>
      <c r="P653" s="67"/>
      <c r="Q653" s="67"/>
      <c r="R653" s="67"/>
      <c r="S653" s="67"/>
      <c r="T653" s="67"/>
      <c r="U653" s="67"/>
      <c r="V653" s="67"/>
      <c r="W653" s="67"/>
      <c r="X653" s="67"/>
      <c r="Y653" s="67"/>
      <c r="Z653" s="67"/>
    </row>
    <row r="654" spans="1:26" ht="13.5" hidden="1" customHeight="1" x14ac:dyDescent="0.35">
      <c r="A654" s="67"/>
      <c r="B654" s="67"/>
      <c r="C654" s="67"/>
      <c r="D654" s="68"/>
      <c r="E654" s="69"/>
      <c r="F654" s="68"/>
      <c r="G654" s="68"/>
      <c r="H654" s="68"/>
      <c r="I654" s="68"/>
      <c r="J654" s="68"/>
      <c r="K654" s="68"/>
      <c r="L654" s="67"/>
      <c r="M654" s="67"/>
      <c r="N654" s="67"/>
      <c r="O654" s="67"/>
      <c r="P654" s="67"/>
      <c r="Q654" s="67"/>
      <c r="R654" s="67"/>
      <c r="S654" s="67"/>
      <c r="T654" s="67"/>
      <c r="U654" s="67"/>
      <c r="V654" s="67"/>
      <c r="W654" s="67"/>
      <c r="X654" s="67"/>
      <c r="Y654" s="67"/>
      <c r="Z654" s="67"/>
    </row>
    <row r="655" spans="1:26" ht="13.5" hidden="1" customHeight="1" x14ac:dyDescent="0.35">
      <c r="A655" s="67"/>
      <c r="B655" s="67"/>
      <c r="C655" s="67"/>
      <c r="D655" s="68"/>
      <c r="E655" s="69"/>
      <c r="F655" s="68"/>
      <c r="G655" s="68"/>
      <c r="H655" s="68"/>
      <c r="I655" s="68"/>
      <c r="J655" s="68"/>
      <c r="K655" s="68"/>
      <c r="L655" s="67"/>
      <c r="M655" s="67"/>
      <c r="N655" s="67"/>
      <c r="O655" s="67"/>
      <c r="P655" s="67"/>
      <c r="Q655" s="67"/>
      <c r="R655" s="67"/>
      <c r="S655" s="67"/>
      <c r="T655" s="67"/>
      <c r="U655" s="67"/>
      <c r="V655" s="67"/>
      <c r="W655" s="67"/>
      <c r="X655" s="67"/>
      <c r="Y655" s="67"/>
      <c r="Z655" s="67"/>
    </row>
    <row r="656" spans="1:26" ht="13.5" hidden="1" customHeight="1" x14ac:dyDescent="0.35">
      <c r="A656" s="67"/>
      <c r="B656" s="67"/>
      <c r="C656" s="67"/>
      <c r="D656" s="68"/>
      <c r="E656" s="69"/>
      <c r="F656" s="68"/>
      <c r="G656" s="68"/>
      <c r="H656" s="68"/>
      <c r="I656" s="68"/>
      <c r="J656" s="68"/>
      <c r="K656" s="68"/>
      <c r="L656" s="67"/>
      <c r="M656" s="67"/>
      <c r="N656" s="67"/>
      <c r="O656" s="67"/>
      <c r="P656" s="67"/>
      <c r="Q656" s="67"/>
      <c r="R656" s="67"/>
      <c r="S656" s="67"/>
      <c r="T656" s="67"/>
      <c r="U656" s="67"/>
      <c r="V656" s="67"/>
      <c r="W656" s="67"/>
      <c r="X656" s="67"/>
      <c r="Y656" s="67"/>
      <c r="Z656" s="67"/>
    </row>
    <row r="657" spans="1:26" ht="13.5" hidden="1" customHeight="1" x14ac:dyDescent="0.35">
      <c r="A657" s="67"/>
      <c r="B657" s="67"/>
      <c r="C657" s="67"/>
      <c r="D657" s="68"/>
      <c r="E657" s="69"/>
      <c r="F657" s="68"/>
      <c r="G657" s="68"/>
      <c r="H657" s="68"/>
      <c r="I657" s="68"/>
      <c r="J657" s="68"/>
      <c r="K657" s="68"/>
      <c r="L657" s="67"/>
      <c r="M657" s="67"/>
      <c r="N657" s="67"/>
      <c r="O657" s="67"/>
      <c r="P657" s="67"/>
      <c r="Q657" s="67"/>
      <c r="R657" s="67"/>
      <c r="S657" s="67"/>
      <c r="T657" s="67"/>
      <c r="U657" s="67"/>
      <c r="V657" s="67"/>
      <c r="W657" s="67"/>
      <c r="X657" s="67"/>
      <c r="Y657" s="67"/>
      <c r="Z657" s="67"/>
    </row>
    <row r="658" spans="1:26" ht="13.5" hidden="1" customHeight="1" x14ac:dyDescent="0.35">
      <c r="A658" s="67"/>
      <c r="B658" s="67"/>
      <c r="C658" s="67"/>
      <c r="D658" s="68"/>
      <c r="E658" s="69"/>
      <c r="F658" s="68"/>
      <c r="G658" s="68"/>
      <c r="H658" s="68"/>
      <c r="I658" s="68"/>
      <c r="J658" s="68"/>
      <c r="K658" s="68"/>
      <c r="L658" s="67"/>
      <c r="M658" s="67"/>
      <c r="N658" s="67"/>
      <c r="O658" s="67"/>
      <c r="P658" s="67"/>
      <c r="Q658" s="67"/>
      <c r="R658" s="67"/>
      <c r="S658" s="67"/>
      <c r="T658" s="67"/>
      <c r="U658" s="67"/>
      <c r="V658" s="67"/>
      <c r="W658" s="67"/>
      <c r="X658" s="67"/>
      <c r="Y658" s="67"/>
      <c r="Z658" s="67"/>
    </row>
    <row r="659" spans="1:26" ht="13.5" hidden="1" customHeight="1" x14ac:dyDescent="0.35">
      <c r="A659" s="67"/>
      <c r="B659" s="67"/>
      <c r="C659" s="67"/>
      <c r="D659" s="68"/>
      <c r="E659" s="69"/>
      <c r="F659" s="68"/>
      <c r="G659" s="68"/>
      <c r="H659" s="68"/>
      <c r="I659" s="68"/>
      <c r="J659" s="68"/>
      <c r="K659" s="68"/>
      <c r="L659" s="67"/>
      <c r="M659" s="67"/>
      <c r="N659" s="67"/>
      <c r="O659" s="67"/>
      <c r="P659" s="67"/>
      <c r="Q659" s="67"/>
      <c r="R659" s="67"/>
      <c r="S659" s="67"/>
      <c r="T659" s="67"/>
      <c r="U659" s="67"/>
      <c r="V659" s="67"/>
      <c r="W659" s="67"/>
      <c r="X659" s="67"/>
      <c r="Y659" s="67"/>
      <c r="Z659" s="67"/>
    </row>
    <row r="660" spans="1:26" ht="13.5" hidden="1" customHeight="1" x14ac:dyDescent="0.35">
      <c r="A660" s="67"/>
      <c r="B660" s="67"/>
      <c r="C660" s="67"/>
      <c r="D660" s="68"/>
      <c r="E660" s="69"/>
      <c r="F660" s="68"/>
      <c r="G660" s="68"/>
      <c r="H660" s="68"/>
      <c r="I660" s="68"/>
      <c r="J660" s="68"/>
      <c r="K660" s="68"/>
      <c r="L660" s="67"/>
      <c r="M660" s="67"/>
      <c r="N660" s="67"/>
      <c r="O660" s="67"/>
      <c r="P660" s="67"/>
      <c r="Q660" s="67"/>
      <c r="R660" s="67"/>
      <c r="S660" s="67"/>
      <c r="T660" s="67"/>
      <c r="U660" s="67"/>
      <c r="V660" s="67"/>
      <c r="W660" s="67"/>
      <c r="X660" s="67"/>
      <c r="Y660" s="67"/>
      <c r="Z660" s="67"/>
    </row>
    <row r="661" spans="1:26" ht="13.5" hidden="1" customHeight="1" x14ac:dyDescent="0.35">
      <c r="A661" s="67"/>
      <c r="B661" s="67"/>
      <c r="C661" s="67"/>
      <c r="D661" s="68"/>
      <c r="E661" s="69"/>
      <c r="F661" s="68"/>
      <c r="G661" s="68"/>
      <c r="H661" s="68"/>
      <c r="I661" s="68"/>
      <c r="J661" s="68"/>
      <c r="K661" s="68"/>
      <c r="L661" s="67"/>
      <c r="M661" s="67"/>
      <c r="N661" s="67"/>
      <c r="O661" s="67"/>
      <c r="P661" s="67"/>
      <c r="Q661" s="67"/>
      <c r="R661" s="67"/>
      <c r="S661" s="67"/>
      <c r="T661" s="67"/>
      <c r="U661" s="67"/>
      <c r="V661" s="67"/>
      <c r="W661" s="67"/>
      <c r="X661" s="67"/>
      <c r="Y661" s="67"/>
      <c r="Z661" s="67"/>
    </row>
    <row r="662" spans="1:26" ht="13.5" hidden="1" customHeight="1" x14ac:dyDescent="0.35">
      <c r="A662" s="67"/>
      <c r="B662" s="67"/>
      <c r="C662" s="67"/>
      <c r="D662" s="68"/>
      <c r="E662" s="69"/>
      <c r="F662" s="68"/>
      <c r="G662" s="68"/>
      <c r="H662" s="68"/>
      <c r="I662" s="68"/>
      <c r="J662" s="68"/>
      <c r="K662" s="68"/>
      <c r="L662" s="67"/>
      <c r="M662" s="67"/>
      <c r="N662" s="67"/>
      <c r="O662" s="67"/>
      <c r="P662" s="67"/>
      <c r="Q662" s="67"/>
      <c r="R662" s="67"/>
      <c r="S662" s="67"/>
      <c r="T662" s="67"/>
      <c r="U662" s="67"/>
      <c r="V662" s="67"/>
      <c r="W662" s="67"/>
      <c r="X662" s="67"/>
      <c r="Y662" s="67"/>
      <c r="Z662" s="67"/>
    </row>
    <row r="663" spans="1:26" ht="13.5" hidden="1" customHeight="1" x14ac:dyDescent="0.35">
      <c r="A663" s="67"/>
      <c r="B663" s="67"/>
      <c r="C663" s="67"/>
      <c r="D663" s="68"/>
      <c r="E663" s="69"/>
      <c r="F663" s="68"/>
      <c r="G663" s="68"/>
      <c r="H663" s="68"/>
      <c r="I663" s="68"/>
      <c r="J663" s="68"/>
      <c r="K663" s="68"/>
      <c r="L663" s="67"/>
      <c r="M663" s="67"/>
      <c r="N663" s="67"/>
      <c r="O663" s="67"/>
      <c r="P663" s="67"/>
      <c r="Q663" s="67"/>
      <c r="R663" s="67"/>
      <c r="S663" s="67"/>
      <c r="T663" s="67"/>
      <c r="U663" s="67"/>
      <c r="V663" s="67"/>
      <c r="W663" s="67"/>
      <c r="X663" s="67"/>
      <c r="Y663" s="67"/>
      <c r="Z663" s="67"/>
    </row>
    <row r="664" spans="1:26" ht="13.5" hidden="1" customHeight="1" x14ac:dyDescent="0.35">
      <c r="A664" s="67"/>
      <c r="B664" s="67"/>
      <c r="C664" s="67"/>
      <c r="D664" s="68"/>
      <c r="E664" s="69"/>
      <c r="F664" s="68"/>
      <c r="G664" s="68"/>
      <c r="H664" s="68"/>
      <c r="I664" s="68"/>
      <c r="J664" s="68"/>
      <c r="K664" s="68"/>
      <c r="L664" s="67"/>
      <c r="M664" s="67"/>
      <c r="N664" s="67"/>
      <c r="O664" s="67"/>
      <c r="P664" s="67"/>
      <c r="Q664" s="67"/>
      <c r="R664" s="67"/>
      <c r="S664" s="67"/>
      <c r="T664" s="67"/>
      <c r="U664" s="67"/>
      <c r="V664" s="67"/>
      <c r="W664" s="67"/>
      <c r="X664" s="67"/>
      <c r="Y664" s="67"/>
      <c r="Z664" s="67"/>
    </row>
    <row r="665" spans="1:26" ht="13.5" hidden="1" customHeight="1" x14ac:dyDescent="0.35">
      <c r="A665" s="67"/>
      <c r="B665" s="67"/>
      <c r="C665" s="67"/>
      <c r="D665" s="68"/>
      <c r="E665" s="69"/>
      <c r="F665" s="68"/>
      <c r="G665" s="68"/>
      <c r="H665" s="68"/>
      <c r="I665" s="68"/>
      <c r="J665" s="68"/>
      <c r="K665" s="68"/>
      <c r="L665" s="67"/>
      <c r="M665" s="67"/>
      <c r="N665" s="67"/>
      <c r="O665" s="67"/>
      <c r="P665" s="67"/>
      <c r="Q665" s="67"/>
      <c r="R665" s="67"/>
      <c r="S665" s="67"/>
      <c r="T665" s="67"/>
      <c r="U665" s="67"/>
      <c r="V665" s="67"/>
      <c r="W665" s="67"/>
      <c r="X665" s="67"/>
      <c r="Y665" s="67"/>
      <c r="Z665" s="67"/>
    </row>
    <row r="666" spans="1:26" ht="13.5" hidden="1" customHeight="1" x14ac:dyDescent="0.35">
      <c r="A666" s="67"/>
      <c r="B666" s="67"/>
      <c r="C666" s="67"/>
      <c r="D666" s="68"/>
      <c r="E666" s="69"/>
      <c r="F666" s="68"/>
      <c r="G666" s="68"/>
      <c r="H666" s="68"/>
      <c r="I666" s="68"/>
      <c r="J666" s="68"/>
      <c r="K666" s="68"/>
      <c r="L666" s="67"/>
      <c r="M666" s="67"/>
      <c r="N666" s="67"/>
      <c r="O666" s="67"/>
      <c r="P666" s="67"/>
      <c r="Q666" s="67"/>
      <c r="R666" s="67"/>
      <c r="S666" s="67"/>
      <c r="T666" s="67"/>
      <c r="U666" s="67"/>
      <c r="V666" s="67"/>
      <c r="W666" s="67"/>
      <c r="X666" s="67"/>
      <c r="Y666" s="67"/>
      <c r="Z666" s="67"/>
    </row>
    <row r="667" spans="1:26" ht="13.5" hidden="1" customHeight="1" x14ac:dyDescent="0.35">
      <c r="A667" s="67"/>
      <c r="B667" s="67"/>
      <c r="C667" s="67"/>
      <c r="D667" s="68"/>
      <c r="E667" s="69"/>
      <c r="F667" s="68"/>
      <c r="G667" s="68"/>
      <c r="H667" s="68"/>
      <c r="I667" s="68"/>
      <c r="J667" s="68"/>
      <c r="K667" s="68"/>
      <c r="L667" s="67"/>
      <c r="M667" s="67"/>
      <c r="N667" s="67"/>
      <c r="O667" s="67"/>
      <c r="P667" s="67"/>
      <c r="Q667" s="67"/>
      <c r="R667" s="67"/>
      <c r="S667" s="67"/>
      <c r="T667" s="67"/>
      <c r="U667" s="67"/>
      <c r="V667" s="67"/>
      <c r="W667" s="67"/>
      <c r="X667" s="67"/>
      <c r="Y667" s="67"/>
      <c r="Z667" s="67"/>
    </row>
    <row r="668" spans="1:26" ht="13.5" hidden="1" customHeight="1" x14ac:dyDescent="0.35">
      <c r="A668" s="67"/>
      <c r="B668" s="67"/>
      <c r="C668" s="67"/>
      <c r="D668" s="68"/>
      <c r="E668" s="69"/>
      <c r="F668" s="68"/>
      <c r="G668" s="68"/>
      <c r="H668" s="68"/>
      <c r="I668" s="68"/>
      <c r="J668" s="68"/>
      <c r="K668" s="68"/>
      <c r="L668" s="67"/>
      <c r="M668" s="67"/>
      <c r="N668" s="67"/>
      <c r="O668" s="67"/>
      <c r="P668" s="67"/>
      <c r="Q668" s="67"/>
      <c r="R668" s="67"/>
      <c r="S668" s="67"/>
      <c r="T668" s="67"/>
      <c r="U668" s="67"/>
      <c r="V668" s="67"/>
      <c r="W668" s="67"/>
      <c r="X668" s="67"/>
      <c r="Y668" s="67"/>
      <c r="Z668" s="67"/>
    </row>
    <row r="669" spans="1:26" ht="13.5" hidden="1" customHeight="1" x14ac:dyDescent="0.35">
      <c r="A669" s="67"/>
      <c r="B669" s="67"/>
      <c r="C669" s="67"/>
      <c r="D669" s="68"/>
      <c r="E669" s="69"/>
      <c r="F669" s="68"/>
      <c r="G669" s="68"/>
      <c r="H669" s="68"/>
      <c r="I669" s="68"/>
      <c r="J669" s="68"/>
      <c r="K669" s="68"/>
      <c r="L669" s="67"/>
      <c r="M669" s="67"/>
      <c r="N669" s="67"/>
      <c r="O669" s="67"/>
      <c r="P669" s="67"/>
      <c r="Q669" s="67"/>
      <c r="R669" s="67"/>
      <c r="S669" s="67"/>
      <c r="T669" s="67"/>
      <c r="U669" s="67"/>
      <c r="V669" s="67"/>
      <c r="W669" s="67"/>
      <c r="X669" s="67"/>
      <c r="Y669" s="67"/>
      <c r="Z669" s="67"/>
    </row>
    <row r="670" spans="1:26" ht="13.5" hidden="1" customHeight="1" x14ac:dyDescent="0.35">
      <c r="A670" s="67"/>
      <c r="B670" s="67"/>
      <c r="C670" s="67"/>
      <c r="D670" s="68"/>
      <c r="E670" s="69"/>
      <c r="F670" s="68"/>
      <c r="G670" s="68"/>
      <c r="H670" s="68"/>
      <c r="I670" s="68"/>
      <c r="J670" s="68"/>
      <c r="K670" s="68"/>
      <c r="L670" s="67"/>
      <c r="M670" s="67"/>
      <c r="N670" s="67"/>
      <c r="O670" s="67"/>
      <c r="P670" s="67"/>
      <c r="Q670" s="67"/>
      <c r="R670" s="67"/>
      <c r="S670" s="67"/>
      <c r="T670" s="67"/>
      <c r="U670" s="67"/>
      <c r="V670" s="67"/>
      <c r="W670" s="67"/>
      <c r="X670" s="67"/>
      <c r="Y670" s="67"/>
      <c r="Z670" s="67"/>
    </row>
    <row r="671" spans="1:26" ht="13.5" hidden="1" customHeight="1" x14ac:dyDescent="0.35">
      <c r="A671" s="67"/>
      <c r="B671" s="67"/>
      <c r="C671" s="67"/>
      <c r="D671" s="68"/>
      <c r="E671" s="69"/>
      <c r="F671" s="68"/>
      <c r="G671" s="68"/>
      <c r="H671" s="68"/>
      <c r="I671" s="68"/>
      <c r="J671" s="68"/>
      <c r="K671" s="68"/>
      <c r="L671" s="67"/>
      <c r="M671" s="67"/>
      <c r="N671" s="67"/>
      <c r="O671" s="67"/>
      <c r="P671" s="67"/>
      <c r="Q671" s="67"/>
      <c r="R671" s="67"/>
      <c r="S671" s="67"/>
      <c r="T671" s="67"/>
      <c r="U671" s="67"/>
      <c r="V671" s="67"/>
      <c r="W671" s="67"/>
      <c r="X671" s="67"/>
      <c r="Y671" s="67"/>
      <c r="Z671" s="67"/>
    </row>
    <row r="672" spans="1:26" ht="13.5" hidden="1" customHeight="1" x14ac:dyDescent="0.35">
      <c r="A672" s="67"/>
      <c r="B672" s="67"/>
      <c r="C672" s="67"/>
      <c r="D672" s="68"/>
      <c r="E672" s="69"/>
      <c r="F672" s="68"/>
      <c r="G672" s="68"/>
      <c r="H672" s="68"/>
      <c r="I672" s="68"/>
      <c r="J672" s="68"/>
      <c r="K672" s="68"/>
      <c r="L672" s="67"/>
      <c r="M672" s="67"/>
      <c r="N672" s="67"/>
      <c r="O672" s="67"/>
      <c r="P672" s="67"/>
      <c r="Q672" s="67"/>
      <c r="R672" s="67"/>
      <c r="S672" s="67"/>
      <c r="T672" s="67"/>
      <c r="U672" s="67"/>
      <c r="V672" s="67"/>
      <c r="W672" s="67"/>
      <c r="X672" s="67"/>
      <c r="Y672" s="67"/>
      <c r="Z672" s="67"/>
    </row>
    <row r="673" spans="1:26" ht="13.5" hidden="1" customHeight="1" x14ac:dyDescent="0.35">
      <c r="A673" s="67"/>
      <c r="B673" s="67"/>
      <c r="C673" s="67"/>
      <c r="D673" s="68"/>
      <c r="E673" s="69"/>
      <c r="F673" s="68"/>
      <c r="G673" s="68"/>
      <c r="H673" s="68"/>
      <c r="I673" s="68"/>
      <c r="J673" s="68"/>
      <c r="K673" s="68"/>
      <c r="L673" s="67"/>
      <c r="M673" s="67"/>
      <c r="N673" s="67"/>
      <c r="O673" s="67"/>
      <c r="P673" s="67"/>
      <c r="Q673" s="67"/>
      <c r="R673" s="67"/>
      <c r="S673" s="67"/>
      <c r="T673" s="67"/>
      <c r="U673" s="67"/>
      <c r="V673" s="67"/>
      <c r="W673" s="67"/>
      <c r="X673" s="67"/>
      <c r="Y673" s="67"/>
      <c r="Z673" s="67"/>
    </row>
    <row r="674" spans="1:26" ht="13.5" hidden="1" customHeight="1" x14ac:dyDescent="0.35">
      <c r="A674" s="67"/>
      <c r="B674" s="67"/>
      <c r="C674" s="67"/>
      <c r="D674" s="68"/>
      <c r="E674" s="69"/>
      <c r="F674" s="68"/>
      <c r="G674" s="68"/>
      <c r="H674" s="68"/>
      <c r="I674" s="68"/>
      <c r="J674" s="68"/>
      <c r="K674" s="68"/>
      <c r="L674" s="67"/>
      <c r="M674" s="67"/>
      <c r="N674" s="67"/>
      <c r="O674" s="67"/>
      <c r="P674" s="67"/>
      <c r="Q674" s="67"/>
      <c r="R674" s="67"/>
      <c r="S674" s="67"/>
      <c r="T674" s="67"/>
      <c r="U674" s="67"/>
      <c r="V674" s="67"/>
      <c r="W674" s="67"/>
      <c r="X674" s="67"/>
      <c r="Y674" s="67"/>
      <c r="Z674" s="67"/>
    </row>
    <row r="675" spans="1:26" ht="13.5" hidden="1" customHeight="1" x14ac:dyDescent="0.35">
      <c r="A675" s="67"/>
      <c r="B675" s="67"/>
      <c r="C675" s="67"/>
      <c r="D675" s="68"/>
      <c r="E675" s="69"/>
      <c r="F675" s="68"/>
      <c r="G675" s="68"/>
      <c r="H675" s="68"/>
      <c r="I675" s="68"/>
      <c r="J675" s="68"/>
      <c r="K675" s="68"/>
      <c r="L675" s="67"/>
      <c r="M675" s="67"/>
      <c r="N675" s="67"/>
      <c r="O675" s="67"/>
      <c r="P675" s="67"/>
      <c r="Q675" s="67"/>
      <c r="R675" s="67"/>
      <c r="S675" s="67"/>
      <c r="T675" s="67"/>
      <c r="U675" s="67"/>
      <c r="V675" s="67"/>
      <c r="W675" s="67"/>
      <c r="X675" s="67"/>
      <c r="Y675" s="67"/>
      <c r="Z675" s="67"/>
    </row>
    <row r="676" spans="1:26" ht="13.5" hidden="1" customHeight="1" x14ac:dyDescent="0.35">
      <c r="A676" s="67"/>
      <c r="B676" s="67"/>
      <c r="C676" s="67"/>
      <c r="D676" s="68"/>
      <c r="E676" s="69"/>
      <c r="F676" s="68"/>
      <c r="G676" s="68"/>
      <c r="H676" s="68"/>
      <c r="I676" s="68"/>
      <c r="J676" s="68"/>
      <c r="K676" s="68"/>
      <c r="L676" s="67"/>
      <c r="M676" s="67"/>
      <c r="N676" s="67"/>
      <c r="O676" s="67"/>
      <c r="P676" s="67"/>
      <c r="Q676" s="67"/>
      <c r="R676" s="67"/>
      <c r="S676" s="67"/>
      <c r="T676" s="67"/>
      <c r="U676" s="67"/>
      <c r="V676" s="67"/>
      <c r="W676" s="67"/>
      <c r="X676" s="67"/>
      <c r="Y676" s="67"/>
      <c r="Z676" s="67"/>
    </row>
    <row r="677" spans="1:26" ht="13.5" hidden="1" customHeight="1" x14ac:dyDescent="0.35">
      <c r="A677" s="67"/>
      <c r="B677" s="67"/>
      <c r="C677" s="67"/>
      <c r="D677" s="68"/>
      <c r="E677" s="69"/>
      <c r="F677" s="68"/>
      <c r="G677" s="68"/>
      <c r="H677" s="68"/>
      <c r="I677" s="68"/>
      <c r="J677" s="68"/>
      <c r="K677" s="68"/>
      <c r="L677" s="67"/>
      <c r="M677" s="67"/>
      <c r="N677" s="67"/>
      <c r="O677" s="67"/>
      <c r="P677" s="67"/>
      <c r="Q677" s="67"/>
      <c r="R677" s="67"/>
      <c r="S677" s="67"/>
      <c r="T677" s="67"/>
      <c r="U677" s="67"/>
      <c r="V677" s="67"/>
      <c r="W677" s="67"/>
      <c r="X677" s="67"/>
      <c r="Y677" s="67"/>
      <c r="Z677" s="67"/>
    </row>
    <row r="678" spans="1:26" ht="13.5" hidden="1" customHeight="1" x14ac:dyDescent="0.35">
      <c r="A678" s="67"/>
      <c r="B678" s="67"/>
      <c r="C678" s="67"/>
      <c r="D678" s="68"/>
      <c r="E678" s="69"/>
      <c r="F678" s="68"/>
      <c r="G678" s="68"/>
      <c r="H678" s="68"/>
      <c r="I678" s="68"/>
      <c r="J678" s="68"/>
      <c r="K678" s="68"/>
      <c r="L678" s="67"/>
      <c r="M678" s="67"/>
      <c r="N678" s="67"/>
      <c r="O678" s="67"/>
      <c r="P678" s="67"/>
      <c r="Q678" s="67"/>
      <c r="R678" s="67"/>
      <c r="S678" s="67"/>
      <c r="T678" s="67"/>
      <c r="U678" s="67"/>
      <c r="V678" s="67"/>
      <c r="W678" s="67"/>
      <c r="X678" s="67"/>
      <c r="Y678" s="67"/>
      <c r="Z678" s="67"/>
    </row>
    <row r="679" spans="1:26" ht="13.5" hidden="1" customHeight="1" x14ac:dyDescent="0.35">
      <c r="A679" s="67"/>
      <c r="B679" s="67"/>
      <c r="C679" s="67"/>
      <c r="D679" s="68"/>
      <c r="E679" s="69"/>
      <c r="F679" s="68"/>
      <c r="G679" s="68"/>
      <c r="H679" s="68"/>
      <c r="I679" s="68"/>
      <c r="J679" s="68"/>
      <c r="K679" s="68"/>
      <c r="L679" s="67"/>
      <c r="M679" s="67"/>
      <c r="N679" s="67"/>
      <c r="O679" s="67"/>
      <c r="P679" s="67"/>
      <c r="Q679" s="67"/>
      <c r="R679" s="67"/>
      <c r="S679" s="67"/>
      <c r="T679" s="67"/>
      <c r="U679" s="67"/>
      <c r="V679" s="67"/>
      <c r="W679" s="67"/>
      <c r="X679" s="67"/>
      <c r="Y679" s="67"/>
      <c r="Z679" s="67"/>
    </row>
    <row r="680" spans="1:26" ht="13.5" hidden="1" customHeight="1" x14ac:dyDescent="0.35">
      <c r="A680" s="67"/>
      <c r="B680" s="67"/>
      <c r="C680" s="67"/>
      <c r="D680" s="68"/>
      <c r="E680" s="69"/>
      <c r="F680" s="68"/>
      <c r="G680" s="68"/>
      <c r="H680" s="68"/>
      <c r="I680" s="68"/>
      <c r="J680" s="68"/>
      <c r="K680" s="68"/>
      <c r="L680" s="67"/>
      <c r="M680" s="67"/>
      <c r="N680" s="67"/>
      <c r="O680" s="67"/>
      <c r="P680" s="67"/>
      <c r="Q680" s="67"/>
      <c r="R680" s="67"/>
      <c r="S680" s="67"/>
      <c r="T680" s="67"/>
      <c r="U680" s="67"/>
      <c r="V680" s="67"/>
      <c r="W680" s="67"/>
      <c r="X680" s="67"/>
      <c r="Y680" s="67"/>
      <c r="Z680" s="67"/>
    </row>
    <row r="681" spans="1:26" ht="13.5" hidden="1" customHeight="1" x14ac:dyDescent="0.35">
      <c r="A681" s="67"/>
      <c r="B681" s="67"/>
      <c r="C681" s="67"/>
      <c r="D681" s="68"/>
      <c r="E681" s="69"/>
      <c r="F681" s="68"/>
      <c r="G681" s="68"/>
      <c r="H681" s="68"/>
      <c r="I681" s="68"/>
      <c r="J681" s="68"/>
      <c r="K681" s="68"/>
      <c r="L681" s="67"/>
      <c r="M681" s="67"/>
      <c r="N681" s="67"/>
      <c r="O681" s="67"/>
      <c r="P681" s="67"/>
      <c r="Q681" s="67"/>
      <c r="R681" s="67"/>
      <c r="S681" s="67"/>
      <c r="T681" s="67"/>
      <c r="U681" s="67"/>
      <c r="V681" s="67"/>
      <c r="W681" s="67"/>
      <c r="X681" s="67"/>
      <c r="Y681" s="67"/>
      <c r="Z681" s="67"/>
    </row>
    <row r="682" spans="1:26" ht="13.5" hidden="1" customHeight="1" x14ac:dyDescent="0.35">
      <c r="A682" s="67"/>
      <c r="B682" s="67"/>
      <c r="C682" s="67"/>
      <c r="D682" s="68"/>
      <c r="E682" s="69"/>
      <c r="F682" s="68"/>
      <c r="G682" s="68"/>
      <c r="H682" s="68"/>
      <c r="I682" s="68"/>
      <c r="J682" s="68"/>
      <c r="K682" s="68"/>
      <c r="L682" s="67"/>
      <c r="M682" s="67"/>
      <c r="N682" s="67"/>
      <c r="O682" s="67"/>
      <c r="P682" s="67"/>
      <c r="Q682" s="67"/>
      <c r="R682" s="67"/>
      <c r="S682" s="67"/>
      <c r="T682" s="67"/>
      <c r="U682" s="67"/>
      <c r="V682" s="67"/>
      <c r="W682" s="67"/>
      <c r="X682" s="67"/>
      <c r="Y682" s="67"/>
      <c r="Z682" s="67"/>
    </row>
    <row r="683" spans="1:26" ht="13.5" hidden="1" customHeight="1" x14ac:dyDescent="0.35">
      <c r="A683" s="67"/>
      <c r="B683" s="67"/>
      <c r="C683" s="67"/>
      <c r="D683" s="68"/>
      <c r="E683" s="69"/>
      <c r="F683" s="68"/>
      <c r="G683" s="68"/>
      <c r="H683" s="68"/>
      <c r="I683" s="68"/>
      <c r="J683" s="68"/>
      <c r="K683" s="68"/>
      <c r="L683" s="67"/>
      <c r="M683" s="67"/>
      <c r="N683" s="67"/>
      <c r="O683" s="67"/>
      <c r="P683" s="67"/>
      <c r="Q683" s="67"/>
      <c r="R683" s="67"/>
      <c r="S683" s="67"/>
      <c r="T683" s="67"/>
      <c r="U683" s="67"/>
      <c r="V683" s="67"/>
      <c r="W683" s="67"/>
      <c r="X683" s="67"/>
      <c r="Y683" s="67"/>
      <c r="Z683" s="67"/>
    </row>
    <row r="684" spans="1:26" ht="13.5" hidden="1" customHeight="1" x14ac:dyDescent="0.35">
      <c r="A684" s="67"/>
      <c r="B684" s="67"/>
      <c r="C684" s="67"/>
      <c r="D684" s="68"/>
      <c r="E684" s="69"/>
      <c r="F684" s="68"/>
      <c r="G684" s="68"/>
      <c r="H684" s="68"/>
      <c r="I684" s="68"/>
      <c r="J684" s="68"/>
      <c r="K684" s="68"/>
      <c r="L684" s="67"/>
      <c r="M684" s="67"/>
      <c r="N684" s="67"/>
      <c r="O684" s="67"/>
      <c r="P684" s="67"/>
      <c r="Q684" s="67"/>
      <c r="R684" s="67"/>
      <c r="S684" s="67"/>
      <c r="T684" s="67"/>
      <c r="U684" s="67"/>
      <c r="V684" s="67"/>
      <c r="W684" s="67"/>
      <c r="X684" s="67"/>
      <c r="Y684" s="67"/>
      <c r="Z684" s="67"/>
    </row>
    <row r="685" spans="1:26" ht="13.5" hidden="1" customHeight="1" x14ac:dyDescent="0.35">
      <c r="A685" s="67"/>
      <c r="B685" s="67"/>
      <c r="C685" s="67"/>
      <c r="D685" s="68"/>
      <c r="E685" s="69"/>
      <c r="F685" s="68"/>
      <c r="G685" s="68"/>
      <c r="H685" s="68"/>
      <c r="I685" s="68"/>
      <c r="J685" s="68"/>
      <c r="K685" s="68"/>
      <c r="L685" s="67"/>
      <c r="M685" s="67"/>
      <c r="N685" s="67"/>
      <c r="O685" s="67"/>
      <c r="P685" s="67"/>
      <c r="Q685" s="67"/>
      <c r="R685" s="67"/>
      <c r="S685" s="67"/>
      <c r="T685" s="67"/>
      <c r="U685" s="67"/>
      <c r="V685" s="67"/>
      <c r="W685" s="67"/>
      <c r="X685" s="67"/>
      <c r="Y685" s="67"/>
      <c r="Z685" s="67"/>
    </row>
    <row r="686" spans="1:26" ht="13.5" hidden="1" customHeight="1" x14ac:dyDescent="0.35">
      <c r="A686" s="67"/>
      <c r="B686" s="67"/>
      <c r="C686" s="67"/>
      <c r="D686" s="68"/>
      <c r="E686" s="69"/>
      <c r="F686" s="68"/>
      <c r="G686" s="68"/>
      <c r="H686" s="68"/>
      <c r="I686" s="68"/>
      <c r="J686" s="68"/>
      <c r="K686" s="68"/>
      <c r="L686" s="67"/>
      <c r="M686" s="67"/>
      <c r="N686" s="67"/>
      <c r="O686" s="67"/>
      <c r="P686" s="67"/>
      <c r="Q686" s="67"/>
      <c r="R686" s="67"/>
      <c r="S686" s="67"/>
      <c r="T686" s="67"/>
      <c r="U686" s="67"/>
      <c r="V686" s="67"/>
      <c r="W686" s="67"/>
      <c r="X686" s="67"/>
      <c r="Y686" s="67"/>
      <c r="Z686" s="67"/>
    </row>
    <row r="687" spans="1:26" ht="13.5" hidden="1" customHeight="1" x14ac:dyDescent="0.35">
      <c r="A687" s="67"/>
      <c r="B687" s="67"/>
      <c r="C687" s="67"/>
      <c r="D687" s="68"/>
      <c r="E687" s="69"/>
      <c r="F687" s="68"/>
      <c r="G687" s="68"/>
      <c r="H687" s="68"/>
      <c r="I687" s="68"/>
      <c r="J687" s="68"/>
      <c r="K687" s="68"/>
      <c r="L687" s="67"/>
      <c r="M687" s="67"/>
      <c r="N687" s="67"/>
      <c r="O687" s="67"/>
      <c r="P687" s="67"/>
      <c r="Q687" s="67"/>
      <c r="R687" s="67"/>
      <c r="S687" s="67"/>
      <c r="T687" s="67"/>
      <c r="U687" s="67"/>
      <c r="V687" s="67"/>
      <c r="W687" s="67"/>
      <c r="X687" s="67"/>
      <c r="Y687" s="67"/>
      <c r="Z687" s="67"/>
    </row>
    <row r="688" spans="1:26" ht="13.5" hidden="1" customHeight="1" x14ac:dyDescent="0.35">
      <c r="A688" s="67"/>
      <c r="B688" s="67"/>
      <c r="C688" s="67"/>
      <c r="D688" s="68"/>
      <c r="E688" s="69"/>
      <c r="F688" s="68"/>
      <c r="G688" s="68"/>
      <c r="H688" s="68"/>
      <c r="I688" s="68"/>
      <c r="J688" s="68"/>
      <c r="K688" s="68"/>
      <c r="L688" s="67"/>
      <c r="M688" s="67"/>
      <c r="N688" s="67"/>
      <c r="O688" s="67"/>
      <c r="P688" s="67"/>
      <c r="Q688" s="67"/>
      <c r="R688" s="67"/>
      <c r="S688" s="67"/>
      <c r="T688" s="67"/>
      <c r="U688" s="67"/>
      <c r="V688" s="67"/>
      <c r="W688" s="67"/>
      <c r="X688" s="67"/>
      <c r="Y688" s="67"/>
      <c r="Z688" s="67"/>
    </row>
    <row r="689" spans="1:26" ht="13.5" hidden="1" customHeight="1" x14ac:dyDescent="0.35">
      <c r="A689" s="67"/>
      <c r="B689" s="67"/>
      <c r="C689" s="67"/>
      <c r="D689" s="68"/>
      <c r="E689" s="69"/>
      <c r="F689" s="68"/>
      <c r="G689" s="68"/>
      <c r="H689" s="68"/>
      <c r="I689" s="68"/>
      <c r="J689" s="68"/>
      <c r="K689" s="68"/>
      <c r="L689" s="67"/>
      <c r="M689" s="67"/>
      <c r="N689" s="67"/>
      <c r="O689" s="67"/>
      <c r="P689" s="67"/>
      <c r="Q689" s="67"/>
      <c r="R689" s="67"/>
      <c r="S689" s="67"/>
      <c r="T689" s="67"/>
      <c r="U689" s="67"/>
      <c r="V689" s="67"/>
      <c r="W689" s="67"/>
      <c r="X689" s="67"/>
      <c r="Y689" s="67"/>
      <c r="Z689" s="67"/>
    </row>
    <row r="690" spans="1:26" ht="13.5" hidden="1" customHeight="1" x14ac:dyDescent="0.35">
      <c r="A690" s="67"/>
      <c r="B690" s="67"/>
      <c r="C690" s="67"/>
      <c r="D690" s="68"/>
      <c r="E690" s="69"/>
      <c r="F690" s="68"/>
      <c r="G690" s="68"/>
      <c r="H690" s="68"/>
      <c r="I690" s="68"/>
      <c r="J690" s="68"/>
      <c r="K690" s="68"/>
      <c r="L690" s="67"/>
      <c r="M690" s="67"/>
      <c r="N690" s="67"/>
      <c r="O690" s="67"/>
      <c r="P690" s="67"/>
      <c r="Q690" s="67"/>
      <c r="R690" s="67"/>
      <c r="S690" s="67"/>
      <c r="T690" s="67"/>
      <c r="U690" s="67"/>
      <c r="V690" s="67"/>
      <c r="W690" s="67"/>
      <c r="X690" s="67"/>
      <c r="Y690" s="67"/>
      <c r="Z690" s="67"/>
    </row>
    <row r="691" spans="1:26" ht="13.5" hidden="1" customHeight="1" x14ac:dyDescent="0.35">
      <c r="A691" s="67"/>
      <c r="B691" s="67"/>
      <c r="C691" s="67"/>
      <c r="D691" s="68"/>
      <c r="E691" s="69"/>
      <c r="F691" s="68"/>
      <c r="G691" s="68"/>
      <c r="H691" s="68"/>
      <c r="I691" s="68"/>
      <c r="J691" s="68"/>
      <c r="K691" s="68"/>
      <c r="L691" s="67"/>
      <c r="M691" s="67"/>
      <c r="N691" s="67"/>
      <c r="O691" s="67"/>
      <c r="P691" s="67"/>
      <c r="Q691" s="67"/>
      <c r="R691" s="67"/>
      <c r="S691" s="67"/>
      <c r="T691" s="67"/>
      <c r="U691" s="67"/>
      <c r="V691" s="67"/>
      <c r="W691" s="67"/>
      <c r="X691" s="67"/>
      <c r="Y691" s="67"/>
      <c r="Z691" s="67"/>
    </row>
    <row r="692" spans="1:26" ht="13.5" hidden="1" customHeight="1" x14ac:dyDescent="0.35">
      <c r="A692" s="67"/>
      <c r="B692" s="67"/>
      <c r="C692" s="67"/>
      <c r="D692" s="68"/>
      <c r="E692" s="69"/>
      <c r="F692" s="68"/>
      <c r="G692" s="68"/>
      <c r="H692" s="68"/>
      <c r="I692" s="68"/>
      <c r="J692" s="68"/>
      <c r="K692" s="68"/>
      <c r="L692" s="67"/>
      <c r="M692" s="67"/>
      <c r="N692" s="67"/>
      <c r="O692" s="67"/>
      <c r="P692" s="67"/>
      <c r="Q692" s="67"/>
      <c r="R692" s="67"/>
      <c r="S692" s="67"/>
      <c r="T692" s="67"/>
      <c r="U692" s="67"/>
      <c r="V692" s="67"/>
      <c r="W692" s="67"/>
      <c r="X692" s="67"/>
      <c r="Y692" s="67"/>
      <c r="Z692" s="67"/>
    </row>
    <row r="693" spans="1:26" ht="13.5" hidden="1" customHeight="1" x14ac:dyDescent="0.35">
      <c r="A693" s="67"/>
      <c r="B693" s="67"/>
      <c r="C693" s="67"/>
      <c r="D693" s="68"/>
      <c r="E693" s="69"/>
      <c r="F693" s="68"/>
      <c r="G693" s="68"/>
      <c r="H693" s="68"/>
      <c r="I693" s="68"/>
      <c r="J693" s="68"/>
      <c r="K693" s="68"/>
      <c r="L693" s="67"/>
      <c r="M693" s="67"/>
      <c r="N693" s="67"/>
      <c r="O693" s="67"/>
      <c r="P693" s="67"/>
      <c r="Q693" s="67"/>
      <c r="R693" s="67"/>
      <c r="S693" s="67"/>
      <c r="T693" s="67"/>
      <c r="U693" s="67"/>
      <c r="V693" s="67"/>
      <c r="W693" s="67"/>
      <c r="X693" s="67"/>
      <c r="Y693" s="67"/>
      <c r="Z693" s="67"/>
    </row>
    <row r="694" spans="1:26" ht="13.5" hidden="1" customHeight="1" x14ac:dyDescent="0.35">
      <c r="A694" s="67"/>
      <c r="B694" s="67"/>
      <c r="C694" s="67"/>
      <c r="D694" s="68"/>
      <c r="E694" s="69"/>
      <c r="F694" s="68"/>
      <c r="G694" s="68"/>
      <c r="H694" s="68"/>
      <c r="I694" s="68"/>
      <c r="J694" s="68"/>
      <c r="K694" s="68"/>
      <c r="L694" s="67"/>
      <c r="M694" s="67"/>
      <c r="N694" s="67"/>
      <c r="O694" s="67"/>
      <c r="P694" s="67"/>
      <c r="Q694" s="67"/>
      <c r="R694" s="67"/>
      <c r="S694" s="67"/>
      <c r="T694" s="67"/>
      <c r="U694" s="67"/>
      <c r="V694" s="67"/>
      <c r="W694" s="67"/>
      <c r="X694" s="67"/>
      <c r="Y694" s="67"/>
      <c r="Z694" s="67"/>
    </row>
    <row r="695" spans="1:26" ht="13.5" hidden="1" customHeight="1" x14ac:dyDescent="0.35">
      <c r="A695" s="67"/>
      <c r="B695" s="67"/>
      <c r="C695" s="67"/>
      <c r="D695" s="68"/>
      <c r="E695" s="69"/>
      <c r="F695" s="68"/>
      <c r="G695" s="68"/>
      <c r="H695" s="68"/>
      <c r="I695" s="68"/>
      <c r="J695" s="68"/>
      <c r="K695" s="68"/>
      <c r="L695" s="67"/>
      <c r="M695" s="67"/>
      <c r="N695" s="67"/>
      <c r="O695" s="67"/>
      <c r="P695" s="67"/>
      <c r="Q695" s="67"/>
      <c r="R695" s="67"/>
      <c r="S695" s="67"/>
      <c r="T695" s="67"/>
      <c r="U695" s="67"/>
      <c r="V695" s="67"/>
      <c r="W695" s="67"/>
      <c r="X695" s="67"/>
      <c r="Y695" s="67"/>
      <c r="Z695" s="67"/>
    </row>
    <row r="696" spans="1:26" ht="13.5" hidden="1" customHeight="1" x14ac:dyDescent="0.35">
      <c r="A696" s="67"/>
      <c r="B696" s="67"/>
      <c r="C696" s="67"/>
      <c r="D696" s="68"/>
      <c r="E696" s="69"/>
      <c r="F696" s="68"/>
      <c r="G696" s="68"/>
      <c r="H696" s="68"/>
      <c r="I696" s="68"/>
      <c r="J696" s="68"/>
      <c r="K696" s="68"/>
      <c r="L696" s="67"/>
      <c r="M696" s="67"/>
      <c r="N696" s="67"/>
      <c r="O696" s="67"/>
      <c r="P696" s="67"/>
      <c r="Q696" s="67"/>
      <c r="R696" s="67"/>
      <c r="S696" s="67"/>
      <c r="T696" s="67"/>
      <c r="U696" s="67"/>
      <c r="V696" s="67"/>
      <c r="W696" s="67"/>
      <c r="X696" s="67"/>
      <c r="Y696" s="67"/>
      <c r="Z696" s="67"/>
    </row>
    <row r="697" spans="1:26" ht="13.5" hidden="1" customHeight="1" x14ac:dyDescent="0.35">
      <c r="A697" s="67"/>
      <c r="B697" s="67"/>
      <c r="C697" s="67"/>
      <c r="D697" s="68"/>
      <c r="E697" s="69"/>
      <c r="F697" s="68"/>
      <c r="G697" s="68"/>
      <c r="H697" s="68"/>
      <c r="I697" s="68"/>
      <c r="J697" s="68"/>
      <c r="K697" s="68"/>
      <c r="L697" s="67"/>
      <c r="M697" s="67"/>
      <c r="N697" s="67"/>
      <c r="O697" s="67"/>
      <c r="P697" s="67"/>
      <c r="Q697" s="67"/>
      <c r="R697" s="67"/>
      <c r="S697" s="67"/>
      <c r="T697" s="67"/>
      <c r="U697" s="67"/>
      <c r="V697" s="67"/>
      <c r="W697" s="67"/>
      <c r="X697" s="67"/>
      <c r="Y697" s="67"/>
      <c r="Z697" s="67"/>
    </row>
    <row r="698" spans="1:26" ht="13.5" hidden="1" customHeight="1" x14ac:dyDescent="0.35">
      <c r="A698" s="67"/>
      <c r="B698" s="67"/>
      <c r="C698" s="67"/>
      <c r="D698" s="68"/>
      <c r="E698" s="69"/>
      <c r="F698" s="68"/>
      <c r="G698" s="68"/>
      <c r="H698" s="68"/>
      <c r="I698" s="68"/>
      <c r="J698" s="68"/>
      <c r="K698" s="68"/>
      <c r="L698" s="67"/>
      <c r="M698" s="67"/>
      <c r="N698" s="67"/>
      <c r="O698" s="67"/>
      <c r="P698" s="67"/>
      <c r="Q698" s="67"/>
      <c r="R698" s="67"/>
      <c r="S698" s="67"/>
      <c r="T698" s="67"/>
      <c r="U698" s="67"/>
      <c r="V698" s="67"/>
      <c r="W698" s="67"/>
      <c r="X698" s="67"/>
      <c r="Y698" s="67"/>
      <c r="Z698" s="67"/>
    </row>
    <row r="699" spans="1:26" ht="13.5" hidden="1" customHeight="1" x14ac:dyDescent="0.35">
      <c r="A699" s="67"/>
      <c r="B699" s="67"/>
      <c r="C699" s="67"/>
      <c r="D699" s="68"/>
      <c r="E699" s="69"/>
      <c r="F699" s="68"/>
      <c r="G699" s="68"/>
      <c r="H699" s="68"/>
      <c r="I699" s="68"/>
      <c r="J699" s="68"/>
      <c r="K699" s="68"/>
      <c r="L699" s="67"/>
      <c r="M699" s="67"/>
      <c r="N699" s="67"/>
      <c r="O699" s="67"/>
      <c r="P699" s="67"/>
      <c r="Q699" s="67"/>
      <c r="R699" s="67"/>
      <c r="S699" s="67"/>
      <c r="T699" s="67"/>
      <c r="U699" s="67"/>
      <c r="V699" s="67"/>
      <c r="W699" s="67"/>
      <c r="X699" s="67"/>
      <c r="Y699" s="67"/>
      <c r="Z699" s="67"/>
    </row>
    <row r="700" spans="1:26" ht="13.5" hidden="1" customHeight="1" x14ac:dyDescent="0.35">
      <c r="A700" s="67"/>
      <c r="B700" s="67"/>
      <c r="C700" s="67"/>
      <c r="D700" s="68"/>
      <c r="E700" s="69"/>
      <c r="F700" s="68"/>
      <c r="G700" s="68"/>
      <c r="H700" s="68"/>
      <c r="I700" s="68"/>
      <c r="J700" s="68"/>
      <c r="K700" s="68"/>
      <c r="L700" s="67"/>
      <c r="M700" s="67"/>
      <c r="N700" s="67"/>
      <c r="O700" s="67"/>
      <c r="P700" s="67"/>
      <c r="Q700" s="67"/>
      <c r="R700" s="67"/>
      <c r="S700" s="67"/>
      <c r="T700" s="67"/>
      <c r="U700" s="67"/>
      <c r="V700" s="67"/>
      <c r="W700" s="67"/>
      <c r="X700" s="67"/>
      <c r="Y700" s="67"/>
      <c r="Z700" s="67"/>
    </row>
    <row r="701" spans="1:26" ht="13.5" hidden="1" customHeight="1" x14ac:dyDescent="0.35">
      <c r="A701" s="67"/>
      <c r="B701" s="67"/>
      <c r="C701" s="67"/>
      <c r="D701" s="68"/>
      <c r="E701" s="69"/>
      <c r="F701" s="68"/>
      <c r="G701" s="68"/>
      <c r="H701" s="68"/>
      <c r="I701" s="68"/>
      <c r="J701" s="68"/>
      <c r="K701" s="68"/>
      <c r="L701" s="67"/>
      <c r="M701" s="67"/>
      <c r="N701" s="67"/>
      <c r="O701" s="67"/>
      <c r="P701" s="67"/>
      <c r="Q701" s="67"/>
      <c r="R701" s="67"/>
      <c r="S701" s="67"/>
      <c r="T701" s="67"/>
      <c r="U701" s="67"/>
      <c r="V701" s="67"/>
      <c r="W701" s="67"/>
      <c r="X701" s="67"/>
      <c r="Y701" s="67"/>
      <c r="Z701" s="67"/>
    </row>
    <row r="702" spans="1:26" ht="13.5" hidden="1" customHeight="1" x14ac:dyDescent="0.35">
      <c r="A702" s="67"/>
      <c r="B702" s="67"/>
      <c r="C702" s="67"/>
      <c r="D702" s="68"/>
      <c r="E702" s="69"/>
      <c r="F702" s="68"/>
      <c r="G702" s="68"/>
      <c r="H702" s="68"/>
      <c r="I702" s="68"/>
      <c r="J702" s="68"/>
      <c r="K702" s="68"/>
      <c r="L702" s="67"/>
      <c r="M702" s="67"/>
      <c r="N702" s="67"/>
      <c r="O702" s="67"/>
      <c r="P702" s="67"/>
      <c r="Q702" s="67"/>
      <c r="R702" s="67"/>
      <c r="S702" s="67"/>
      <c r="T702" s="67"/>
      <c r="U702" s="67"/>
      <c r="V702" s="67"/>
      <c r="W702" s="67"/>
      <c r="X702" s="67"/>
      <c r="Y702" s="67"/>
      <c r="Z702" s="67"/>
    </row>
    <row r="703" spans="1:26" ht="13.5" hidden="1" customHeight="1" x14ac:dyDescent="0.35">
      <c r="A703" s="67"/>
      <c r="B703" s="67"/>
      <c r="C703" s="67"/>
      <c r="D703" s="68"/>
      <c r="E703" s="69"/>
      <c r="F703" s="68"/>
      <c r="G703" s="68"/>
      <c r="H703" s="68"/>
      <c r="I703" s="68"/>
      <c r="J703" s="68"/>
      <c r="K703" s="68"/>
      <c r="L703" s="67"/>
      <c r="M703" s="67"/>
      <c r="N703" s="67"/>
      <c r="O703" s="67"/>
      <c r="P703" s="67"/>
      <c r="Q703" s="67"/>
      <c r="R703" s="67"/>
      <c r="S703" s="67"/>
      <c r="T703" s="67"/>
      <c r="U703" s="67"/>
      <c r="V703" s="67"/>
      <c r="W703" s="67"/>
      <c r="X703" s="67"/>
      <c r="Y703" s="67"/>
      <c r="Z703" s="67"/>
    </row>
    <row r="704" spans="1:26" ht="13.5" hidden="1" customHeight="1" x14ac:dyDescent="0.35">
      <c r="A704" s="67"/>
      <c r="B704" s="67"/>
      <c r="C704" s="67"/>
      <c r="D704" s="68"/>
      <c r="E704" s="69"/>
      <c r="F704" s="68"/>
      <c r="G704" s="68"/>
      <c r="H704" s="68"/>
      <c r="I704" s="68"/>
      <c r="J704" s="68"/>
      <c r="K704" s="68"/>
      <c r="L704" s="67"/>
      <c r="M704" s="67"/>
      <c r="N704" s="67"/>
      <c r="O704" s="67"/>
      <c r="P704" s="67"/>
      <c r="Q704" s="67"/>
      <c r="R704" s="67"/>
      <c r="S704" s="67"/>
      <c r="T704" s="67"/>
      <c r="U704" s="67"/>
      <c r="V704" s="67"/>
      <c r="W704" s="67"/>
      <c r="X704" s="67"/>
      <c r="Y704" s="67"/>
      <c r="Z704" s="67"/>
    </row>
    <row r="705" spans="1:26" ht="13.5" hidden="1" customHeight="1" x14ac:dyDescent="0.35">
      <c r="A705" s="67"/>
      <c r="B705" s="67"/>
      <c r="C705" s="67"/>
      <c r="D705" s="68"/>
      <c r="E705" s="69"/>
      <c r="F705" s="68"/>
      <c r="G705" s="68"/>
      <c r="H705" s="68"/>
      <c r="I705" s="68"/>
      <c r="J705" s="68"/>
      <c r="K705" s="68"/>
      <c r="L705" s="67"/>
      <c r="M705" s="67"/>
      <c r="N705" s="67"/>
      <c r="O705" s="67"/>
      <c r="P705" s="67"/>
      <c r="Q705" s="67"/>
      <c r="R705" s="67"/>
      <c r="S705" s="67"/>
      <c r="T705" s="67"/>
      <c r="U705" s="67"/>
      <c r="V705" s="67"/>
      <c r="W705" s="67"/>
      <c r="X705" s="67"/>
      <c r="Y705" s="67"/>
      <c r="Z705" s="67"/>
    </row>
    <row r="706" spans="1:26" ht="13.5" hidden="1" customHeight="1" x14ac:dyDescent="0.35">
      <c r="A706" s="67"/>
      <c r="B706" s="67"/>
      <c r="C706" s="67"/>
      <c r="D706" s="68"/>
      <c r="E706" s="69"/>
      <c r="F706" s="68"/>
      <c r="G706" s="68"/>
      <c r="H706" s="68"/>
      <c r="I706" s="68"/>
      <c r="J706" s="68"/>
      <c r="K706" s="68"/>
      <c r="L706" s="67"/>
      <c r="M706" s="67"/>
      <c r="N706" s="67"/>
      <c r="O706" s="67"/>
      <c r="P706" s="67"/>
      <c r="Q706" s="67"/>
      <c r="R706" s="67"/>
      <c r="S706" s="67"/>
      <c r="T706" s="67"/>
      <c r="U706" s="67"/>
      <c r="V706" s="67"/>
      <c r="W706" s="67"/>
      <c r="X706" s="67"/>
      <c r="Y706" s="67"/>
      <c r="Z706" s="67"/>
    </row>
    <row r="707" spans="1:26" ht="13.5" hidden="1" customHeight="1" x14ac:dyDescent="0.35">
      <c r="A707" s="67"/>
      <c r="B707" s="67"/>
      <c r="C707" s="67"/>
      <c r="D707" s="68"/>
      <c r="E707" s="69"/>
      <c r="F707" s="68"/>
      <c r="G707" s="68"/>
      <c r="H707" s="68"/>
      <c r="I707" s="68"/>
      <c r="J707" s="68"/>
      <c r="K707" s="68"/>
      <c r="L707" s="67"/>
      <c r="M707" s="67"/>
      <c r="N707" s="67"/>
      <c r="O707" s="67"/>
      <c r="P707" s="67"/>
      <c r="Q707" s="67"/>
      <c r="R707" s="67"/>
      <c r="S707" s="67"/>
      <c r="T707" s="67"/>
      <c r="U707" s="67"/>
      <c r="V707" s="67"/>
      <c r="W707" s="67"/>
      <c r="X707" s="67"/>
      <c r="Y707" s="67"/>
      <c r="Z707" s="67"/>
    </row>
    <row r="708" spans="1:26" ht="13.5" hidden="1" customHeight="1" x14ac:dyDescent="0.35">
      <c r="A708" s="67"/>
      <c r="B708" s="67"/>
      <c r="C708" s="67"/>
      <c r="D708" s="68"/>
      <c r="E708" s="69"/>
      <c r="F708" s="68"/>
      <c r="G708" s="68"/>
      <c r="H708" s="68"/>
      <c r="I708" s="68"/>
      <c r="J708" s="68"/>
      <c r="K708" s="68"/>
      <c r="L708" s="67"/>
      <c r="M708" s="67"/>
      <c r="N708" s="67"/>
      <c r="O708" s="67"/>
      <c r="P708" s="67"/>
      <c r="Q708" s="67"/>
      <c r="R708" s="67"/>
      <c r="S708" s="67"/>
      <c r="T708" s="67"/>
      <c r="U708" s="67"/>
      <c r="V708" s="67"/>
      <c r="W708" s="67"/>
      <c r="X708" s="67"/>
      <c r="Y708" s="67"/>
      <c r="Z708" s="67"/>
    </row>
    <row r="709" spans="1:26" ht="13.5" hidden="1" customHeight="1" x14ac:dyDescent="0.35">
      <c r="A709" s="67"/>
      <c r="B709" s="67"/>
      <c r="C709" s="67"/>
      <c r="D709" s="68"/>
      <c r="E709" s="69"/>
      <c r="F709" s="68"/>
      <c r="G709" s="68"/>
      <c r="H709" s="68"/>
      <c r="I709" s="68"/>
      <c r="J709" s="68"/>
      <c r="K709" s="68"/>
      <c r="L709" s="67"/>
      <c r="M709" s="67"/>
      <c r="N709" s="67"/>
      <c r="O709" s="67"/>
      <c r="P709" s="67"/>
      <c r="Q709" s="67"/>
      <c r="R709" s="67"/>
      <c r="S709" s="67"/>
      <c r="T709" s="67"/>
      <c r="U709" s="67"/>
      <c r="V709" s="67"/>
      <c r="W709" s="67"/>
      <c r="X709" s="67"/>
      <c r="Y709" s="67"/>
      <c r="Z709" s="67"/>
    </row>
    <row r="710" spans="1:26" ht="13.5" hidden="1" customHeight="1" x14ac:dyDescent="0.35">
      <c r="A710" s="67"/>
      <c r="B710" s="67"/>
      <c r="C710" s="67"/>
      <c r="D710" s="68"/>
      <c r="E710" s="69"/>
      <c r="F710" s="68"/>
      <c r="G710" s="68"/>
      <c r="H710" s="68"/>
      <c r="I710" s="68"/>
      <c r="J710" s="68"/>
      <c r="K710" s="68"/>
      <c r="L710" s="67"/>
      <c r="M710" s="67"/>
      <c r="N710" s="67"/>
      <c r="O710" s="67"/>
      <c r="P710" s="67"/>
      <c r="Q710" s="67"/>
      <c r="R710" s="67"/>
      <c r="S710" s="67"/>
      <c r="T710" s="67"/>
      <c r="U710" s="67"/>
      <c r="V710" s="67"/>
      <c r="W710" s="67"/>
      <c r="X710" s="67"/>
      <c r="Y710" s="67"/>
      <c r="Z710" s="67"/>
    </row>
    <row r="711" spans="1:26" ht="13.5" hidden="1" customHeight="1" x14ac:dyDescent="0.35">
      <c r="A711" s="67"/>
      <c r="B711" s="67"/>
      <c r="C711" s="67"/>
      <c r="D711" s="68"/>
      <c r="E711" s="69"/>
      <c r="F711" s="68"/>
      <c r="G711" s="68"/>
      <c r="H711" s="68"/>
      <c r="I711" s="68"/>
      <c r="J711" s="68"/>
      <c r="K711" s="68"/>
      <c r="L711" s="67"/>
      <c r="M711" s="67"/>
      <c r="N711" s="67"/>
      <c r="O711" s="67"/>
      <c r="P711" s="67"/>
      <c r="Q711" s="67"/>
      <c r="R711" s="67"/>
      <c r="S711" s="67"/>
      <c r="T711" s="67"/>
      <c r="U711" s="67"/>
      <c r="V711" s="67"/>
      <c r="W711" s="67"/>
      <c r="X711" s="67"/>
      <c r="Y711" s="67"/>
      <c r="Z711" s="67"/>
    </row>
    <row r="712" spans="1:26" ht="13.5" hidden="1" customHeight="1" x14ac:dyDescent="0.35">
      <c r="A712" s="67"/>
      <c r="B712" s="67"/>
      <c r="C712" s="67"/>
      <c r="D712" s="68"/>
      <c r="E712" s="69"/>
      <c r="F712" s="68"/>
      <c r="G712" s="68"/>
      <c r="H712" s="68"/>
      <c r="I712" s="68"/>
      <c r="J712" s="68"/>
      <c r="K712" s="68"/>
      <c r="L712" s="67"/>
      <c r="M712" s="67"/>
      <c r="N712" s="67"/>
      <c r="O712" s="67"/>
      <c r="P712" s="67"/>
      <c r="Q712" s="67"/>
      <c r="R712" s="67"/>
      <c r="S712" s="67"/>
      <c r="T712" s="67"/>
      <c r="U712" s="67"/>
      <c r="V712" s="67"/>
      <c r="W712" s="67"/>
      <c r="X712" s="67"/>
      <c r="Y712" s="67"/>
      <c r="Z712" s="67"/>
    </row>
    <row r="713" spans="1:26" ht="13.5" hidden="1" customHeight="1" x14ac:dyDescent="0.35">
      <c r="A713" s="67"/>
      <c r="B713" s="67"/>
      <c r="C713" s="67"/>
      <c r="D713" s="68"/>
      <c r="E713" s="69"/>
      <c r="F713" s="68"/>
      <c r="G713" s="68"/>
      <c r="H713" s="68"/>
      <c r="I713" s="68"/>
      <c r="J713" s="68"/>
      <c r="K713" s="68"/>
      <c r="L713" s="67"/>
      <c r="M713" s="67"/>
      <c r="N713" s="67"/>
      <c r="O713" s="67"/>
      <c r="P713" s="67"/>
      <c r="Q713" s="67"/>
      <c r="R713" s="67"/>
      <c r="S713" s="67"/>
      <c r="T713" s="67"/>
      <c r="U713" s="67"/>
      <c r="V713" s="67"/>
      <c r="W713" s="67"/>
      <c r="X713" s="67"/>
      <c r="Y713" s="67"/>
      <c r="Z713" s="67"/>
    </row>
    <row r="714" spans="1:26" ht="13.5" hidden="1" customHeight="1" x14ac:dyDescent="0.35">
      <c r="A714" s="67"/>
      <c r="B714" s="67"/>
      <c r="C714" s="67"/>
      <c r="D714" s="68"/>
      <c r="E714" s="69"/>
      <c r="F714" s="68"/>
      <c r="G714" s="68"/>
      <c r="H714" s="68"/>
      <c r="I714" s="68"/>
      <c r="J714" s="68"/>
      <c r="K714" s="68"/>
      <c r="L714" s="67"/>
      <c r="M714" s="67"/>
      <c r="N714" s="67"/>
      <c r="O714" s="67"/>
      <c r="P714" s="67"/>
      <c r="Q714" s="67"/>
      <c r="R714" s="67"/>
      <c r="S714" s="67"/>
      <c r="T714" s="67"/>
      <c r="U714" s="67"/>
      <c r="V714" s="67"/>
      <c r="W714" s="67"/>
      <c r="X714" s="67"/>
      <c r="Y714" s="67"/>
      <c r="Z714" s="67"/>
    </row>
    <row r="715" spans="1:26" ht="13.5" hidden="1" customHeight="1" x14ac:dyDescent="0.35">
      <c r="A715" s="67"/>
      <c r="B715" s="67"/>
      <c r="C715" s="67"/>
      <c r="D715" s="68"/>
      <c r="E715" s="69"/>
      <c r="F715" s="68"/>
      <c r="G715" s="68"/>
      <c r="H715" s="68"/>
      <c r="I715" s="68"/>
      <c r="J715" s="68"/>
      <c r="K715" s="68"/>
      <c r="L715" s="67"/>
      <c r="M715" s="67"/>
      <c r="N715" s="67"/>
      <c r="O715" s="67"/>
      <c r="P715" s="67"/>
      <c r="Q715" s="67"/>
      <c r="R715" s="67"/>
      <c r="S715" s="67"/>
      <c r="T715" s="67"/>
      <c r="U715" s="67"/>
      <c r="V715" s="67"/>
      <c r="W715" s="67"/>
      <c r="X715" s="67"/>
      <c r="Y715" s="67"/>
      <c r="Z715" s="67"/>
    </row>
    <row r="716" spans="1:26" ht="13.5" hidden="1" customHeight="1" x14ac:dyDescent="0.35">
      <c r="A716" s="67"/>
      <c r="B716" s="67"/>
      <c r="C716" s="67"/>
      <c r="D716" s="68"/>
      <c r="E716" s="69"/>
      <c r="F716" s="68"/>
      <c r="G716" s="68"/>
      <c r="H716" s="68"/>
      <c r="I716" s="68"/>
      <c r="J716" s="68"/>
      <c r="K716" s="68"/>
      <c r="L716" s="67"/>
      <c r="M716" s="67"/>
      <c r="N716" s="67"/>
      <c r="O716" s="67"/>
      <c r="P716" s="67"/>
      <c r="Q716" s="67"/>
      <c r="R716" s="67"/>
      <c r="S716" s="67"/>
      <c r="T716" s="67"/>
      <c r="U716" s="67"/>
      <c r="V716" s="67"/>
      <c r="W716" s="67"/>
      <c r="X716" s="67"/>
      <c r="Y716" s="67"/>
      <c r="Z716" s="67"/>
    </row>
    <row r="717" spans="1:26" ht="13.5" hidden="1" customHeight="1" x14ac:dyDescent="0.35">
      <c r="A717" s="67"/>
      <c r="B717" s="67"/>
      <c r="C717" s="67"/>
      <c r="D717" s="68"/>
      <c r="E717" s="69"/>
      <c r="F717" s="68"/>
      <c r="G717" s="68"/>
      <c r="H717" s="68"/>
      <c r="I717" s="68"/>
      <c r="J717" s="68"/>
      <c r="K717" s="68"/>
      <c r="L717" s="67"/>
      <c r="M717" s="67"/>
      <c r="N717" s="67"/>
      <c r="O717" s="67"/>
      <c r="P717" s="67"/>
      <c r="Q717" s="67"/>
      <c r="R717" s="67"/>
      <c r="S717" s="67"/>
      <c r="T717" s="67"/>
      <c r="U717" s="67"/>
      <c r="V717" s="67"/>
      <c r="W717" s="67"/>
      <c r="X717" s="67"/>
      <c r="Y717" s="67"/>
      <c r="Z717" s="67"/>
    </row>
    <row r="718" spans="1:26" ht="13.5" hidden="1" customHeight="1" x14ac:dyDescent="0.35">
      <c r="A718" s="67"/>
      <c r="B718" s="67"/>
      <c r="C718" s="67"/>
      <c r="D718" s="68"/>
      <c r="E718" s="69"/>
      <c r="F718" s="68"/>
      <c r="G718" s="68"/>
      <c r="H718" s="68"/>
      <c r="I718" s="68"/>
      <c r="J718" s="68"/>
      <c r="K718" s="68"/>
      <c r="L718" s="67"/>
      <c r="M718" s="67"/>
      <c r="N718" s="67"/>
      <c r="O718" s="67"/>
      <c r="P718" s="67"/>
      <c r="Q718" s="67"/>
      <c r="R718" s="67"/>
      <c r="S718" s="67"/>
      <c r="T718" s="67"/>
      <c r="U718" s="67"/>
      <c r="V718" s="67"/>
      <c r="W718" s="67"/>
      <c r="X718" s="67"/>
      <c r="Y718" s="67"/>
      <c r="Z718" s="67"/>
    </row>
    <row r="719" spans="1:26" ht="13.5" hidden="1" customHeight="1" x14ac:dyDescent="0.35">
      <c r="A719" s="67"/>
      <c r="B719" s="67"/>
      <c r="C719" s="67"/>
      <c r="D719" s="68"/>
      <c r="E719" s="69"/>
      <c r="F719" s="68"/>
      <c r="G719" s="68"/>
      <c r="H719" s="68"/>
      <c r="I719" s="68"/>
      <c r="J719" s="68"/>
      <c r="K719" s="68"/>
      <c r="L719" s="67"/>
      <c r="M719" s="67"/>
      <c r="N719" s="67"/>
      <c r="O719" s="67"/>
      <c r="P719" s="67"/>
      <c r="Q719" s="67"/>
      <c r="R719" s="67"/>
      <c r="S719" s="67"/>
      <c r="T719" s="67"/>
      <c r="U719" s="67"/>
      <c r="V719" s="67"/>
      <c r="W719" s="67"/>
      <c r="X719" s="67"/>
      <c r="Y719" s="67"/>
      <c r="Z719" s="67"/>
    </row>
    <row r="720" spans="1:26" ht="13.5" hidden="1" customHeight="1" x14ac:dyDescent="0.35">
      <c r="A720" s="67"/>
      <c r="B720" s="67"/>
      <c r="C720" s="67"/>
      <c r="D720" s="68"/>
      <c r="E720" s="69"/>
      <c r="F720" s="68"/>
      <c r="G720" s="68"/>
      <c r="H720" s="68"/>
      <c r="I720" s="68"/>
      <c r="J720" s="68"/>
      <c r="K720" s="68"/>
      <c r="L720" s="67"/>
      <c r="M720" s="67"/>
      <c r="N720" s="67"/>
      <c r="O720" s="67"/>
      <c r="P720" s="67"/>
      <c r="Q720" s="67"/>
      <c r="R720" s="67"/>
      <c r="S720" s="67"/>
      <c r="T720" s="67"/>
      <c r="U720" s="67"/>
      <c r="V720" s="67"/>
      <c r="W720" s="67"/>
      <c r="X720" s="67"/>
      <c r="Y720" s="67"/>
      <c r="Z720" s="67"/>
    </row>
    <row r="721" spans="1:26" ht="13.5" hidden="1" customHeight="1" x14ac:dyDescent="0.35">
      <c r="A721" s="67"/>
      <c r="B721" s="67"/>
      <c r="C721" s="67"/>
      <c r="D721" s="68"/>
      <c r="E721" s="69"/>
      <c r="F721" s="68"/>
      <c r="G721" s="68"/>
      <c r="H721" s="68"/>
      <c r="I721" s="68"/>
      <c r="J721" s="68"/>
      <c r="K721" s="68"/>
      <c r="L721" s="67"/>
      <c r="M721" s="67"/>
      <c r="N721" s="67"/>
      <c r="O721" s="67"/>
      <c r="P721" s="67"/>
      <c r="Q721" s="67"/>
      <c r="R721" s="67"/>
      <c r="S721" s="67"/>
      <c r="T721" s="67"/>
      <c r="U721" s="67"/>
      <c r="V721" s="67"/>
      <c r="W721" s="67"/>
      <c r="X721" s="67"/>
      <c r="Y721" s="67"/>
      <c r="Z721" s="67"/>
    </row>
    <row r="722" spans="1:26" ht="13.5" hidden="1" customHeight="1" x14ac:dyDescent="0.35">
      <c r="A722" s="67"/>
      <c r="B722" s="67"/>
      <c r="C722" s="67"/>
      <c r="D722" s="68"/>
      <c r="E722" s="69"/>
      <c r="F722" s="68"/>
      <c r="G722" s="68"/>
      <c r="H722" s="68"/>
      <c r="I722" s="68"/>
      <c r="J722" s="68"/>
      <c r="K722" s="68"/>
      <c r="L722" s="67"/>
      <c r="M722" s="67"/>
      <c r="N722" s="67"/>
      <c r="O722" s="67"/>
      <c r="P722" s="67"/>
      <c r="Q722" s="67"/>
      <c r="R722" s="67"/>
      <c r="S722" s="67"/>
      <c r="T722" s="67"/>
      <c r="U722" s="67"/>
      <c r="V722" s="67"/>
      <c r="W722" s="67"/>
      <c r="X722" s="67"/>
      <c r="Y722" s="67"/>
      <c r="Z722" s="67"/>
    </row>
    <row r="723" spans="1:26" ht="13.5" hidden="1" customHeight="1" x14ac:dyDescent="0.35">
      <c r="A723" s="67"/>
      <c r="B723" s="67"/>
      <c r="C723" s="67"/>
      <c r="D723" s="68"/>
      <c r="E723" s="69"/>
      <c r="F723" s="68"/>
      <c r="G723" s="68"/>
      <c r="H723" s="68"/>
      <c r="I723" s="68"/>
      <c r="J723" s="68"/>
      <c r="K723" s="68"/>
      <c r="L723" s="67"/>
      <c r="M723" s="67"/>
      <c r="N723" s="67"/>
      <c r="O723" s="67"/>
      <c r="P723" s="67"/>
      <c r="Q723" s="67"/>
      <c r="R723" s="67"/>
      <c r="S723" s="67"/>
      <c r="T723" s="67"/>
      <c r="U723" s="67"/>
      <c r="V723" s="67"/>
      <c r="W723" s="67"/>
      <c r="X723" s="67"/>
      <c r="Y723" s="67"/>
      <c r="Z723" s="67"/>
    </row>
    <row r="724" spans="1:26" ht="13.5" hidden="1" customHeight="1" x14ac:dyDescent="0.35">
      <c r="A724" s="67"/>
      <c r="B724" s="67"/>
      <c r="C724" s="67"/>
      <c r="D724" s="68"/>
      <c r="E724" s="69"/>
      <c r="F724" s="68"/>
      <c r="G724" s="68"/>
      <c r="H724" s="68"/>
      <c r="I724" s="68"/>
      <c r="J724" s="68"/>
      <c r="K724" s="68"/>
      <c r="L724" s="67"/>
      <c r="M724" s="67"/>
      <c r="N724" s="67"/>
      <c r="O724" s="67"/>
      <c r="P724" s="67"/>
      <c r="Q724" s="67"/>
      <c r="R724" s="67"/>
      <c r="S724" s="67"/>
      <c r="T724" s="67"/>
      <c r="U724" s="67"/>
      <c r="V724" s="67"/>
      <c r="W724" s="67"/>
      <c r="X724" s="67"/>
      <c r="Y724" s="67"/>
      <c r="Z724" s="67"/>
    </row>
    <row r="725" spans="1:26" ht="13.5" hidden="1" customHeight="1" x14ac:dyDescent="0.35">
      <c r="A725" s="67"/>
      <c r="B725" s="67"/>
      <c r="C725" s="67"/>
      <c r="D725" s="68"/>
      <c r="E725" s="69"/>
      <c r="F725" s="68"/>
      <c r="G725" s="68"/>
      <c r="H725" s="68"/>
      <c r="I725" s="68"/>
      <c r="J725" s="68"/>
      <c r="K725" s="68"/>
      <c r="L725" s="67"/>
      <c r="M725" s="67"/>
      <c r="N725" s="67"/>
      <c r="O725" s="67"/>
      <c r="P725" s="67"/>
      <c r="Q725" s="67"/>
      <c r="R725" s="67"/>
      <c r="S725" s="67"/>
      <c r="T725" s="67"/>
      <c r="U725" s="67"/>
      <c r="V725" s="67"/>
      <c r="W725" s="67"/>
      <c r="X725" s="67"/>
      <c r="Y725" s="67"/>
      <c r="Z725" s="67"/>
    </row>
    <row r="726" spans="1:26" ht="13.5" hidden="1" customHeight="1" x14ac:dyDescent="0.35">
      <c r="A726" s="67"/>
      <c r="B726" s="67"/>
      <c r="C726" s="67"/>
      <c r="D726" s="68"/>
      <c r="E726" s="69"/>
      <c r="F726" s="68"/>
      <c r="G726" s="68"/>
      <c r="H726" s="68"/>
      <c r="I726" s="68"/>
      <c r="J726" s="68"/>
      <c r="K726" s="68"/>
      <c r="L726" s="67"/>
      <c r="M726" s="67"/>
      <c r="N726" s="67"/>
      <c r="O726" s="67"/>
      <c r="P726" s="67"/>
      <c r="Q726" s="67"/>
      <c r="R726" s="67"/>
      <c r="S726" s="67"/>
      <c r="T726" s="67"/>
      <c r="U726" s="67"/>
      <c r="V726" s="67"/>
      <c r="W726" s="67"/>
      <c r="X726" s="67"/>
      <c r="Y726" s="67"/>
      <c r="Z726" s="67"/>
    </row>
    <row r="727" spans="1:26" ht="13.5" hidden="1" customHeight="1" x14ac:dyDescent="0.35">
      <c r="A727" s="67"/>
      <c r="B727" s="67"/>
      <c r="C727" s="67"/>
      <c r="D727" s="68"/>
      <c r="E727" s="69"/>
      <c r="F727" s="68"/>
      <c r="G727" s="68"/>
      <c r="H727" s="68"/>
      <c r="I727" s="68"/>
      <c r="J727" s="68"/>
      <c r="K727" s="68"/>
      <c r="L727" s="67"/>
      <c r="M727" s="67"/>
      <c r="N727" s="67"/>
      <c r="O727" s="67"/>
      <c r="P727" s="67"/>
      <c r="Q727" s="67"/>
      <c r="R727" s="67"/>
      <c r="S727" s="67"/>
      <c r="T727" s="67"/>
      <c r="U727" s="67"/>
      <c r="V727" s="67"/>
      <c r="W727" s="67"/>
      <c r="X727" s="67"/>
      <c r="Y727" s="67"/>
      <c r="Z727" s="67"/>
    </row>
    <row r="728" spans="1:26" ht="13.5" hidden="1" customHeight="1" x14ac:dyDescent="0.35">
      <c r="A728" s="67"/>
      <c r="B728" s="67"/>
      <c r="C728" s="67"/>
      <c r="D728" s="68"/>
      <c r="E728" s="69"/>
      <c r="F728" s="68"/>
      <c r="G728" s="68"/>
      <c r="H728" s="68"/>
      <c r="I728" s="68"/>
      <c r="J728" s="68"/>
      <c r="K728" s="68"/>
      <c r="L728" s="67"/>
      <c r="M728" s="67"/>
      <c r="N728" s="67"/>
      <c r="O728" s="67"/>
      <c r="P728" s="67"/>
      <c r="Q728" s="67"/>
      <c r="R728" s="67"/>
      <c r="S728" s="67"/>
      <c r="T728" s="67"/>
      <c r="U728" s="67"/>
      <c r="V728" s="67"/>
      <c r="W728" s="67"/>
      <c r="X728" s="67"/>
      <c r="Y728" s="67"/>
      <c r="Z728" s="67"/>
    </row>
    <row r="729" spans="1:26" ht="13.5" hidden="1" customHeight="1" x14ac:dyDescent="0.35">
      <c r="A729" s="67"/>
      <c r="B729" s="67"/>
      <c r="C729" s="67"/>
      <c r="D729" s="68"/>
      <c r="E729" s="69"/>
      <c r="F729" s="68"/>
      <c r="G729" s="68"/>
      <c r="H729" s="68"/>
      <c r="I729" s="68"/>
      <c r="J729" s="68"/>
      <c r="K729" s="68"/>
      <c r="L729" s="67"/>
      <c r="M729" s="67"/>
      <c r="N729" s="67"/>
      <c r="O729" s="67"/>
      <c r="P729" s="67"/>
      <c r="Q729" s="67"/>
      <c r="R729" s="67"/>
      <c r="S729" s="67"/>
      <c r="T729" s="67"/>
      <c r="U729" s="67"/>
      <c r="V729" s="67"/>
      <c r="W729" s="67"/>
      <c r="X729" s="67"/>
      <c r="Y729" s="67"/>
      <c r="Z729" s="67"/>
    </row>
    <row r="730" spans="1:26" ht="13.5" hidden="1" customHeight="1" x14ac:dyDescent="0.35">
      <c r="A730" s="67"/>
      <c r="B730" s="67"/>
      <c r="C730" s="67"/>
      <c r="D730" s="68"/>
      <c r="E730" s="69"/>
      <c r="F730" s="68"/>
      <c r="G730" s="68"/>
      <c r="H730" s="68"/>
      <c r="I730" s="68"/>
      <c r="J730" s="68"/>
      <c r="K730" s="68"/>
      <c r="L730" s="67"/>
      <c r="M730" s="67"/>
      <c r="N730" s="67"/>
      <c r="O730" s="67"/>
      <c r="P730" s="67"/>
      <c r="Q730" s="67"/>
      <c r="R730" s="67"/>
      <c r="S730" s="67"/>
      <c r="T730" s="67"/>
      <c r="U730" s="67"/>
      <c r="V730" s="67"/>
      <c r="W730" s="67"/>
      <c r="X730" s="67"/>
      <c r="Y730" s="67"/>
      <c r="Z730" s="67"/>
    </row>
    <row r="731" spans="1:26" ht="13.5" hidden="1" customHeight="1" x14ac:dyDescent="0.35">
      <c r="A731" s="67"/>
      <c r="B731" s="67"/>
      <c r="C731" s="67"/>
      <c r="D731" s="68"/>
      <c r="E731" s="69"/>
      <c r="F731" s="68"/>
      <c r="G731" s="68"/>
      <c r="H731" s="68"/>
      <c r="I731" s="68"/>
      <c r="J731" s="68"/>
      <c r="K731" s="68"/>
      <c r="L731" s="67"/>
      <c r="M731" s="67"/>
      <c r="N731" s="67"/>
      <c r="O731" s="67"/>
      <c r="P731" s="67"/>
      <c r="Q731" s="67"/>
      <c r="R731" s="67"/>
      <c r="S731" s="67"/>
      <c r="T731" s="67"/>
      <c r="U731" s="67"/>
      <c r="V731" s="67"/>
      <c r="W731" s="67"/>
      <c r="X731" s="67"/>
      <c r="Y731" s="67"/>
      <c r="Z731" s="67"/>
    </row>
    <row r="732" spans="1:26" ht="13.5" hidden="1" customHeight="1" x14ac:dyDescent="0.35">
      <c r="A732" s="67"/>
      <c r="B732" s="67"/>
      <c r="C732" s="67"/>
      <c r="D732" s="68"/>
      <c r="E732" s="69"/>
      <c r="F732" s="68"/>
      <c r="G732" s="68"/>
      <c r="H732" s="68"/>
      <c r="I732" s="68"/>
      <c r="J732" s="68"/>
      <c r="K732" s="68"/>
      <c r="L732" s="67"/>
      <c r="M732" s="67"/>
      <c r="N732" s="67"/>
      <c r="O732" s="67"/>
      <c r="P732" s="67"/>
      <c r="Q732" s="67"/>
      <c r="R732" s="67"/>
      <c r="S732" s="67"/>
      <c r="T732" s="67"/>
      <c r="U732" s="67"/>
      <c r="V732" s="67"/>
      <c r="W732" s="67"/>
      <c r="X732" s="67"/>
      <c r="Y732" s="67"/>
      <c r="Z732" s="67"/>
    </row>
    <row r="733" spans="1:26" ht="13.5" hidden="1" customHeight="1" x14ac:dyDescent="0.35">
      <c r="A733" s="67"/>
      <c r="B733" s="67"/>
      <c r="C733" s="67"/>
      <c r="D733" s="68"/>
      <c r="E733" s="69"/>
      <c r="F733" s="68"/>
      <c r="G733" s="68"/>
      <c r="H733" s="68"/>
      <c r="I733" s="68"/>
      <c r="J733" s="68"/>
      <c r="K733" s="68"/>
      <c r="L733" s="67"/>
      <c r="M733" s="67"/>
      <c r="N733" s="67"/>
      <c r="O733" s="67"/>
      <c r="P733" s="67"/>
      <c r="Q733" s="67"/>
      <c r="R733" s="67"/>
      <c r="S733" s="67"/>
      <c r="T733" s="67"/>
      <c r="U733" s="67"/>
      <c r="V733" s="67"/>
      <c r="W733" s="67"/>
      <c r="X733" s="67"/>
      <c r="Y733" s="67"/>
      <c r="Z733" s="67"/>
    </row>
    <row r="734" spans="1:26" ht="13.5" hidden="1" customHeight="1" x14ac:dyDescent="0.35">
      <c r="A734" s="67"/>
      <c r="B734" s="67"/>
      <c r="C734" s="67"/>
      <c r="D734" s="68"/>
      <c r="E734" s="69"/>
      <c r="F734" s="68"/>
      <c r="G734" s="68"/>
      <c r="H734" s="68"/>
      <c r="I734" s="68"/>
      <c r="J734" s="68"/>
      <c r="K734" s="68"/>
      <c r="L734" s="67"/>
      <c r="M734" s="67"/>
      <c r="N734" s="67"/>
      <c r="O734" s="67"/>
      <c r="P734" s="67"/>
      <c r="Q734" s="67"/>
      <c r="R734" s="67"/>
      <c r="S734" s="67"/>
      <c r="T734" s="67"/>
      <c r="U734" s="67"/>
      <c r="V734" s="67"/>
      <c r="W734" s="67"/>
      <c r="X734" s="67"/>
      <c r="Y734" s="67"/>
      <c r="Z734" s="67"/>
    </row>
    <row r="735" spans="1:26" ht="13.5" hidden="1" customHeight="1" x14ac:dyDescent="0.35">
      <c r="A735" s="67"/>
      <c r="B735" s="67"/>
      <c r="C735" s="67"/>
      <c r="D735" s="68"/>
      <c r="E735" s="69"/>
      <c r="F735" s="68"/>
      <c r="G735" s="68"/>
      <c r="H735" s="68"/>
      <c r="I735" s="68"/>
      <c r="J735" s="68"/>
      <c r="K735" s="68"/>
      <c r="L735" s="67"/>
      <c r="M735" s="67"/>
      <c r="N735" s="67"/>
      <c r="O735" s="67"/>
      <c r="P735" s="67"/>
      <c r="Q735" s="67"/>
      <c r="R735" s="67"/>
      <c r="S735" s="67"/>
      <c r="T735" s="67"/>
      <c r="U735" s="67"/>
      <c r="V735" s="67"/>
      <c r="W735" s="67"/>
      <c r="X735" s="67"/>
      <c r="Y735" s="67"/>
      <c r="Z735" s="67"/>
    </row>
    <row r="736" spans="1:26" ht="13.5" hidden="1" customHeight="1" x14ac:dyDescent="0.35">
      <c r="A736" s="67"/>
      <c r="B736" s="67"/>
      <c r="C736" s="67"/>
      <c r="D736" s="68"/>
      <c r="E736" s="69"/>
      <c r="F736" s="68"/>
      <c r="G736" s="68"/>
      <c r="H736" s="68"/>
      <c r="I736" s="68"/>
      <c r="J736" s="68"/>
      <c r="K736" s="68"/>
      <c r="L736" s="67"/>
      <c r="M736" s="67"/>
      <c r="N736" s="67"/>
      <c r="O736" s="67"/>
      <c r="P736" s="67"/>
      <c r="Q736" s="67"/>
      <c r="R736" s="67"/>
      <c r="S736" s="67"/>
      <c r="T736" s="67"/>
      <c r="U736" s="67"/>
      <c r="V736" s="67"/>
      <c r="W736" s="67"/>
      <c r="X736" s="67"/>
      <c r="Y736" s="67"/>
      <c r="Z736" s="67"/>
    </row>
    <row r="737" spans="1:26" ht="13.5" hidden="1" customHeight="1" x14ac:dyDescent="0.35">
      <c r="A737" s="67"/>
      <c r="B737" s="67"/>
      <c r="C737" s="67"/>
      <c r="D737" s="68"/>
      <c r="E737" s="69"/>
      <c r="F737" s="68"/>
      <c r="G737" s="68"/>
      <c r="H737" s="68"/>
      <c r="I737" s="68"/>
      <c r="J737" s="68"/>
      <c r="K737" s="68"/>
      <c r="L737" s="67"/>
      <c r="M737" s="67"/>
      <c r="N737" s="67"/>
      <c r="O737" s="67"/>
      <c r="P737" s="67"/>
      <c r="Q737" s="67"/>
      <c r="R737" s="67"/>
      <c r="S737" s="67"/>
      <c r="T737" s="67"/>
      <c r="U737" s="67"/>
      <c r="V737" s="67"/>
      <c r="W737" s="67"/>
      <c r="X737" s="67"/>
      <c r="Y737" s="67"/>
      <c r="Z737" s="67"/>
    </row>
    <row r="738" spans="1:26" ht="13.5" hidden="1" customHeight="1" x14ac:dyDescent="0.35">
      <c r="A738" s="67"/>
      <c r="B738" s="67"/>
      <c r="C738" s="67"/>
      <c r="D738" s="68"/>
      <c r="E738" s="69"/>
      <c r="F738" s="68"/>
      <c r="G738" s="68"/>
      <c r="H738" s="68"/>
      <c r="I738" s="68"/>
      <c r="J738" s="68"/>
      <c r="K738" s="68"/>
      <c r="L738" s="67"/>
      <c r="M738" s="67"/>
      <c r="N738" s="67"/>
      <c r="O738" s="67"/>
      <c r="P738" s="67"/>
      <c r="Q738" s="67"/>
      <c r="R738" s="67"/>
      <c r="S738" s="67"/>
      <c r="T738" s="67"/>
      <c r="U738" s="67"/>
      <c r="V738" s="67"/>
      <c r="W738" s="67"/>
      <c r="X738" s="67"/>
      <c r="Y738" s="67"/>
      <c r="Z738" s="67"/>
    </row>
    <row r="739" spans="1:26" ht="13.5" hidden="1" customHeight="1" x14ac:dyDescent="0.35">
      <c r="A739" s="67"/>
      <c r="B739" s="67"/>
      <c r="C739" s="67"/>
      <c r="D739" s="68"/>
      <c r="E739" s="69"/>
      <c r="F739" s="68"/>
      <c r="G739" s="68"/>
      <c r="H739" s="68"/>
      <c r="I739" s="68"/>
      <c r="J739" s="68"/>
      <c r="K739" s="68"/>
      <c r="L739" s="67"/>
      <c r="M739" s="67"/>
      <c r="N739" s="67"/>
      <c r="O739" s="67"/>
      <c r="P739" s="67"/>
      <c r="Q739" s="67"/>
      <c r="R739" s="67"/>
      <c r="S739" s="67"/>
      <c r="T739" s="67"/>
      <c r="U739" s="67"/>
      <c r="V739" s="67"/>
      <c r="W739" s="67"/>
      <c r="X739" s="67"/>
      <c r="Y739" s="67"/>
      <c r="Z739" s="67"/>
    </row>
    <row r="740" spans="1:26" ht="13.5" hidden="1" customHeight="1" x14ac:dyDescent="0.35">
      <c r="A740" s="67"/>
      <c r="B740" s="67"/>
      <c r="C740" s="67"/>
      <c r="D740" s="68"/>
      <c r="E740" s="69"/>
      <c r="F740" s="68"/>
      <c r="G740" s="68"/>
      <c r="H740" s="68"/>
      <c r="I740" s="68"/>
      <c r="J740" s="68"/>
      <c r="K740" s="68"/>
      <c r="L740" s="67"/>
      <c r="M740" s="67"/>
      <c r="N740" s="67"/>
      <c r="O740" s="67"/>
      <c r="P740" s="67"/>
      <c r="Q740" s="67"/>
      <c r="R740" s="67"/>
      <c r="S740" s="67"/>
      <c r="T740" s="67"/>
      <c r="U740" s="67"/>
      <c r="V740" s="67"/>
      <c r="W740" s="67"/>
      <c r="X740" s="67"/>
      <c r="Y740" s="67"/>
      <c r="Z740" s="67"/>
    </row>
    <row r="741" spans="1:26" ht="13.5" hidden="1" customHeight="1" x14ac:dyDescent="0.35">
      <c r="A741" s="67"/>
      <c r="B741" s="67"/>
      <c r="C741" s="67"/>
      <c r="D741" s="68"/>
      <c r="E741" s="69"/>
      <c r="F741" s="68"/>
      <c r="G741" s="68"/>
      <c r="H741" s="68"/>
      <c r="I741" s="68"/>
      <c r="J741" s="68"/>
      <c r="K741" s="68"/>
      <c r="L741" s="67"/>
      <c r="M741" s="67"/>
      <c r="N741" s="67"/>
      <c r="O741" s="67"/>
      <c r="P741" s="67"/>
      <c r="Q741" s="67"/>
      <c r="R741" s="67"/>
      <c r="S741" s="67"/>
      <c r="T741" s="67"/>
      <c r="U741" s="67"/>
      <c r="V741" s="67"/>
      <c r="W741" s="67"/>
      <c r="X741" s="67"/>
      <c r="Y741" s="67"/>
      <c r="Z741" s="67"/>
    </row>
    <row r="742" spans="1:26" ht="13.5" hidden="1" customHeight="1" x14ac:dyDescent="0.35">
      <c r="A742" s="67"/>
      <c r="B742" s="67"/>
      <c r="C742" s="67"/>
      <c r="D742" s="68"/>
      <c r="E742" s="69"/>
      <c r="F742" s="68"/>
      <c r="G742" s="68"/>
      <c r="H742" s="68"/>
      <c r="I742" s="68"/>
      <c r="J742" s="68"/>
      <c r="K742" s="68"/>
      <c r="L742" s="67"/>
      <c r="M742" s="67"/>
      <c r="N742" s="67"/>
      <c r="O742" s="67"/>
      <c r="P742" s="67"/>
      <c r="Q742" s="67"/>
      <c r="R742" s="67"/>
      <c r="S742" s="67"/>
      <c r="T742" s="67"/>
      <c r="U742" s="67"/>
      <c r="V742" s="67"/>
      <c r="W742" s="67"/>
      <c r="X742" s="67"/>
      <c r="Y742" s="67"/>
      <c r="Z742" s="67"/>
    </row>
    <row r="743" spans="1:26" ht="13.5" hidden="1" customHeight="1" x14ac:dyDescent="0.35">
      <c r="A743" s="67"/>
      <c r="B743" s="67"/>
      <c r="C743" s="67"/>
      <c r="D743" s="68"/>
      <c r="E743" s="69"/>
      <c r="F743" s="68"/>
      <c r="G743" s="68"/>
      <c r="H743" s="68"/>
      <c r="I743" s="68"/>
      <c r="J743" s="68"/>
      <c r="K743" s="68"/>
      <c r="L743" s="67"/>
      <c r="M743" s="67"/>
      <c r="N743" s="67"/>
      <c r="O743" s="67"/>
      <c r="P743" s="67"/>
      <c r="Q743" s="67"/>
      <c r="R743" s="67"/>
      <c r="S743" s="67"/>
      <c r="T743" s="67"/>
      <c r="U743" s="67"/>
      <c r="V743" s="67"/>
      <c r="W743" s="67"/>
      <c r="X743" s="67"/>
      <c r="Y743" s="67"/>
      <c r="Z743" s="67"/>
    </row>
    <row r="744" spans="1:26" ht="13.5" hidden="1" customHeight="1" x14ac:dyDescent="0.35">
      <c r="A744" s="67"/>
      <c r="B744" s="67"/>
      <c r="C744" s="67"/>
      <c r="D744" s="68"/>
      <c r="E744" s="69"/>
      <c r="F744" s="68"/>
      <c r="G744" s="68"/>
      <c r="H744" s="68"/>
      <c r="I744" s="68"/>
      <c r="J744" s="68"/>
      <c r="K744" s="68"/>
      <c r="L744" s="67"/>
      <c r="M744" s="67"/>
      <c r="N744" s="67"/>
      <c r="O744" s="67"/>
      <c r="P744" s="67"/>
      <c r="Q744" s="67"/>
      <c r="R744" s="67"/>
      <c r="S744" s="67"/>
      <c r="T744" s="67"/>
      <c r="U744" s="67"/>
      <c r="V744" s="67"/>
      <c r="W744" s="67"/>
      <c r="X744" s="67"/>
      <c r="Y744" s="67"/>
      <c r="Z744" s="67"/>
    </row>
    <row r="745" spans="1:26" ht="13.5" hidden="1" customHeight="1" x14ac:dyDescent="0.35">
      <c r="A745" s="67"/>
      <c r="B745" s="67"/>
      <c r="C745" s="67"/>
      <c r="D745" s="68"/>
      <c r="E745" s="69"/>
      <c r="F745" s="68"/>
      <c r="G745" s="68"/>
      <c r="H745" s="68"/>
      <c r="I745" s="68"/>
      <c r="J745" s="68"/>
      <c r="K745" s="68"/>
      <c r="L745" s="67"/>
      <c r="M745" s="67"/>
      <c r="N745" s="67"/>
      <c r="O745" s="67"/>
      <c r="P745" s="67"/>
      <c r="Q745" s="67"/>
      <c r="R745" s="67"/>
      <c r="S745" s="67"/>
      <c r="T745" s="67"/>
      <c r="U745" s="67"/>
      <c r="V745" s="67"/>
      <c r="W745" s="67"/>
      <c r="X745" s="67"/>
      <c r="Y745" s="67"/>
      <c r="Z745" s="67"/>
    </row>
    <row r="746" spans="1:26" ht="13.5" hidden="1" customHeight="1" x14ac:dyDescent="0.35">
      <c r="A746" s="67"/>
      <c r="B746" s="67"/>
      <c r="C746" s="67"/>
      <c r="D746" s="68"/>
      <c r="E746" s="69"/>
      <c r="F746" s="68"/>
      <c r="G746" s="68"/>
      <c r="H746" s="68"/>
      <c r="I746" s="68"/>
      <c r="J746" s="68"/>
      <c r="K746" s="68"/>
      <c r="L746" s="67"/>
      <c r="M746" s="67"/>
      <c r="N746" s="67"/>
      <c r="O746" s="67"/>
      <c r="P746" s="67"/>
      <c r="Q746" s="67"/>
      <c r="R746" s="67"/>
      <c r="S746" s="67"/>
      <c r="T746" s="67"/>
      <c r="U746" s="67"/>
      <c r="V746" s="67"/>
      <c r="W746" s="67"/>
      <c r="X746" s="67"/>
      <c r="Y746" s="67"/>
      <c r="Z746" s="67"/>
    </row>
    <row r="747" spans="1:26" ht="13.5" hidden="1" customHeight="1" x14ac:dyDescent="0.35">
      <c r="A747" s="67"/>
      <c r="B747" s="67"/>
      <c r="C747" s="67"/>
      <c r="D747" s="68"/>
      <c r="E747" s="69"/>
      <c r="F747" s="68"/>
      <c r="G747" s="68"/>
      <c r="H747" s="68"/>
      <c r="I747" s="68"/>
      <c r="J747" s="68"/>
      <c r="K747" s="68"/>
      <c r="L747" s="67"/>
      <c r="M747" s="67"/>
      <c r="N747" s="67"/>
      <c r="O747" s="67"/>
      <c r="P747" s="67"/>
      <c r="Q747" s="67"/>
      <c r="R747" s="67"/>
      <c r="S747" s="67"/>
      <c r="T747" s="67"/>
      <c r="U747" s="67"/>
      <c r="V747" s="67"/>
      <c r="W747" s="67"/>
      <c r="X747" s="67"/>
      <c r="Y747" s="67"/>
      <c r="Z747" s="67"/>
    </row>
    <row r="748" spans="1:26" ht="13.5" hidden="1" customHeight="1" x14ac:dyDescent="0.35">
      <c r="A748" s="67"/>
      <c r="B748" s="67"/>
      <c r="C748" s="67"/>
      <c r="D748" s="68"/>
      <c r="E748" s="69"/>
      <c r="F748" s="68"/>
      <c r="G748" s="68"/>
      <c r="H748" s="68"/>
      <c r="I748" s="68"/>
      <c r="J748" s="68"/>
      <c r="K748" s="68"/>
      <c r="L748" s="67"/>
      <c r="M748" s="67"/>
      <c r="N748" s="67"/>
      <c r="O748" s="67"/>
      <c r="P748" s="67"/>
      <c r="Q748" s="67"/>
      <c r="R748" s="67"/>
      <c r="S748" s="67"/>
      <c r="T748" s="67"/>
      <c r="U748" s="67"/>
      <c r="V748" s="67"/>
      <c r="W748" s="67"/>
      <c r="X748" s="67"/>
      <c r="Y748" s="67"/>
      <c r="Z748" s="67"/>
    </row>
    <row r="749" spans="1:26" ht="13.5" hidden="1" customHeight="1" x14ac:dyDescent="0.35">
      <c r="A749" s="67"/>
      <c r="B749" s="67"/>
      <c r="C749" s="67"/>
      <c r="D749" s="68"/>
      <c r="E749" s="69"/>
      <c r="F749" s="68"/>
      <c r="G749" s="68"/>
      <c r="H749" s="68"/>
      <c r="I749" s="68"/>
      <c r="J749" s="68"/>
      <c r="K749" s="68"/>
      <c r="L749" s="67"/>
      <c r="M749" s="67"/>
      <c r="N749" s="67"/>
      <c r="O749" s="67"/>
      <c r="P749" s="67"/>
      <c r="Q749" s="67"/>
      <c r="R749" s="67"/>
      <c r="S749" s="67"/>
      <c r="T749" s="67"/>
      <c r="U749" s="67"/>
      <c r="V749" s="67"/>
      <c r="W749" s="67"/>
      <c r="X749" s="67"/>
      <c r="Y749" s="67"/>
      <c r="Z749" s="67"/>
    </row>
    <row r="750" spans="1:26" ht="13.5" hidden="1" customHeight="1" x14ac:dyDescent="0.35">
      <c r="A750" s="67"/>
      <c r="B750" s="67"/>
      <c r="C750" s="67"/>
      <c r="D750" s="68"/>
      <c r="E750" s="69"/>
      <c r="F750" s="68"/>
      <c r="G750" s="68"/>
      <c r="H750" s="68"/>
      <c r="I750" s="68"/>
      <c r="J750" s="68"/>
      <c r="K750" s="68"/>
      <c r="L750" s="67"/>
      <c r="M750" s="67"/>
      <c r="N750" s="67"/>
      <c r="O750" s="67"/>
      <c r="P750" s="67"/>
      <c r="Q750" s="67"/>
      <c r="R750" s="67"/>
      <c r="S750" s="67"/>
      <c r="T750" s="67"/>
      <c r="U750" s="67"/>
      <c r="V750" s="67"/>
      <c r="W750" s="67"/>
      <c r="X750" s="67"/>
      <c r="Y750" s="67"/>
      <c r="Z750" s="67"/>
    </row>
    <row r="751" spans="1:26" ht="13.5" hidden="1" customHeight="1" x14ac:dyDescent="0.35">
      <c r="A751" s="67"/>
      <c r="B751" s="67"/>
      <c r="C751" s="67"/>
      <c r="D751" s="68"/>
      <c r="E751" s="69"/>
      <c r="F751" s="68"/>
      <c r="G751" s="68"/>
      <c r="H751" s="68"/>
      <c r="I751" s="68"/>
      <c r="J751" s="68"/>
      <c r="K751" s="68"/>
      <c r="L751" s="67"/>
      <c r="M751" s="67"/>
      <c r="N751" s="67"/>
      <c r="O751" s="67"/>
      <c r="P751" s="67"/>
      <c r="Q751" s="67"/>
      <c r="R751" s="67"/>
      <c r="S751" s="67"/>
      <c r="T751" s="67"/>
      <c r="U751" s="67"/>
      <c r="V751" s="67"/>
      <c r="W751" s="67"/>
      <c r="X751" s="67"/>
      <c r="Y751" s="67"/>
      <c r="Z751" s="67"/>
    </row>
    <row r="752" spans="1:26" ht="13.5" hidden="1" customHeight="1" x14ac:dyDescent="0.35">
      <c r="A752" s="67"/>
      <c r="B752" s="67"/>
      <c r="C752" s="67"/>
      <c r="D752" s="68"/>
      <c r="E752" s="69"/>
      <c r="F752" s="68"/>
      <c r="G752" s="68"/>
      <c r="H752" s="68"/>
      <c r="I752" s="68"/>
      <c r="J752" s="68"/>
      <c r="K752" s="68"/>
      <c r="L752" s="67"/>
      <c r="M752" s="67"/>
      <c r="N752" s="67"/>
      <c r="O752" s="67"/>
      <c r="P752" s="67"/>
      <c r="Q752" s="67"/>
      <c r="R752" s="67"/>
      <c r="S752" s="67"/>
      <c r="T752" s="67"/>
      <c r="U752" s="67"/>
      <c r="V752" s="67"/>
      <c r="W752" s="67"/>
      <c r="X752" s="67"/>
      <c r="Y752" s="67"/>
      <c r="Z752" s="67"/>
    </row>
    <row r="753" spans="1:26" ht="13.5" hidden="1" customHeight="1" x14ac:dyDescent="0.35">
      <c r="A753" s="67"/>
      <c r="B753" s="67"/>
      <c r="C753" s="67"/>
      <c r="D753" s="68"/>
      <c r="E753" s="69"/>
      <c r="F753" s="68"/>
      <c r="G753" s="68"/>
      <c r="H753" s="68"/>
      <c r="I753" s="68"/>
      <c r="J753" s="68"/>
      <c r="K753" s="68"/>
      <c r="L753" s="67"/>
      <c r="M753" s="67"/>
      <c r="N753" s="67"/>
      <c r="O753" s="67"/>
      <c r="P753" s="67"/>
      <c r="Q753" s="67"/>
      <c r="R753" s="67"/>
      <c r="S753" s="67"/>
      <c r="T753" s="67"/>
      <c r="U753" s="67"/>
      <c r="V753" s="67"/>
      <c r="W753" s="67"/>
      <c r="X753" s="67"/>
      <c r="Y753" s="67"/>
      <c r="Z753" s="67"/>
    </row>
    <row r="754" spans="1:26" ht="13.5" hidden="1" customHeight="1" x14ac:dyDescent="0.35">
      <c r="A754" s="67"/>
      <c r="B754" s="67"/>
      <c r="C754" s="67"/>
      <c r="D754" s="68"/>
      <c r="E754" s="69"/>
      <c r="F754" s="68"/>
      <c r="G754" s="68"/>
      <c r="H754" s="68"/>
      <c r="I754" s="68"/>
      <c r="J754" s="68"/>
      <c r="K754" s="68"/>
      <c r="L754" s="67"/>
      <c r="M754" s="67"/>
      <c r="N754" s="67"/>
      <c r="O754" s="67"/>
      <c r="P754" s="67"/>
      <c r="Q754" s="67"/>
      <c r="R754" s="67"/>
      <c r="S754" s="67"/>
      <c r="T754" s="67"/>
      <c r="U754" s="67"/>
      <c r="V754" s="67"/>
      <c r="W754" s="67"/>
      <c r="X754" s="67"/>
      <c r="Y754" s="67"/>
      <c r="Z754" s="67"/>
    </row>
    <row r="755" spans="1:26" ht="13.5" hidden="1" customHeight="1" x14ac:dyDescent="0.35">
      <c r="A755" s="67"/>
      <c r="B755" s="67"/>
      <c r="C755" s="67"/>
      <c r="D755" s="68"/>
      <c r="E755" s="69"/>
      <c r="F755" s="68"/>
      <c r="G755" s="68"/>
      <c r="H755" s="68"/>
      <c r="I755" s="68"/>
      <c r="J755" s="68"/>
      <c r="K755" s="68"/>
      <c r="L755" s="67"/>
      <c r="M755" s="67"/>
      <c r="N755" s="67"/>
      <c r="O755" s="67"/>
      <c r="P755" s="67"/>
      <c r="Q755" s="67"/>
      <c r="R755" s="67"/>
      <c r="S755" s="67"/>
      <c r="T755" s="67"/>
      <c r="U755" s="67"/>
      <c r="V755" s="67"/>
      <c r="W755" s="67"/>
      <c r="X755" s="67"/>
      <c r="Y755" s="67"/>
      <c r="Z755" s="67"/>
    </row>
    <row r="756" spans="1:26" ht="13.5" hidden="1" customHeight="1" x14ac:dyDescent="0.35">
      <c r="A756" s="67"/>
      <c r="B756" s="67"/>
      <c r="C756" s="67"/>
      <c r="D756" s="68"/>
      <c r="E756" s="69"/>
      <c r="F756" s="68"/>
      <c r="G756" s="68"/>
      <c r="H756" s="68"/>
      <c r="I756" s="68"/>
      <c r="J756" s="68"/>
      <c r="K756" s="68"/>
      <c r="L756" s="67"/>
      <c r="M756" s="67"/>
      <c r="N756" s="67"/>
      <c r="O756" s="67"/>
      <c r="P756" s="67"/>
      <c r="Q756" s="67"/>
      <c r="R756" s="67"/>
      <c r="S756" s="67"/>
      <c r="T756" s="67"/>
      <c r="U756" s="67"/>
      <c r="V756" s="67"/>
      <c r="W756" s="67"/>
      <c r="X756" s="67"/>
      <c r="Y756" s="67"/>
      <c r="Z756" s="67"/>
    </row>
    <row r="757" spans="1:26" ht="13.5" hidden="1" customHeight="1" x14ac:dyDescent="0.35">
      <c r="A757" s="67"/>
      <c r="B757" s="67"/>
      <c r="C757" s="67"/>
      <c r="D757" s="68"/>
      <c r="E757" s="69"/>
      <c r="F757" s="68"/>
      <c r="G757" s="68"/>
      <c r="H757" s="68"/>
      <c r="I757" s="68"/>
      <c r="J757" s="68"/>
      <c r="K757" s="68"/>
      <c r="L757" s="67"/>
      <c r="M757" s="67"/>
      <c r="N757" s="67"/>
      <c r="O757" s="67"/>
      <c r="P757" s="67"/>
      <c r="Q757" s="67"/>
      <c r="R757" s="67"/>
      <c r="S757" s="67"/>
      <c r="T757" s="67"/>
      <c r="U757" s="67"/>
      <c r="V757" s="67"/>
      <c r="W757" s="67"/>
      <c r="X757" s="67"/>
      <c r="Y757" s="67"/>
      <c r="Z757" s="67"/>
    </row>
    <row r="758" spans="1:26" ht="13.5" hidden="1" customHeight="1" x14ac:dyDescent="0.35">
      <c r="A758" s="67"/>
      <c r="B758" s="67"/>
      <c r="C758" s="67"/>
      <c r="D758" s="68"/>
      <c r="E758" s="69"/>
      <c r="F758" s="68"/>
      <c r="G758" s="68"/>
      <c r="H758" s="68"/>
      <c r="I758" s="68"/>
      <c r="J758" s="68"/>
      <c r="K758" s="68"/>
      <c r="L758" s="67"/>
      <c r="M758" s="67"/>
      <c r="N758" s="67"/>
      <c r="O758" s="67"/>
      <c r="P758" s="67"/>
      <c r="Q758" s="67"/>
      <c r="R758" s="67"/>
      <c r="S758" s="67"/>
      <c r="T758" s="67"/>
      <c r="U758" s="67"/>
      <c r="V758" s="67"/>
      <c r="W758" s="67"/>
      <c r="X758" s="67"/>
      <c r="Y758" s="67"/>
      <c r="Z758" s="67"/>
    </row>
    <row r="759" spans="1:26" ht="13.5" hidden="1" customHeight="1" x14ac:dyDescent="0.35">
      <c r="A759" s="67"/>
      <c r="B759" s="67"/>
      <c r="C759" s="67"/>
      <c r="D759" s="68"/>
      <c r="E759" s="69"/>
      <c r="F759" s="68"/>
      <c r="G759" s="68"/>
      <c r="H759" s="68"/>
      <c r="I759" s="68"/>
      <c r="J759" s="68"/>
      <c r="K759" s="68"/>
      <c r="L759" s="67"/>
      <c r="M759" s="67"/>
      <c r="N759" s="67"/>
      <c r="O759" s="67"/>
      <c r="P759" s="67"/>
      <c r="Q759" s="67"/>
      <c r="R759" s="67"/>
      <c r="S759" s="67"/>
      <c r="T759" s="67"/>
      <c r="U759" s="67"/>
      <c r="V759" s="67"/>
      <c r="W759" s="67"/>
      <c r="X759" s="67"/>
      <c r="Y759" s="67"/>
      <c r="Z759" s="67"/>
    </row>
    <row r="760" spans="1:26" ht="13.5" hidden="1" customHeight="1" x14ac:dyDescent="0.35">
      <c r="A760" s="67"/>
      <c r="B760" s="67"/>
      <c r="C760" s="67"/>
      <c r="D760" s="68"/>
      <c r="E760" s="69"/>
      <c r="F760" s="68"/>
      <c r="G760" s="68"/>
      <c r="H760" s="68"/>
      <c r="I760" s="68"/>
      <c r="J760" s="68"/>
      <c r="K760" s="68"/>
      <c r="L760" s="67"/>
      <c r="M760" s="67"/>
      <c r="N760" s="67"/>
      <c r="O760" s="67"/>
      <c r="P760" s="67"/>
      <c r="Q760" s="67"/>
      <c r="R760" s="67"/>
      <c r="S760" s="67"/>
      <c r="T760" s="67"/>
      <c r="U760" s="67"/>
      <c r="V760" s="67"/>
      <c r="W760" s="67"/>
      <c r="X760" s="67"/>
      <c r="Y760" s="67"/>
      <c r="Z760" s="67"/>
    </row>
    <row r="761" spans="1:26" ht="13.5" hidden="1" customHeight="1" x14ac:dyDescent="0.35">
      <c r="A761" s="67"/>
      <c r="B761" s="67"/>
      <c r="C761" s="67"/>
      <c r="D761" s="68"/>
      <c r="E761" s="69"/>
      <c r="F761" s="68"/>
      <c r="G761" s="68"/>
      <c r="H761" s="68"/>
      <c r="I761" s="68"/>
      <c r="J761" s="68"/>
      <c r="K761" s="68"/>
      <c r="L761" s="67"/>
      <c r="M761" s="67"/>
      <c r="N761" s="67"/>
      <c r="O761" s="67"/>
      <c r="P761" s="67"/>
      <c r="Q761" s="67"/>
      <c r="R761" s="67"/>
      <c r="S761" s="67"/>
      <c r="T761" s="67"/>
      <c r="U761" s="67"/>
      <c r="V761" s="67"/>
      <c r="W761" s="67"/>
      <c r="X761" s="67"/>
      <c r="Y761" s="67"/>
      <c r="Z761" s="67"/>
    </row>
    <row r="762" spans="1:26" ht="13.5" hidden="1" customHeight="1" x14ac:dyDescent="0.35">
      <c r="A762" s="67"/>
      <c r="B762" s="67"/>
      <c r="C762" s="67"/>
      <c r="D762" s="68"/>
      <c r="E762" s="69"/>
      <c r="F762" s="68"/>
      <c r="G762" s="68"/>
      <c r="H762" s="68"/>
      <c r="I762" s="68"/>
      <c r="J762" s="68"/>
      <c r="K762" s="68"/>
      <c r="L762" s="67"/>
      <c r="M762" s="67"/>
      <c r="N762" s="67"/>
      <c r="O762" s="67"/>
      <c r="P762" s="67"/>
      <c r="Q762" s="67"/>
      <c r="R762" s="67"/>
      <c r="S762" s="67"/>
      <c r="T762" s="67"/>
      <c r="U762" s="67"/>
      <c r="V762" s="67"/>
      <c r="W762" s="67"/>
      <c r="X762" s="67"/>
      <c r="Y762" s="67"/>
      <c r="Z762" s="67"/>
    </row>
    <row r="763" spans="1:26" ht="13.5" hidden="1" customHeight="1" x14ac:dyDescent="0.35">
      <c r="A763" s="67"/>
      <c r="B763" s="67"/>
      <c r="C763" s="67"/>
      <c r="D763" s="68"/>
      <c r="E763" s="69"/>
      <c r="F763" s="68"/>
      <c r="G763" s="68"/>
      <c r="H763" s="68"/>
      <c r="I763" s="68"/>
      <c r="J763" s="68"/>
      <c r="K763" s="68"/>
      <c r="L763" s="67"/>
      <c r="M763" s="67"/>
      <c r="N763" s="67"/>
      <c r="O763" s="67"/>
      <c r="P763" s="67"/>
      <c r="Q763" s="67"/>
      <c r="R763" s="67"/>
      <c r="S763" s="67"/>
      <c r="T763" s="67"/>
      <c r="U763" s="67"/>
      <c r="V763" s="67"/>
      <c r="W763" s="67"/>
      <c r="X763" s="67"/>
      <c r="Y763" s="67"/>
      <c r="Z763" s="67"/>
    </row>
    <row r="764" spans="1:26" ht="13.5" hidden="1" customHeight="1" x14ac:dyDescent="0.35">
      <c r="A764" s="67"/>
      <c r="B764" s="67"/>
      <c r="C764" s="67"/>
      <c r="D764" s="68"/>
      <c r="E764" s="69"/>
      <c r="F764" s="68"/>
      <c r="G764" s="68"/>
      <c r="H764" s="68"/>
      <c r="I764" s="68"/>
      <c r="J764" s="68"/>
      <c r="K764" s="68"/>
      <c r="L764" s="67"/>
      <c r="M764" s="67"/>
      <c r="N764" s="67"/>
      <c r="O764" s="67"/>
      <c r="P764" s="67"/>
      <c r="Q764" s="67"/>
      <c r="R764" s="67"/>
      <c r="S764" s="67"/>
      <c r="T764" s="67"/>
      <c r="U764" s="67"/>
      <c r="V764" s="67"/>
      <c r="W764" s="67"/>
      <c r="X764" s="67"/>
      <c r="Y764" s="67"/>
      <c r="Z764" s="67"/>
    </row>
    <row r="765" spans="1:26" ht="13.5" hidden="1" customHeight="1" x14ac:dyDescent="0.35">
      <c r="A765" s="67"/>
      <c r="B765" s="67"/>
      <c r="C765" s="67"/>
      <c r="D765" s="68"/>
      <c r="E765" s="69"/>
      <c r="F765" s="68"/>
      <c r="G765" s="68"/>
      <c r="H765" s="68"/>
      <c r="I765" s="68"/>
      <c r="J765" s="68"/>
      <c r="K765" s="68"/>
      <c r="L765" s="67"/>
      <c r="M765" s="67"/>
      <c r="N765" s="67"/>
      <c r="O765" s="67"/>
      <c r="P765" s="67"/>
      <c r="Q765" s="67"/>
      <c r="R765" s="67"/>
      <c r="S765" s="67"/>
      <c r="T765" s="67"/>
      <c r="U765" s="67"/>
      <c r="V765" s="67"/>
      <c r="W765" s="67"/>
      <c r="X765" s="67"/>
      <c r="Y765" s="67"/>
      <c r="Z765" s="67"/>
    </row>
    <row r="766" spans="1:26" ht="13.5" hidden="1" customHeight="1" x14ac:dyDescent="0.35">
      <c r="A766" s="67"/>
      <c r="B766" s="67"/>
      <c r="C766" s="67"/>
      <c r="D766" s="68"/>
      <c r="E766" s="69"/>
      <c r="F766" s="68"/>
      <c r="G766" s="68"/>
      <c r="H766" s="68"/>
      <c r="I766" s="68"/>
      <c r="J766" s="68"/>
      <c r="K766" s="68"/>
      <c r="L766" s="67"/>
      <c r="M766" s="67"/>
      <c r="N766" s="67"/>
      <c r="O766" s="67"/>
      <c r="P766" s="67"/>
      <c r="Q766" s="67"/>
      <c r="R766" s="67"/>
      <c r="S766" s="67"/>
      <c r="T766" s="67"/>
      <c r="U766" s="67"/>
      <c r="V766" s="67"/>
      <c r="W766" s="67"/>
      <c r="X766" s="67"/>
      <c r="Y766" s="67"/>
      <c r="Z766" s="67"/>
    </row>
    <row r="767" spans="1:26" ht="13.5" hidden="1" customHeight="1" x14ac:dyDescent="0.35">
      <c r="A767" s="67"/>
      <c r="B767" s="67"/>
      <c r="C767" s="67"/>
      <c r="D767" s="68"/>
      <c r="E767" s="69"/>
      <c r="F767" s="68"/>
      <c r="G767" s="68"/>
      <c r="H767" s="68"/>
      <c r="I767" s="68"/>
      <c r="J767" s="68"/>
      <c r="K767" s="68"/>
      <c r="L767" s="67"/>
      <c r="M767" s="67"/>
      <c r="N767" s="67"/>
      <c r="O767" s="67"/>
      <c r="P767" s="67"/>
      <c r="Q767" s="67"/>
      <c r="R767" s="67"/>
      <c r="S767" s="67"/>
      <c r="T767" s="67"/>
      <c r="U767" s="67"/>
      <c r="V767" s="67"/>
      <c r="W767" s="67"/>
      <c r="X767" s="67"/>
      <c r="Y767" s="67"/>
      <c r="Z767" s="67"/>
    </row>
    <row r="768" spans="1:26" ht="13.5" hidden="1" customHeight="1" x14ac:dyDescent="0.35">
      <c r="A768" s="67"/>
      <c r="B768" s="67"/>
      <c r="C768" s="67"/>
      <c r="D768" s="68"/>
      <c r="E768" s="69"/>
      <c r="F768" s="68"/>
      <c r="G768" s="68"/>
      <c r="H768" s="68"/>
      <c r="I768" s="68"/>
      <c r="J768" s="68"/>
      <c r="K768" s="68"/>
      <c r="L768" s="67"/>
      <c r="M768" s="67"/>
      <c r="N768" s="67"/>
      <c r="O768" s="67"/>
      <c r="P768" s="67"/>
      <c r="Q768" s="67"/>
      <c r="R768" s="67"/>
      <c r="S768" s="67"/>
      <c r="T768" s="67"/>
      <c r="U768" s="67"/>
      <c r="V768" s="67"/>
      <c r="W768" s="67"/>
      <c r="X768" s="67"/>
      <c r="Y768" s="67"/>
      <c r="Z768" s="67"/>
    </row>
    <row r="769" spans="1:26" ht="13.5" hidden="1" customHeight="1" x14ac:dyDescent="0.35">
      <c r="A769" s="67"/>
      <c r="B769" s="67"/>
      <c r="C769" s="67"/>
      <c r="D769" s="68"/>
      <c r="E769" s="69"/>
      <c r="F769" s="68"/>
      <c r="G769" s="68"/>
      <c r="H769" s="68"/>
      <c r="I769" s="68"/>
      <c r="J769" s="68"/>
      <c r="K769" s="68"/>
      <c r="L769" s="67"/>
      <c r="M769" s="67"/>
      <c r="N769" s="67"/>
      <c r="O769" s="67"/>
      <c r="P769" s="67"/>
      <c r="Q769" s="67"/>
      <c r="R769" s="67"/>
      <c r="S769" s="67"/>
      <c r="T769" s="67"/>
      <c r="U769" s="67"/>
      <c r="V769" s="67"/>
      <c r="W769" s="67"/>
      <c r="X769" s="67"/>
      <c r="Y769" s="67"/>
      <c r="Z769" s="67"/>
    </row>
    <row r="770" spans="1:26" ht="13.5" hidden="1" customHeight="1" x14ac:dyDescent="0.35">
      <c r="A770" s="67"/>
      <c r="B770" s="67"/>
      <c r="C770" s="67"/>
      <c r="D770" s="68"/>
      <c r="E770" s="69"/>
      <c r="F770" s="68"/>
      <c r="G770" s="68"/>
      <c r="H770" s="68"/>
      <c r="I770" s="68"/>
      <c r="J770" s="68"/>
      <c r="K770" s="68"/>
      <c r="L770" s="67"/>
      <c r="M770" s="67"/>
      <c r="N770" s="67"/>
      <c r="O770" s="67"/>
      <c r="P770" s="67"/>
      <c r="Q770" s="67"/>
      <c r="R770" s="67"/>
      <c r="S770" s="67"/>
      <c r="T770" s="67"/>
      <c r="U770" s="67"/>
      <c r="V770" s="67"/>
      <c r="W770" s="67"/>
      <c r="X770" s="67"/>
      <c r="Y770" s="67"/>
      <c r="Z770" s="67"/>
    </row>
    <row r="771" spans="1:26" ht="13.5" hidden="1" customHeight="1" x14ac:dyDescent="0.35">
      <c r="A771" s="67"/>
      <c r="B771" s="67"/>
      <c r="C771" s="67"/>
      <c r="D771" s="68"/>
      <c r="E771" s="69"/>
      <c r="F771" s="68"/>
      <c r="G771" s="68"/>
      <c r="H771" s="68"/>
      <c r="I771" s="68"/>
      <c r="J771" s="68"/>
      <c r="K771" s="68"/>
      <c r="L771" s="67"/>
      <c r="M771" s="67"/>
      <c r="N771" s="67"/>
      <c r="O771" s="67"/>
      <c r="P771" s="67"/>
      <c r="Q771" s="67"/>
      <c r="R771" s="67"/>
      <c r="S771" s="67"/>
      <c r="T771" s="67"/>
      <c r="U771" s="67"/>
      <c r="V771" s="67"/>
      <c r="W771" s="67"/>
      <c r="X771" s="67"/>
      <c r="Y771" s="67"/>
      <c r="Z771" s="67"/>
    </row>
    <row r="772" spans="1:26" ht="13.5" hidden="1" customHeight="1" x14ac:dyDescent="0.35">
      <c r="A772" s="67"/>
      <c r="B772" s="67"/>
      <c r="C772" s="67"/>
      <c r="D772" s="68"/>
      <c r="E772" s="69"/>
      <c r="F772" s="68"/>
      <c r="G772" s="68"/>
      <c r="H772" s="68"/>
      <c r="I772" s="68"/>
      <c r="J772" s="68"/>
      <c r="K772" s="68"/>
      <c r="L772" s="67"/>
      <c r="M772" s="67"/>
      <c r="N772" s="67"/>
      <c r="O772" s="67"/>
      <c r="P772" s="67"/>
      <c r="Q772" s="67"/>
      <c r="R772" s="67"/>
      <c r="S772" s="67"/>
      <c r="T772" s="67"/>
      <c r="U772" s="67"/>
      <c r="V772" s="67"/>
      <c r="W772" s="67"/>
      <c r="X772" s="67"/>
      <c r="Y772" s="67"/>
      <c r="Z772" s="67"/>
    </row>
    <row r="773" spans="1:26" ht="13.5" hidden="1" customHeight="1" x14ac:dyDescent="0.35">
      <c r="A773" s="67"/>
      <c r="B773" s="67"/>
      <c r="C773" s="67"/>
      <c r="D773" s="68"/>
      <c r="E773" s="69"/>
      <c r="F773" s="68"/>
      <c r="G773" s="68"/>
      <c r="H773" s="68"/>
      <c r="I773" s="68"/>
      <c r="J773" s="68"/>
      <c r="K773" s="68"/>
      <c r="L773" s="67"/>
      <c r="M773" s="67"/>
      <c r="N773" s="67"/>
      <c r="O773" s="67"/>
      <c r="P773" s="67"/>
      <c r="Q773" s="67"/>
      <c r="R773" s="67"/>
      <c r="S773" s="67"/>
      <c r="T773" s="67"/>
      <c r="U773" s="67"/>
      <c r="V773" s="67"/>
      <c r="W773" s="67"/>
      <c r="X773" s="67"/>
      <c r="Y773" s="67"/>
      <c r="Z773" s="67"/>
    </row>
    <row r="774" spans="1:26" ht="13.5" hidden="1" customHeight="1" x14ac:dyDescent="0.35">
      <c r="A774" s="67"/>
      <c r="B774" s="67"/>
      <c r="C774" s="67"/>
      <c r="D774" s="68"/>
      <c r="E774" s="69"/>
      <c r="F774" s="68"/>
      <c r="G774" s="68"/>
      <c r="H774" s="68"/>
      <c r="I774" s="68"/>
      <c r="J774" s="68"/>
      <c r="K774" s="68"/>
      <c r="L774" s="67"/>
      <c r="M774" s="67"/>
      <c r="N774" s="67"/>
      <c r="O774" s="67"/>
      <c r="P774" s="67"/>
      <c r="Q774" s="67"/>
      <c r="R774" s="67"/>
      <c r="S774" s="67"/>
      <c r="T774" s="67"/>
      <c r="U774" s="67"/>
      <c r="V774" s="67"/>
      <c r="W774" s="67"/>
      <c r="X774" s="67"/>
      <c r="Y774" s="67"/>
      <c r="Z774" s="67"/>
    </row>
    <row r="775" spans="1:26" ht="13.5" hidden="1" customHeight="1" x14ac:dyDescent="0.35">
      <c r="A775" s="67"/>
      <c r="B775" s="67"/>
      <c r="C775" s="67"/>
      <c r="D775" s="68"/>
      <c r="E775" s="69"/>
      <c r="F775" s="68"/>
      <c r="G775" s="68"/>
      <c r="H775" s="68"/>
      <c r="I775" s="68"/>
      <c r="J775" s="68"/>
      <c r="K775" s="68"/>
      <c r="L775" s="67"/>
      <c r="M775" s="67"/>
      <c r="N775" s="67"/>
      <c r="O775" s="67"/>
      <c r="P775" s="67"/>
      <c r="Q775" s="67"/>
      <c r="R775" s="67"/>
      <c r="S775" s="67"/>
      <c r="T775" s="67"/>
      <c r="U775" s="67"/>
      <c r="V775" s="67"/>
      <c r="W775" s="67"/>
      <c r="X775" s="67"/>
      <c r="Y775" s="67"/>
      <c r="Z775" s="67"/>
    </row>
    <row r="776" spans="1:26" ht="13.5" hidden="1" customHeight="1" x14ac:dyDescent="0.35">
      <c r="A776" s="67"/>
      <c r="B776" s="67"/>
      <c r="C776" s="67"/>
      <c r="D776" s="68"/>
      <c r="E776" s="69"/>
      <c r="F776" s="68"/>
      <c r="G776" s="68"/>
      <c r="H776" s="68"/>
      <c r="I776" s="68"/>
      <c r="J776" s="68"/>
      <c r="K776" s="68"/>
      <c r="L776" s="67"/>
      <c r="M776" s="67"/>
      <c r="N776" s="67"/>
      <c r="O776" s="67"/>
      <c r="P776" s="67"/>
      <c r="Q776" s="67"/>
      <c r="R776" s="67"/>
      <c r="S776" s="67"/>
      <c r="T776" s="67"/>
      <c r="U776" s="67"/>
      <c r="V776" s="67"/>
      <c r="W776" s="67"/>
      <c r="X776" s="67"/>
      <c r="Y776" s="67"/>
      <c r="Z776" s="67"/>
    </row>
    <row r="777" spans="1:26" ht="13.5" hidden="1" customHeight="1" x14ac:dyDescent="0.35">
      <c r="A777" s="67"/>
      <c r="B777" s="67"/>
      <c r="C777" s="67"/>
      <c r="D777" s="68"/>
      <c r="E777" s="69"/>
      <c r="F777" s="68"/>
      <c r="G777" s="68"/>
      <c r="H777" s="68"/>
      <c r="I777" s="68"/>
      <c r="J777" s="68"/>
      <c r="K777" s="68"/>
      <c r="L777" s="67"/>
      <c r="M777" s="67"/>
      <c r="N777" s="67"/>
      <c r="O777" s="67"/>
      <c r="P777" s="67"/>
      <c r="Q777" s="67"/>
      <c r="R777" s="67"/>
      <c r="S777" s="67"/>
      <c r="T777" s="67"/>
      <c r="U777" s="67"/>
      <c r="V777" s="67"/>
      <c r="W777" s="67"/>
      <c r="X777" s="67"/>
      <c r="Y777" s="67"/>
      <c r="Z777" s="67"/>
    </row>
    <row r="778" spans="1:26" ht="13.5" hidden="1" customHeight="1" x14ac:dyDescent="0.35">
      <c r="A778" s="67"/>
      <c r="B778" s="67"/>
      <c r="C778" s="67"/>
      <c r="D778" s="68"/>
      <c r="E778" s="69"/>
      <c r="F778" s="68"/>
      <c r="G778" s="68"/>
      <c r="H778" s="68"/>
      <c r="I778" s="68"/>
      <c r="J778" s="68"/>
      <c r="K778" s="68"/>
      <c r="L778" s="67"/>
      <c r="M778" s="67"/>
      <c r="N778" s="67"/>
      <c r="O778" s="67"/>
      <c r="P778" s="67"/>
      <c r="Q778" s="67"/>
      <c r="R778" s="67"/>
      <c r="S778" s="67"/>
      <c r="T778" s="67"/>
      <c r="U778" s="67"/>
      <c r="V778" s="67"/>
      <c r="W778" s="67"/>
      <c r="X778" s="67"/>
      <c r="Y778" s="67"/>
      <c r="Z778" s="67"/>
    </row>
    <row r="779" spans="1:26" ht="13.5" hidden="1" customHeight="1" x14ac:dyDescent="0.35">
      <c r="A779" s="67"/>
      <c r="B779" s="67"/>
      <c r="C779" s="67"/>
      <c r="D779" s="68"/>
      <c r="E779" s="69"/>
      <c r="F779" s="68"/>
      <c r="G779" s="68"/>
      <c r="H779" s="68"/>
      <c r="I779" s="68"/>
      <c r="J779" s="68"/>
      <c r="K779" s="68"/>
      <c r="L779" s="67"/>
      <c r="M779" s="67"/>
      <c r="N779" s="67"/>
      <c r="O779" s="67"/>
      <c r="P779" s="67"/>
      <c r="Q779" s="67"/>
      <c r="R779" s="67"/>
      <c r="S779" s="67"/>
      <c r="T779" s="67"/>
      <c r="U779" s="67"/>
      <c r="V779" s="67"/>
      <c r="W779" s="67"/>
      <c r="X779" s="67"/>
      <c r="Y779" s="67"/>
      <c r="Z779" s="67"/>
    </row>
    <row r="780" spans="1:26" ht="13.5" hidden="1" customHeight="1" x14ac:dyDescent="0.35">
      <c r="A780" s="67"/>
      <c r="B780" s="67"/>
      <c r="C780" s="67"/>
      <c r="D780" s="68"/>
      <c r="E780" s="69"/>
      <c r="F780" s="68"/>
      <c r="G780" s="68"/>
      <c r="H780" s="68"/>
      <c r="I780" s="68"/>
      <c r="J780" s="68"/>
      <c r="K780" s="68"/>
      <c r="L780" s="67"/>
      <c r="M780" s="67"/>
      <c r="N780" s="67"/>
      <c r="O780" s="67"/>
      <c r="P780" s="67"/>
      <c r="Q780" s="67"/>
      <c r="R780" s="67"/>
      <c r="S780" s="67"/>
      <c r="T780" s="67"/>
      <c r="U780" s="67"/>
      <c r="V780" s="67"/>
      <c r="W780" s="67"/>
      <c r="X780" s="67"/>
      <c r="Y780" s="67"/>
      <c r="Z780" s="67"/>
    </row>
    <row r="781" spans="1:26" ht="13.5" hidden="1" customHeight="1" x14ac:dyDescent="0.35">
      <c r="A781" s="67"/>
      <c r="B781" s="67"/>
      <c r="C781" s="67"/>
      <c r="D781" s="68"/>
      <c r="E781" s="69"/>
      <c r="F781" s="68"/>
      <c r="G781" s="68"/>
      <c r="H781" s="68"/>
      <c r="I781" s="68"/>
      <c r="J781" s="68"/>
      <c r="K781" s="68"/>
      <c r="L781" s="67"/>
      <c r="M781" s="67"/>
      <c r="N781" s="67"/>
      <c r="O781" s="67"/>
      <c r="P781" s="67"/>
      <c r="Q781" s="67"/>
      <c r="R781" s="67"/>
      <c r="S781" s="67"/>
      <c r="T781" s="67"/>
      <c r="U781" s="67"/>
      <c r="V781" s="67"/>
      <c r="W781" s="67"/>
      <c r="X781" s="67"/>
      <c r="Y781" s="67"/>
      <c r="Z781" s="67"/>
    </row>
    <row r="782" spans="1:26" ht="13.5" hidden="1" customHeight="1" x14ac:dyDescent="0.35">
      <c r="A782" s="67"/>
      <c r="B782" s="67"/>
      <c r="C782" s="67"/>
      <c r="D782" s="68"/>
      <c r="E782" s="69"/>
      <c r="F782" s="68"/>
      <c r="G782" s="68"/>
      <c r="H782" s="68"/>
      <c r="I782" s="68"/>
      <c r="J782" s="68"/>
      <c r="K782" s="68"/>
      <c r="L782" s="67"/>
      <c r="M782" s="67"/>
      <c r="N782" s="67"/>
      <c r="O782" s="67"/>
      <c r="P782" s="67"/>
      <c r="Q782" s="67"/>
      <c r="R782" s="67"/>
      <c r="S782" s="67"/>
      <c r="T782" s="67"/>
      <c r="U782" s="67"/>
      <c r="V782" s="67"/>
      <c r="W782" s="67"/>
      <c r="X782" s="67"/>
      <c r="Y782" s="67"/>
      <c r="Z782" s="67"/>
    </row>
    <row r="783" spans="1:26" ht="13.5" hidden="1" customHeight="1" x14ac:dyDescent="0.35">
      <c r="A783" s="67"/>
      <c r="B783" s="67"/>
      <c r="C783" s="67"/>
      <c r="D783" s="68"/>
      <c r="E783" s="69"/>
      <c r="F783" s="68"/>
      <c r="G783" s="68"/>
      <c r="H783" s="68"/>
      <c r="I783" s="68"/>
      <c r="J783" s="68"/>
      <c r="K783" s="68"/>
      <c r="L783" s="67"/>
      <c r="M783" s="67"/>
      <c r="N783" s="67"/>
      <c r="O783" s="67"/>
      <c r="P783" s="67"/>
      <c r="Q783" s="67"/>
      <c r="R783" s="67"/>
      <c r="S783" s="67"/>
      <c r="T783" s="67"/>
      <c r="U783" s="67"/>
      <c r="V783" s="67"/>
      <c r="W783" s="67"/>
      <c r="X783" s="67"/>
      <c r="Y783" s="67"/>
      <c r="Z783" s="67"/>
    </row>
    <row r="784" spans="1:26" ht="13.5" hidden="1" customHeight="1" x14ac:dyDescent="0.35">
      <c r="A784" s="67"/>
      <c r="B784" s="67"/>
      <c r="C784" s="67"/>
      <c r="D784" s="68"/>
      <c r="E784" s="69"/>
      <c r="F784" s="68"/>
      <c r="G784" s="68"/>
      <c r="H784" s="68"/>
      <c r="I784" s="68"/>
      <c r="J784" s="68"/>
      <c r="K784" s="68"/>
      <c r="L784" s="67"/>
      <c r="M784" s="67"/>
      <c r="N784" s="67"/>
      <c r="O784" s="67"/>
      <c r="P784" s="67"/>
      <c r="Q784" s="67"/>
      <c r="R784" s="67"/>
      <c r="S784" s="67"/>
      <c r="T784" s="67"/>
      <c r="U784" s="67"/>
      <c r="V784" s="67"/>
      <c r="W784" s="67"/>
      <c r="X784" s="67"/>
      <c r="Y784" s="67"/>
      <c r="Z784" s="67"/>
    </row>
    <row r="785" spans="1:26" ht="13.5" hidden="1" customHeight="1" x14ac:dyDescent="0.35">
      <c r="A785" s="67"/>
      <c r="B785" s="67"/>
      <c r="C785" s="67"/>
      <c r="D785" s="68"/>
      <c r="E785" s="69"/>
      <c r="F785" s="68"/>
      <c r="G785" s="68"/>
      <c r="H785" s="68"/>
      <c r="I785" s="68"/>
      <c r="J785" s="68"/>
      <c r="K785" s="68"/>
      <c r="L785" s="67"/>
      <c r="M785" s="67"/>
      <c r="N785" s="67"/>
      <c r="O785" s="67"/>
      <c r="P785" s="67"/>
      <c r="Q785" s="67"/>
      <c r="R785" s="67"/>
      <c r="S785" s="67"/>
      <c r="T785" s="67"/>
      <c r="U785" s="67"/>
      <c r="V785" s="67"/>
      <c r="W785" s="67"/>
      <c r="X785" s="67"/>
      <c r="Y785" s="67"/>
      <c r="Z785" s="67"/>
    </row>
    <row r="786" spans="1:26" ht="13.5" hidden="1" customHeight="1" x14ac:dyDescent="0.35">
      <c r="A786" s="67"/>
      <c r="B786" s="67"/>
      <c r="C786" s="67"/>
      <c r="D786" s="68"/>
      <c r="E786" s="69"/>
      <c r="F786" s="68"/>
      <c r="G786" s="68"/>
      <c r="H786" s="68"/>
      <c r="I786" s="68"/>
      <c r="J786" s="68"/>
      <c r="K786" s="68"/>
      <c r="L786" s="67"/>
      <c r="M786" s="67"/>
      <c r="N786" s="67"/>
      <c r="O786" s="67"/>
      <c r="P786" s="67"/>
      <c r="Q786" s="67"/>
      <c r="R786" s="67"/>
      <c r="S786" s="67"/>
      <c r="T786" s="67"/>
      <c r="U786" s="67"/>
      <c r="V786" s="67"/>
      <c r="W786" s="67"/>
      <c r="X786" s="67"/>
      <c r="Y786" s="67"/>
      <c r="Z786" s="67"/>
    </row>
    <row r="787" spans="1:26" ht="13.5" hidden="1" customHeight="1" x14ac:dyDescent="0.35">
      <c r="A787" s="67"/>
      <c r="B787" s="67"/>
      <c r="C787" s="67"/>
      <c r="D787" s="68"/>
      <c r="E787" s="69"/>
      <c r="F787" s="68"/>
      <c r="G787" s="68"/>
      <c r="H787" s="68"/>
      <c r="I787" s="68"/>
      <c r="J787" s="68"/>
      <c r="K787" s="68"/>
      <c r="L787" s="67"/>
      <c r="M787" s="67"/>
      <c r="N787" s="67"/>
      <c r="O787" s="67"/>
      <c r="P787" s="67"/>
      <c r="Q787" s="67"/>
      <c r="R787" s="67"/>
      <c r="S787" s="67"/>
      <c r="T787" s="67"/>
      <c r="U787" s="67"/>
      <c r="V787" s="67"/>
      <c r="W787" s="67"/>
      <c r="X787" s="67"/>
      <c r="Y787" s="67"/>
      <c r="Z787" s="67"/>
    </row>
    <row r="788" spans="1:26" ht="13.5" hidden="1" customHeight="1" x14ac:dyDescent="0.35">
      <c r="A788" s="67"/>
      <c r="B788" s="67"/>
      <c r="C788" s="67"/>
      <c r="D788" s="68"/>
      <c r="E788" s="69"/>
      <c r="F788" s="68"/>
      <c r="G788" s="68"/>
      <c r="H788" s="68"/>
      <c r="I788" s="68"/>
      <c r="J788" s="68"/>
      <c r="K788" s="68"/>
      <c r="L788" s="67"/>
      <c r="M788" s="67"/>
      <c r="N788" s="67"/>
      <c r="O788" s="67"/>
      <c r="P788" s="67"/>
      <c r="Q788" s="67"/>
      <c r="R788" s="67"/>
      <c r="S788" s="67"/>
      <c r="T788" s="67"/>
      <c r="U788" s="67"/>
      <c r="V788" s="67"/>
      <c r="W788" s="67"/>
      <c r="X788" s="67"/>
      <c r="Y788" s="67"/>
      <c r="Z788" s="67"/>
    </row>
    <row r="789" spans="1:26" ht="13.5" hidden="1" customHeight="1" x14ac:dyDescent="0.35">
      <c r="A789" s="67"/>
      <c r="B789" s="67"/>
      <c r="C789" s="67"/>
      <c r="D789" s="68"/>
      <c r="E789" s="69"/>
      <c r="F789" s="68"/>
      <c r="G789" s="68"/>
      <c r="H789" s="68"/>
      <c r="I789" s="68"/>
      <c r="J789" s="68"/>
      <c r="K789" s="68"/>
      <c r="L789" s="67"/>
      <c r="M789" s="67"/>
      <c r="N789" s="67"/>
      <c r="O789" s="67"/>
      <c r="P789" s="67"/>
      <c r="Q789" s="67"/>
      <c r="R789" s="67"/>
      <c r="S789" s="67"/>
      <c r="T789" s="67"/>
      <c r="U789" s="67"/>
      <c r="V789" s="67"/>
      <c r="W789" s="67"/>
      <c r="X789" s="67"/>
      <c r="Y789" s="67"/>
      <c r="Z789" s="67"/>
    </row>
    <row r="790" spans="1:26" ht="13.5" hidden="1" customHeight="1" x14ac:dyDescent="0.35">
      <c r="A790" s="67"/>
      <c r="B790" s="67"/>
      <c r="C790" s="67"/>
      <c r="D790" s="68"/>
      <c r="E790" s="69"/>
      <c r="F790" s="68"/>
      <c r="G790" s="68"/>
      <c r="H790" s="68"/>
      <c r="I790" s="68"/>
      <c r="J790" s="68"/>
      <c r="K790" s="68"/>
      <c r="L790" s="67"/>
      <c r="M790" s="67"/>
      <c r="N790" s="67"/>
      <c r="O790" s="67"/>
      <c r="P790" s="67"/>
      <c r="Q790" s="67"/>
      <c r="R790" s="67"/>
      <c r="S790" s="67"/>
      <c r="T790" s="67"/>
      <c r="U790" s="67"/>
      <c r="V790" s="67"/>
      <c r="W790" s="67"/>
      <c r="X790" s="67"/>
      <c r="Y790" s="67"/>
      <c r="Z790" s="67"/>
    </row>
    <row r="791" spans="1:26" ht="13.5" hidden="1" customHeight="1" x14ac:dyDescent="0.35">
      <c r="A791" s="67"/>
      <c r="B791" s="67"/>
      <c r="C791" s="67"/>
      <c r="D791" s="68"/>
      <c r="E791" s="69"/>
      <c r="F791" s="68"/>
      <c r="G791" s="68"/>
      <c r="H791" s="68"/>
      <c r="I791" s="68"/>
      <c r="J791" s="68"/>
      <c r="K791" s="68"/>
      <c r="L791" s="67"/>
      <c r="M791" s="67"/>
      <c r="N791" s="67"/>
      <c r="O791" s="67"/>
      <c r="P791" s="67"/>
      <c r="Q791" s="67"/>
      <c r="R791" s="67"/>
      <c r="S791" s="67"/>
      <c r="T791" s="67"/>
      <c r="U791" s="67"/>
      <c r="V791" s="67"/>
      <c r="W791" s="67"/>
      <c r="X791" s="67"/>
      <c r="Y791" s="67"/>
      <c r="Z791" s="67"/>
    </row>
    <row r="792" spans="1:26" ht="13.5" hidden="1" customHeight="1" x14ac:dyDescent="0.35">
      <c r="A792" s="67"/>
      <c r="B792" s="67"/>
      <c r="C792" s="67"/>
      <c r="D792" s="68"/>
      <c r="E792" s="69"/>
      <c r="F792" s="68"/>
      <c r="G792" s="68"/>
      <c r="H792" s="68"/>
      <c r="I792" s="68"/>
      <c r="J792" s="68"/>
      <c r="K792" s="68"/>
      <c r="L792" s="67"/>
      <c r="M792" s="67"/>
      <c r="N792" s="67"/>
      <c r="O792" s="67"/>
      <c r="P792" s="67"/>
      <c r="Q792" s="67"/>
      <c r="R792" s="67"/>
      <c r="S792" s="67"/>
      <c r="T792" s="67"/>
      <c r="U792" s="67"/>
      <c r="V792" s="67"/>
      <c r="W792" s="67"/>
      <c r="X792" s="67"/>
      <c r="Y792" s="67"/>
      <c r="Z792" s="67"/>
    </row>
    <row r="793" spans="1:26" ht="13.5" hidden="1" customHeight="1" x14ac:dyDescent="0.35">
      <c r="A793" s="67"/>
      <c r="B793" s="67"/>
      <c r="C793" s="67"/>
      <c r="D793" s="68"/>
      <c r="E793" s="69"/>
      <c r="F793" s="68"/>
      <c r="G793" s="68"/>
      <c r="H793" s="68"/>
      <c r="I793" s="68"/>
      <c r="J793" s="68"/>
      <c r="K793" s="68"/>
      <c r="L793" s="67"/>
      <c r="M793" s="67"/>
      <c r="N793" s="67"/>
      <c r="O793" s="67"/>
      <c r="P793" s="67"/>
      <c r="Q793" s="67"/>
      <c r="R793" s="67"/>
      <c r="S793" s="67"/>
      <c r="T793" s="67"/>
      <c r="U793" s="67"/>
      <c r="V793" s="67"/>
      <c r="W793" s="67"/>
      <c r="X793" s="67"/>
      <c r="Y793" s="67"/>
      <c r="Z793" s="67"/>
    </row>
    <row r="794" spans="1:26" ht="13.5" hidden="1" customHeight="1" x14ac:dyDescent="0.35">
      <c r="A794" s="67"/>
      <c r="B794" s="67"/>
      <c r="C794" s="67"/>
      <c r="D794" s="68"/>
      <c r="E794" s="69"/>
      <c r="F794" s="68"/>
      <c r="G794" s="68"/>
      <c r="H794" s="68"/>
      <c r="I794" s="68"/>
      <c r="J794" s="68"/>
      <c r="K794" s="68"/>
      <c r="L794" s="67"/>
      <c r="M794" s="67"/>
      <c r="N794" s="67"/>
      <c r="O794" s="67"/>
      <c r="P794" s="67"/>
      <c r="Q794" s="67"/>
      <c r="R794" s="67"/>
      <c r="S794" s="67"/>
      <c r="T794" s="67"/>
      <c r="U794" s="67"/>
      <c r="V794" s="67"/>
      <c r="W794" s="67"/>
      <c r="X794" s="67"/>
      <c r="Y794" s="67"/>
      <c r="Z794" s="67"/>
    </row>
    <row r="795" spans="1:26" ht="13.5" hidden="1" customHeight="1" x14ac:dyDescent="0.35">
      <c r="A795" s="67"/>
      <c r="B795" s="67"/>
      <c r="C795" s="67"/>
      <c r="D795" s="68"/>
      <c r="E795" s="69"/>
      <c r="F795" s="68"/>
      <c r="G795" s="68"/>
      <c r="H795" s="68"/>
      <c r="I795" s="68"/>
      <c r="J795" s="68"/>
      <c r="K795" s="68"/>
      <c r="L795" s="67"/>
      <c r="M795" s="67"/>
      <c r="N795" s="67"/>
      <c r="O795" s="67"/>
      <c r="P795" s="67"/>
      <c r="Q795" s="67"/>
      <c r="R795" s="67"/>
      <c r="S795" s="67"/>
      <c r="T795" s="67"/>
      <c r="U795" s="67"/>
      <c r="V795" s="67"/>
      <c r="W795" s="67"/>
      <c r="X795" s="67"/>
      <c r="Y795" s="67"/>
      <c r="Z795" s="67"/>
    </row>
    <row r="796" spans="1:26" ht="13.5" hidden="1" customHeight="1" x14ac:dyDescent="0.35">
      <c r="A796" s="67"/>
      <c r="B796" s="67"/>
      <c r="C796" s="67"/>
      <c r="D796" s="68"/>
      <c r="E796" s="69"/>
      <c r="F796" s="68"/>
      <c r="G796" s="68"/>
      <c r="H796" s="68"/>
      <c r="I796" s="68"/>
      <c r="J796" s="68"/>
      <c r="K796" s="68"/>
      <c r="L796" s="67"/>
      <c r="M796" s="67"/>
      <c r="N796" s="67"/>
      <c r="O796" s="67"/>
      <c r="P796" s="67"/>
      <c r="Q796" s="67"/>
      <c r="R796" s="67"/>
      <c r="S796" s="67"/>
      <c r="T796" s="67"/>
      <c r="U796" s="67"/>
      <c r="V796" s="67"/>
      <c r="W796" s="67"/>
      <c r="X796" s="67"/>
      <c r="Y796" s="67"/>
      <c r="Z796" s="67"/>
    </row>
    <row r="797" spans="1:26" ht="13.5" hidden="1" customHeight="1" x14ac:dyDescent="0.35">
      <c r="A797" s="67"/>
      <c r="B797" s="67"/>
      <c r="C797" s="67"/>
      <c r="D797" s="68"/>
      <c r="E797" s="69"/>
      <c r="F797" s="68"/>
      <c r="G797" s="68"/>
      <c r="H797" s="68"/>
      <c r="I797" s="68"/>
      <c r="J797" s="68"/>
      <c r="K797" s="68"/>
      <c r="L797" s="67"/>
      <c r="M797" s="67"/>
      <c r="N797" s="67"/>
      <c r="O797" s="67"/>
      <c r="P797" s="67"/>
      <c r="Q797" s="67"/>
      <c r="R797" s="67"/>
      <c r="S797" s="67"/>
      <c r="T797" s="67"/>
      <c r="U797" s="67"/>
      <c r="V797" s="67"/>
      <c r="W797" s="67"/>
      <c r="X797" s="67"/>
      <c r="Y797" s="67"/>
      <c r="Z797" s="67"/>
    </row>
    <row r="798" spans="1:26" ht="13.5" hidden="1" customHeight="1" x14ac:dyDescent="0.35">
      <c r="A798" s="67"/>
      <c r="B798" s="67"/>
      <c r="C798" s="67"/>
      <c r="D798" s="68"/>
      <c r="E798" s="69"/>
      <c r="F798" s="68"/>
      <c r="G798" s="68"/>
      <c r="H798" s="68"/>
      <c r="I798" s="68"/>
      <c r="J798" s="68"/>
      <c r="K798" s="68"/>
      <c r="L798" s="67"/>
      <c r="M798" s="67"/>
      <c r="N798" s="67"/>
      <c r="O798" s="67"/>
      <c r="P798" s="67"/>
      <c r="Q798" s="67"/>
      <c r="R798" s="67"/>
      <c r="S798" s="67"/>
      <c r="T798" s="67"/>
      <c r="U798" s="67"/>
      <c r="V798" s="67"/>
      <c r="W798" s="67"/>
      <c r="X798" s="67"/>
      <c r="Y798" s="67"/>
      <c r="Z798" s="67"/>
    </row>
    <row r="799" spans="1:26" ht="13.5" hidden="1" customHeight="1" x14ac:dyDescent="0.35">
      <c r="A799" s="67"/>
      <c r="B799" s="67"/>
      <c r="C799" s="67"/>
      <c r="D799" s="68"/>
      <c r="E799" s="69"/>
      <c r="F799" s="68"/>
      <c r="G799" s="68"/>
      <c r="H799" s="68"/>
      <c r="I799" s="68"/>
      <c r="J799" s="68"/>
      <c r="K799" s="68"/>
      <c r="L799" s="67"/>
      <c r="M799" s="67"/>
      <c r="N799" s="67"/>
      <c r="O799" s="67"/>
      <c r="P799" s="67"/>
      <c r="Q799" s="67"/>
      <c r="R799" s="67"/>
      <c r="S799" s="67"/>
      <c r="T799" s="67"/>
      <c r="U799" s="67"/>
      <c r="V799" s="67"/>
      <c r="W799" s="67"/>
      <c r="X799" s="67"/>
      <c r="Y799" s="67"/>
      <c r="Z799" s="67"/>
    </row>
    <row r="800" spans="1:26" ht="13.5" hidden="1" customHeight="1" x14ac:dyDescent="0.35">
      <c r="A800" s="67"/>
      <c r="B800" s="67"/>
      <c r="C800" s="67"/>
      <c r="D800" s="68"/>
      <c r="E800" s="69"/>
      <c r="F800" s="68"/>
      <c r="G800" s="68"/>
      <c r="H800" s="68"/>
      <c r="I800" s="68"/>
      <c r="J800" s="68"/>
      <c r="K800" s="68"/>
      <c r="L800" s="67"/>
      <c r="M800" s="67"/>
      <c r="N800" s="67"/>
      <c r="O800" s="67"/>
      <c r="P800" s="67"/>
      <c r="Q800" s="67"/>
      <c r="R800" s="67"/>
      <c r="S800" s="67"/>
      <c r="T800" s="67"/>
      <c r="U800" s="67"/>
      <c r="V800" s="67"/>
      <c r="W800" s="67"/>
      <c r="X800" s="67"/>
      <c r="Y800" s="67"/>
      <c r="Z800" s="67"/>
    </row>
    <row r="801" spans="1:26" ht="13.5" hidden="1" customHeight="1" x14ac:dyDescent="0.35">
      <c r="A801" s="67"/>
      <c r="B801" s="67"/>
      <c r="C801" s="67"/>
      <c r="D801" s="68"/>
      <c r="E801" s="69"/>
      <c r="F801" s="68"/>
      <c r="G801" s="68"/>
      <c r="H801" s="68"/>
      <c r="I801" s="68"/>
      <c r="J801" s="68"/>
      <c r="K801" s="68"/>
      <c r="L801" s="67"/>
      <c r="M801" s="67"/>
      <c r="N801" s="67"/>
      <c r="O801" s="67"/>
      <c r="P801" s="67"/>
      <c r="Q801" s="67"/>
      <c r="R801" s="67"/>
      <c r="S801" s="67"/>
      <c r="T801" s="67"/>
      <c r="U801" s="67"/>
      <c r="V801" s="67"/>
      <c r="W801" s="67"/>
      <c r="X801" s="67"/>
      <c r="Y801" s="67"/>
      <c r="Z801" s="67"/>
    </row>
    <row r="802" spans="1:26" ht="13.5" hidden="1" customHeight="1" x14ac:dyDescent="0.35">
      <c r="A802" s="67"/>
      <c r="B802" s="67"/>
      <c r="C802" s="67"/>
      <c r="D802" s="68"/>
      <c r="E802" s="69"/>
      <c r="F802" s="68"/>
      <c r="G802" s="68"/>
      <c r="H802" s="68"/>
      <c r="I802" s="68"/>
      <c r="J802" s="68"/>
      <c r="K802" s="68"/>
      <c r="L802" s="67"/>
      <c r="M802" s="67"/>
      <c r="N802" s="67"/>
      <c r="O802" s="67"/>
      <c r="P802" s="67"/>
      <c r="Q802" s="67"/>
      <c r="R802" s="67"/>
      <c r="S802" s="67"/>
      <c r="T802" s="67"/>
      <c r="U802" s="67"/>
      <c r="V802" s="67"/>
      <c r="W802" s="67"/>
      <c r="X802" s="67"/>
      <c r="Y802" s="67"/>
      <c r="Z802" s="67"/>
    </row>
    <row r="803" spans="1:26" ht="13.5" hidden="1" customHeight="1" x14ac:dyDescent="0.35">
      <c r="A803" s="67"/>
      <c r="B803" s="67"/>
      <c r="C803" s="67"/>
      <c r="D803" s="68"/>
      <c r="E803" s="69"/>
      <c r="F803" s="68"/>
      <c r="G803" s="68"/>
      <c r="H803" s="68"/>
      <c r="I803" s="68"/>
      <c r="J803" s="68"/>
      <c r="K803" s="68"/>
      <c r="L803" s="67"/>
      <c r="M803" s="67"/>
      <c r="N803" s="67"/>
      <c r="O803" s="67"/>
      <c r="P803" s="67"/>
      <c r="Q803" s="67"/>
      <c r="R803" s="67"/>
      <c r="S803" s="67"/>
      <c r="T803" s="67"/>
      <c r="U803" s="67"/>
      <c r="V803" s="67"/>
      <c r="W803" s="67"/>
      <c r="X803" s="67"/>
      <c r="Y803" s="67"/>
      <c r="Z803" s="67"/>
    </row>
    <row r="804" spans="1:26" ht="13.5" hidden="1" customHeight="1" x14ac:dyDescent="0.35">
      <c r="A804" s="67"/>
      <c r="B804" s="67"/>
      <c r="C804" s="67"/>
      <c r="D804" s="68"/>
      <c r="E804" s="69"/>
      <c r="F804" s="68"/>
      <c r="G804" s="68"/>
      <c r="H804" s="68"/>
      <c r="I804" s="68"/>
      <c r="J804" s="68"/>
      <c r="K804" s="68"/>
      <c r="L804" s="67"/>
      <c r="M804" s="67"/>
      <c r="N804" s="67"/>
      <c r="O804" s="67"/>
      <c r="P804" s="67"/>
      <c r="Q804" s="67"/>
      <c r="R804" s="67"/>
      <c r="S804" s="67"/>
      <c r="T804" s="67"/>
      <c r="U804" s="67"/>
      <c r="V804" s="67"/>
      <c r="W804" s="67"/>
      <c r="X804" s="67"/>
      <c r="Y804" s="67"/>
      <c r="Z804" s="67"/>
    </row>
    <row r="805" spans="1:26" ht="13.5" hidden="1" customHeight="1" x14ac:dyDescent="0.35">
      <c r="A805" s="67"/>
      <c r="B805" s="67"/>
      <c r="C805" s="67"/>
      <c r="D805" s="68"/>
      <c r="E805" s="69"/>
      <c r="F805" s="68"/>
      <c r="G805" s="68"/>
      <c r="H805" s="68"/>
      <c r="I805" s="68"/>
      <c r="J805" s="68"/>
      <c r="K805" s="68"/>
      <c r="L805" s="67"/>
      <c r="M805" s="67"/>
      <c r="N805" s="67"/>
      <c r="O805" s="67"/>
      <c r="P805" s="67"/>
      <c r="Q805" s="67"/>
      <c r="R805" s="67"/>
      <c r="S805" s="67"/>
      <c r="T805" s="67"/>
      <c r="U805" s="67"/>
      <c r="V805" s="67"/>
      <c r="W805" s="67"/>
      <c r="X805" s="67"/>
      <c r="Y805" s="67"/>
      <c r="Z805" s="67"/>
    </row>
    <row r="806" spans="1:26" ht="13.5" hidden="1" customHeight="1" x14ac:dyDescent="0.35">
      <c r="A806" s="67"/>
      <c r="B806" s="67"/>
      <c r="C806" s="67"/>
      <c r="D806" s="68"/>
      <c r="E806" s="69"/>
      <c r="F806" s="68"/>
      <c r="G806" s="68"/>
      <c r="H806" s="68"/>
      <c r="I806" s="68"/>
      <c r="J806" s="68"/>
      <c r="K806" s="68"/>
      <c r="L806" s="67"/>
      <c r="M806" s="67"/>
      <c r="N806" s="67"/>
      <c r="O806" s="67"/>
      <c r="P806" s="67"/>
      <c r="Q806" s="67"/>
      <c r="R806" s="67"/>
      <c r="S806" s="67"/>
      <c r="T806" s="67"/>
      <c r="U806" s="67"/>
      <c r="V806" s="67"/>
      <c r="W806" s="67"/>
      <c r="X806" s="67"/>
      <c r="Y806" s="67"/>
      <c r="Z806" s="67"/>
    </row>
    <row r="807" spans="1:26" ht="13.5" hidden="1" customHeight="1" x14ac:dyDescent="0.35">
      <c r="A807" s="67"/>
      <c r="B807" s="67"/>
      <c r="C807" s="67"/>
      <c r="D807" s="68"/>
      <c r="E807" s="69"/>
      <c r="F807" s="68"/>
      <c r="G807" s="68"/>
      <c r="H807" s="68"/>
      <c r="I807" s="68"/>
      <c r="J807" s="68"/>
      <c r="K807" s="68"/>
      <c r="L807" s="67"/>
      <c r="M807" s="67"/>
      <c r="N807" s="67"/>
      <c r="O807" s="67"/>
      <c r="P807" s="67"/>
      <c r="Q807" s="67"/>
      <c r="R807" s="67"/>
      <c r="S807" s="67"/>
      <c r="T807" s="67"/>
      <c r="U807" s="67"/>
      <c r="V807" s="67"/>
      <c r="W807" s="67"/>
      <c r="X807" s="67"/>
      <c r="Y807" s="67"/>
      <c r="Z807" s="67"/>
    </row>
    <row r="808" spans="1:26" ht="13.5" hidden="1" customHeight="1" x14ac:dyDescent="0.35">
      <c r="A808" s="67"/>
      <c r="B808" s="67"/>
      <c r="C808" s="67"/>
      <c r="D808" s="68"/>
      <c r="E808" s="69"/>
      <c r="F808" s="68"/>
      <c r="G808" s="68"/>
      <c r="H808" s="68"/>
      <c r="I808" s="68"/>
      <c r="J808" s="68"/>
      <c r="K808" s="68"/>
      <c r="L808" s="67"/>
      <c r="M808" s="67"/>
      <c r="N808" s="67"/>
      <c r="O808" s="67"/>
      <c r="P808" s="67"/>
      <c r="Q808" s="67"/>
      <c r="R808" s="67"/>
      <c r="S808" s="67"/>
      <c r="T808" s="67"/>
      <c r="U808" s="67"/>
      <c r="V808" s="67"/>
      <c r="W808" s="67"/>
      <c r="X808" s="67"/>
      <c r="Y808" s="67"/>
      <c r="Z808" s="67"/>
    </row>
    <row r="809" spans="1:26" ht="13.5" hidden="1" customHeight="1" x14ac:dyDescent="0.35">
      <c r="A809" s="67"/>
      <c r="B809" s="67"/>
      <c r="C809" s="67"/>
      <c r="D809" s="68"/>
      <c r="E809" s="69"/>
      <c r="F809" s="68"/>
      <c r="G809" s="68"/>
      <c r="H809" s="68"/>
      <c r="I809" s="68"/>
      <c r="J809" s="68"/>
      <c r="K809" s="68"/>
      <c r="L809" s="67"/>
      <c r="M809" s="67"/>
      <c r="N809" s="67"/>
      <c r="O809" s="67"/>
      <c r="P809" s="67"/>
      <c r="Q809" s="67"/>
      <c r="R809" s="67"/>
      <c r="S809" s="67"/>
      <c r="T809" s="67"/>
      <c r="U809" s="67"/>
      <c r="V809" s="67"/>
      <c r="W809" s="67"/>
      <c r="X809" s="67"/>
      <c r="Y809" s="67"/>
      <c r="Z809" s="67"/>
    </row>
    <row r="810" spans="1:26" ht="13.5" hidden="1" customHeight="1" x14ac:dyDescent="0.35">
      <c r="A810" s="67"/>
      <c r="B810" s="67"/>
      <c r="C810" s="67"/>
      <c r="D810" s="68"/>
      <c r="E810" s="69"/>
      <c r="F810" s="68"/>
      <c r="G810" s="68"/>
      <c r="H810" s="68"/>
      <c r="I810" s="68"/>
      <c r="J810" s="68"/>
      <c r="K810" s="68"/>
      <c r="L810" s="67"/>
      <c r="M810" s="67"/>
      <c r="N810" s="67"/>
      <c r="O810" s="67"/>
      <c r="P810" s="67"/>
      <c r="Q810" s="67"/>
      <c r="R810" s="67"/>
      <c r="S810" s="67"/>
      <c r="T810" s="67"/>
      <c r="U810" s="67"/>
      <c r="V810" s="67"/>
      <c r="W810" s="67"/>
      <c r="X810" s="67"/>
      <c r="Y810" s="67"/>
      <c r="Z810" s="67"/>
    </row>
    <row r="811" spans="1:26" ht="13.5" hidden="1" customHeight="1" x14ac:dyDescent="0.35">
      <c r="A811" s="67"/>
      <c r="B811" s="67"/>
      <c r="C811" s="67"/>
      <c r="D811" s="68"/>
      <c r="E811" s="69"/>
      <c r="F811" s="68"/>
      <c r="G811" s="68"/>
      <c r="H811" s="68"/>
      <c r="I811" s="68"/>
      <c r="J811" s="68"/>
      <c r="K811" s="68"/>
      <c r="L811" s="67"/>
      <c r="M811" s="67"/>
      <c r="N811" s="67"/>
      <c r="O811" s="67"/>
      <c r="P811" s="67"/>
      <c r="Q811" s="67"/>
      <c r="R811" s="67"/>
      <c r="S811" s="67"/>
      <c r="T811" s="67"/>
      <c r="U811" s="67"/>
      <c r="V811" s="67"/>
      <c r="W811" s="67"/>
      <c r="X811" s="67"/>
      <c r="Y811" s="67"/>
      <c r="Z811" s="67"/>
    </row>
    <row r="812" spans="1:26" ht="13.5" hidden="1" customHeight="1" x14ac:dyDescent="0.35">
      <c r="A812" s="67"/>
      <c r="B812" s="67"/>
      <c r="C812" s="67"/>
      <c r="D812" s="68"/>
      <c r="E812" s="69"/>
      <c r="F812" s="68"/>
      <c r="G812" s="68"/>
      <c r="H812" s="68"/>
      <c r="I812" s="68"/>
      <c r="J812" s="68"/>
      <c r="K812" s="68"/>
      <c r="L812" s="67"/>
      <c r="M812" s="67"/>
      <c r="N812" s="67"/>
      <c r="O812" s="67"/>
      <c r="P812" s="67"/>
      <c r="Q812" s="67"/>
      <c r="R812" s="67"/>
      <c r="S812" s="67"/>
      <c r="T812" s="67"/>
      <c r="U812" s="67"/>
      <c r="V812" s="67"/>
      <c r="W812" s="67"/>
      <c r="X812" s="67"/>
      <c r="Y812" s="67"/>
      <c r="Z812" s="67"/>
    </row>
    <row r="813" spans="1:26" ht="13.5" hidden="1" customHeight="1" x14ac:dyDescent="0.35">
      <c r="A813" s="67"/>
      <c r="B813" s="67"/>
      <c r="C813" s="67"/>
      <c r="D813" s="68"/>
      <c r="E813" s="69"/>
      <c r="F813" s="68"/>
      <c r="G813" s="68"/>
      <c r="H813" s="68"/>
      <c r="I813" s="68"/>
      <c r="J813" s="68"/>
      <c r="K813" s="68"/>
      <c r="L813" s="67"/>
      <c r="M813" s="67"/>
      <c r="N813" s="67"/>
      <c r="O813" s="67"/>
      <c r="P813" s="67"/>
      <c r="Q813" s="67"/>
      <c r="R813" s="67"/>
      <c r="S813" s="67"/>
      <c r="T813" s="67"/>
      <c r="U813" s="67"/>
      <c r="V813" s="67"/>
      <c r="W813" s="67"/>
      <c r="X813" s="67"/>
      <c r="Y813" s="67"/>
      <c r="Z813" s="67"/>
    </row>
    <row r="814" spans="1:26" ht="13.5" hidden="1" customHeight="1" x14ac:dyDescent="0.35">
      <c r="A814" s="67"/>
      <c r="B814" s="67"/>
      <c r="C814" s="67"/>
      <c r="D814" s="68"/>
      <c r="E814" s="69"/>
      <c r="F814" s="68"/>
      <c r="G814" s="68"/>
      <c r="H814" s="68"/>
      <c r="I814" s="68"/>
      <c r="J814" s="68"/>
      <c r="K814" s="68"/>
      <c r="L814" s="67"/>
      <c r="M814" s="67"/>
      <c r="N814" s="67"/>
      <c r="O814" s="67"/>
      <c r="P814" s="67"/>
      <c r="Q814" s="67"/>
      <c r="R814" s="67"/>
      <c r="S814" s="67"/>
      <c r="T814" s="67"/>
      <c r="U814" s="67"/>
      <c r="V814" s="67"/>
      <c r="W814" s="67"/>
      <c r="X814" s="67"/>
      <c r="Y814" s="67"/>
      <c r="Z814" s="67"/>
    </row>
    <row r="815" spans="1:26" ht="13.5" hidden="1" customHeight="1" x14ac:dyDescent="0.35">
      <c r="A815" s="67"/>
      <c r="B815" s="67"/>
      <c r="C815" s="67"/>
      <c r="D815" s="68"/>
      <c r="E815" s="69"/>
      <c r="F815" s="68"/>
      <c r="G815" s="68"/>
      <c r="H815" s="68"/>
      <c r="I815" s="68"/>
      <c r="J815" s="68"/>
      <c r="K815" s="68"/>
      <c r="L815" s="67"/>
      <c r="M815" s="67"/>
      <c r="N815" s="67"/>
      <c r="O815" s="67"/>
      <c r="P815" s="67"/>
      <c r="Q815" s="67"/>
      <c r="R815" s="67"/>
      <c r="S815" s="67"/>
      <c r="T815" s="67"/>
      <c r="U815" s="67"/>
      <c r="V815" s="67"/>
      <c r="W815" s="67"/>
      <c r="X815" s="67"/>
      <c r="Y815" s="67"/>
      <c r="Z815" s="67"/>
    </row>
    <row r="816" spans="1:26" ht="13.5" hidden="1" customHeight="1" x14ac:dyDescent="0.35">
      <c r="A816" s="67"/>
      <c r="B816" s="67"/>
      <c r="C816" s="67"/>
      <c r="D816" s="68"/>
      <c r="E816" s="69"/>
      <c r="F816" s="68"/>
      <c r="G816" s="68"/>
      <c r="H816" s="68"/>
      <c r="I816" s="68"/>
      <c r="J816" s="68"/>
      <c r="K816" s="68"/>
      <c r="L816" s="67"/>
      <c r="M816" s="67"/>
      <c r="N816" s="67"/>
      <c r="O816" s="67"/>
      <c r="P816" s="67"/>
      <c r="Q816" s="67"/>
      <c r="R816" s="67"/>
      <c r="S816" s="67"/>
      <c r="T816" s="67"/>
      <c r="U816" s="67"/>
      <c r="V816" s="67"/>
      <c r="W816" s="67"/>
      <c r="X816" s="67"/>
      <c r="Y816" s="67"/>
      <c r="Z816" s="67"/>
    </row>
    <row r="817" spans="1:26" ht="13.5" hidden="1" customHeight="1" x14ac:dyDescent="0.35">
      <c r="A817" s="67"/>
      <c r="B817" s="67"/>
      <c r="C817" s="67"/>
      <c r="D817" s="68"/>
      <c r="E817" s="69"/>
      <c r="F817" s="68"/>
      <c r="G817" s="68"/>
      <c r="H817" s="68"/>
      <c r="I817" s="68"/>
      <c r="J817" s="68"/>
      <c r="K817" s="68"/>
      <c r="L817" s="67"/>
      <c r="M817" s="67"/>
      <c r="N817" s="67"/>
      <c r="O817" s="67"/>
      <c r="P817" s="67"/>
      <c r="Q817" s="67"/>
      <c r="R817" s="67"/>
      <c r="S817" s="67"/>
      <c r="T817" s="67"/>
      <c r="U817" s="67"/>
      <c r="V817" s="67"/>
      <c r="W817" s="67"/>
      <c r="X817" s="67"/>
      <c r="Y817" s="67"/>
      <c r="Z817" s="67"/>
    </row>
    <row r="818" spans="1:26" ht="13.5" hidden="1" customHeight="1" x14ac:dyDescent="0.35">
      <c r="A818" s="67"/>
      <c r="B818" s="67"/>
      <c r="C818" s="67"/>
      <c r="D818" s="68"/>
      <c r="E818" s="69"/>
      <c r="F818" s="68"/>
      <c r="G818" s="68"/>
      <c r="H818" s="68"/>
      <c r="I818" s="68"/>
      <c r="J818" s="68"/>
      <c r="K818" s="68"/>
      <c r="L818" s="67"/>
      <c r="M818" s="67"/>
      <c r="N818" s="67"/>
      <c r="O818" s="67"/>
      <c r="P818" s="67"/>
      <c r="Q818" s="67"/>
      <c r="R818" s="67"/>
      <c r="S818" s="67"/>
      <c r="T818" s="67"/>
      <c r="U818" s="67"/>
      <c r="V818" s="67"/>
      <c r="W818" s="67"/>
      <c r="X818" s="67"/>
      <c r="Y818" s="67"/>
      <c r="Z818" s="67"/>
    </row>
    <row r="819" spans="1:26" ht="13.5" hidden="1" customHeight="1" x14ac:dyDescent="0.35">
      <c r="A819" s="67"/>
      <c r="B819" s="67"/>
      <c r="C819" s="67"/>
      <c r="D819" s="68"/>
      <c r="E819" s="69"/>
      <c r="F819" s="68"/>
      <c r="G819" s="68"/>
      <c r="H819" s="68"/>
      <c r="I819" s="68"/>
      <c r="J819" s="68"/>
      <c r="K819" s="68"/>
      <c r="L819" s="67"/>
      <c r="M819" s="67"/>
      <c r="N819" s="67"/>
      <c r="O819" s="67"/>
      <c r="P819" s="67"/>
      <c r="Q819" s="67"/>
      <c r="R819" s="67"/>
      <c r="S819" s="67"/>
      <c r="T819" s="67"/>
      <c r="U819" s="67"/>
      <c r="V819" s="67"/>
      <c r="W819" s="67"/>
      <c r="X819" s="67"/>
      <c r="Y819" s="67"/>
      <c r="Z819" s="67"/>
    </row>
    <row r="820" spans="1:26" ht="13.5" hidden="1" customHeight="1" x14ac:dyDescent="0.35">
      <c r="A820" s="67"/>
      <c r="B820" s="67"/>
      <c r="C820" s="67"/>
      <c r="D820" s="68"/>
      <c r="E820" s="69"/>
      <c r="F820" s="68"/>
      <c r="G820" s="68"/>
      <c r="H820" s="68"/>
      <c r="I820" s="68"/>
      <c r="J820" s="68"/>
      <c r="K820" s="68"/>
      <c r="L820" s="67"/>
      <c r="M820" s="67"/>
      <c r="N820" s="67"/>
      <c r="O820" s="67"/>
      <c r="P820" s="67"/>
      <c r="Q820" s="67"/>
      <c r="R820" s="67"/>
      <c r="S820" s="67"/>
      <c r="T820" s="67"/>
      <c r="U820" s="67"/>
      <c r="V820" s="67"/>
      <c r="W820" s="67"/>
      <c r="X820" s="67"/>
      <c r="Y820" s="67"/>
      <c r="Z820" s="67"/>
    </row>
    <row r="821" spans="1:26" ht="13.5" hidden="1" customHeight="1" x14ac:dyDescent="0.35">
      <c r="A821" s="67"/>
      <c r="B821" s="67"/>
      <c r="C821" s="67"/>
      <c r="D821" s="68"/>
      <c r="E821" s="69"/>
      <c r="F821" s="68"/>
      <c r="G821" s="68"/>
      <c r="H821" s="68"/>
      <c r="I821" s="68"/>
      <c r="J821" s="68"/>
      <c r="K821" s="68"/>
      <c r="L821" s="67"/>
      <c r="M821" s="67"/>
      <c r="N821" s="67"/>
      <c r="O821" s="67"/>
      <c r="P821" s="67"/>
      <c r="Q821" s="67"/>
      <c r="R821" s="67"/>
      <c r="S821" s="67"/>
      <c r="T821" s="67"/>
      <c r="U821" s="67"/>
      <c r="V821" s="67"/>
      <c r="W821" s="67"/>
      <c r="X821" s="67"/>
      <c r="Y821" s="67"/>
      <c r="Z821" s="67"/>
    </row>
    <row r="822" spans="1:26" ht="13.5" hidden="1" customHeight="1" x14ac:dyDescent="0.35">
      <c r="A822" s="67"/>
      <c r="B822" s="67"/>
      <c r="C822" s="67"/>
      <c r="D822" s="68"/>
      <c r="E822" s="69"/>
      <c r="F822" s="68"/>
      <c r="G822" s="68"/>
      <c r="H822" s="68"/>
      <c r="I822" s="68"/>
      <c r="J822" s="68"/>
      <c r="K822" s="68"/>
      <c r="L822" s="67"/>
      <c r="M822" s="67"/>
      <c r="N822" s="67"/>
      <c r="O822" s="67"/>
      <c r="P822" s="67"/>
      <c r="Q822" s="67"/>
      <c r="R822" s="67"/>
      <c r="S822" s="67"/>
      <c r="T822" s="67"/>
      <c r="U822" s="67"/>
      <c r="V822" s="67"/>
      <c r="W822" s="67"/>
      <c r="X822" s="67"/>
      <c r="Y822" s="67"/>
      <c r="Z822" s="67"/>
    </row>
    <row r="823" spans="1:26" ht="13.5" hidden="1" customHeight="1" x14ac:dyDescent="0.35">
      <c r="A823" s="67"/>
      <c r="B823" s="67"/>
      <c r="C823" s="67"/>
      <c r="D823" s="68"/>
      <c r="E823" s="69"/>
      <c r="F823" s="68"/>
      <c r="G823" s="68"/>
      <c r="H823" s="68"/>
      <c r="I823" s="68"/>
      <c r="J823" s="68"/>
      <c r="K823" s="68"/>
      <c r="L823" s="67"/>
      <c r="M823" s="67"/>
      <c r="N823" s="67"/>
      <c r="O823" s="67"/>
      <c r="P823" s="67"/>
      <c r="Q823" s="67"/>
      <c r="R823" s="67"/>
      <c r="S823" s="67"/>
      <c r="T823" s="67"/>
      <c r="U823" s="67"/>
      <c r="V823" s="67"/>
      <c r="W823" s="67"/>
      <c r="X823" s="67"/>
      <c r="Y823" s="67"/>
      <c r="Z823" s="67"/>
    </row>
    <row r="824" spans="1:26" ht="13.5" hidden="1" customHeight="1" x14ac:dyDescent="0.35">
      <c r="A824" s="67"/>
      <c r="B824" s="67"/>
      <c r="C824" s="67"/>
      <c r="D824" s="68"/>
      <c r="E824" s="69"/>
      <c r="F824" s="68"/>
      <c r="G824" s="68"/>
      <c r="H824" s="68"/>
      <c r="I824" s="68"/>
      <c r="J824" s="68"/>
      <c r="K824" s="68"/>
      <c r="L824" s="67"/>
      <c r="M824" s="67"/>
      <c r="N824" s="67"/>
      <c r="O824" s="67"/>
      <c r="P824" s="67"/>
      <c r="Q824" s="67"/>
      <c r="R824" s="67"/>
      <c r="S824" s="67"/>
      <c r="T824" s="67"/>
      <c r="U824" s="67"/>
      <c r="V824" s="67"/>
      <c r="W824" s="67"/>
      <c r="X824" s="67"/>
      <c r="Y824" s="67"/>
      <c r="Z824" s="67"/>
    </row>
    <row r="825" spans="1:26" ht="13.5" hidden="1" customHeight="1" x14ac:dyDescent="0.35">
      <c r="A825" s="67"/>
      <c r="B825" s="67"/>
      <c r="C825" s="67"/>
      <c r="D825" s="68"/>
      <c r="E825" s="69"/>
      <c r="F825" s="68"/>
      <c r="G825" s="68"/>
      <c r="H825" s="68"/>
      <c r="I825" s="68"/>
      <c r="J825" s="68"/>
      <c r="K825" s="68"/>
      <c r="L825" s="67"/>
      <c r="M825" s="67"/>
      <c r="N825" s="67"/>
      <c r="O825" s="67"/>
      <c r="P825" s="67"/>
      <c r="Q825" s="67"/>
      <c r="R825" s="67"/>
      <c r="S825" s="67"/>
      <c r="T825" s="67"/>
      <c r="U825" s="67"/>
      <c r="V825" s="67"/>
      <c r="W825" s="67"/>
      <c r="X825" s="67"/>
      <c r="Y825" s="67"/>
      <c r="Z825" s="67"/>
    </row>
    <row r="826" spans="1:26" ht="13.5" hidden="1" customHeight="1" x14ac:dyDescent="0.35">
      <c r="A826" s="67"/>
      <c r="B826" s="67"/>
      <c r="C826" s="67"/>
      <c r="D826" s="68"/>
      <c r="E826" s="69"/>
      <c r="F826" s="68"/>
      <c r="G826" s="68"/>
      <c r="H826" s="68"/>
      <c r="I826" s="68"/>
      <c r="J826" s="68"/>
      <c r="K826" s="68"/>
      <c r="L826" s="67"/>
      <c r="M826" s="67"/>
      <c r="N826" s="67"/>
      <c r="O826" s="67"/>
      <c r="P826" s="67"/>
      <c r="Q826" s="67"/>
      <c r="R826" s="67"/>
      <c r="S826" s="67"/>
      <c r="T826" s="67"/>
      <c r="U826" s="67"/>
      <c r="V826" s="67"/>
      <c r="W826" s="67"/>
      <c r="X826" s="67"/>
      <c r="Y826" s="67"/>
      <c r="Z826" s="67"/>
    </row>
    <row r="827" spans="1:26" ht="13.5" hidden="1" customHeight="1" x14ac:dyDescent="0.35">
      <c r="A827" s="67"/>
      <c r="B827" s="67"/>
      <c r="C827" s="67"/>
      <c r="D827" s="68"/>
      <c r="E827" s="69"/>
      <c r="F827" s="68"/>
      <c r="G827" s="68"/>
      <c r="H827" s="68"/>
      <c r="I827" s="68"/>
      <c r="J827" s="68"/>
      <c r="K827" s="68"/>
      <c r="L827" s="67"/>
      <c r="M827" s="67"/>
      <c r="N827" s="67"/>
      <c r="O827" s="67"/>
      <c r="P827" s="67"/>
      <c r="Q827" s="67"/>
      <c r="R827" s="67"/>
      <c r="S827" s="67"/>
      <c r="T827" s="67"/>
      <c r="U827" s="67"/>
      <c r="V827" s="67"/>
      <c r="W827" s="67"/>
      <c r="X827" s="67"/>
      <c r="Y827" s="67"/>
      <c r="Z827" s="67"/>
    </row>
    <row r="828" spans="1:26" ht="13.5" hidden="1" customHeight="1" x14ac:dyDescent="0.35">
      <c r="A828" s="67"/>
      <c r="B828" s="67"/>
      <c r="C828" s="67"/>
      <c r="D828" s="68"/>
      <c r="E828" s="69"/>
      <c r="F828" s="68"/>
      <c r="G828" s="68"/>
      <c r="H828" s="68"/>
      <c r="I828" s="68"/>
      <c r="J828" s="68"/>
      <c r="K828" s="68"/>
      <c r="L828" s="67"/>
      <c r="M828" s="67"/>
      <c r="N828" s="67"/>
      <c r="O828" s="67"/>
      <c r="P828" s="67"/>
      <c r="Q828" s="67"/>
      <c r="R828" s="67"/>
      <c r="S828" s="67"/>
      <c r="T828" s="67"/>
      <c r="U828" s="67"/>
      <c r="V828" s="67"/>
      <c r="W828" s="67"/>
      <c r="X828" s="67"/>
      <c r="Y828" s="67"/>
      <c r="Z828" s="67"/>
    </row>
    <row r="829" spans="1:26" ht="13.5" hidden="1" customHeight="1" x14ac:dyDescent="0.35">
      <c r="A829" s="67"/>
      <c r="B829" s="67"/>
      <c r="C829" s="67"/>
      <c r="D829" s="68"/>
      <c r="E829" s="69"/>
      <c r="F829" s="68"/>
      <c r="G829" s="68"/>
      <c r="H829" s="68"/>
      <c r="I829" s="68"/>
      <c r="J829" s="68"/>
      <c r="K829" s="68"/>
      <c r="L829" s="67"/>
      <c r="M829" s="67"/>
      <c r="N829" s="67"/>
      <c r="O829" s="67"/>
      <c r="P829" s="67"/>
      <c r="Q829" s="67"/>
      <c r="R829" s="67"/>
      <c r="S829" s="67"/>
      <c r="T829" s="67"/>
      <c r="U829" s="67"/>
      <c r="V829" s="67"/>
      <c r="W829" s="67"/>
      <c r="X829" s="67"/>
      <c r="Y829" s="67"/>
      <c r="Z829" s="67"/>
    </row>
    <row r="830" spans="1:26" ht="13.5" hidden="1" customHeight="1" x14ac:dyDescent="0.35">
      <c r="A830" s="67"/>
      <c r="B830" s="67"/>
      <c r="C830" s="67"/>
      <c r="D830" s="68"/>
      <c r="E830" s="69"/>
      <c r="F830" s="68"/>
      <c r="G830" s="68"/>
      <c r="H830" s="68"/>
      <c r="I830" s="68"/>
      <c r="J830" s="68"/>
      <c r="K830" s="68"/>
      <c r="L830" s="67"/>
      <c r="M830" s="67"/>
      <c r="N830" s="67"/>
      <c r="O830" s="67"/>
      <c r="P830" s="67"/>
      <c r="Q830" s="67"/>
      <c r="R830" s="67"/>
      <c r="S830" s="67"/>
      <c r="T830" s="67"/>
      <c r="U830" s="67"/>
      <c r="V830" s="67"/>
      <c r="W830" s="67"/>
      <c r="X830" s="67"/>
      <c r="Y830" s="67"/>
      <c r="Z830" s="67"/>
    </row>
    <row r="831" spans="1:26" ht="13.5" hidden="1" customHeight="1" x14ac:dyDescent="0.35">
      <c r="A831" s="67"/>
      <c r="B831" s="67"/>
      <c r="C831" s="67"/>
      <c r="D831" s="68"/>
      <c r="E831" s="69"/>
      <c r="F831" s="68"/>
      <c r="G831" s="68"/>
      <c r="H831" s="68"/>
      <c r="I831" s="68"/>
      <c r="J831" s="68"/>
      <c r="K831" s="68"/>
      <c r="L831" s="67"/>
      <c r="M831" s="67"/>
      <c r="N831" s="67"/>
      <c r="O831" s="67"/>
      <c r="P831" s="67"/>
      <c r="Q831" s="67"/>
      <c r="R831" s="67"/>
      <c r="S831" s="67"/>
      <c r="T831" s="67"/>
      <c r="U831" s="67"/>
      <c r="V831" s="67"/>
      <c r="W831" s="67"/>
      <c r="X831" s="67"/>
      <c r="Y831" s="67"/>
      <c r="Z831" s="67"/>
    </row>
    <row r="832" spans="1:26" ht="13.5" hidden="1" customHeight="1" x14ac:dyDescent="0.35">
      <c r="A832" s="67"/>
      <c r="B832" s="67"/>
      <c r="C832" s="67"/>
      <c r="D832" s="68"/>
      <c r="E832" s="69"/>
      <c r="F832" s="68"/>
      <c r="G832" s="68"/>
      <c r="H832" s="68"/>
      <c r="I832" s="68"/>
      <c r="J832" s="68"/>
      <c r="K832" s="68"/>
      <c r="L832" s="67"/>
      <c r="M832" s="67"/>
      <c r="N832" s="67"/>
      <c r="O832" s="67"/>
      <c r="P832" s="67"/>
      <c r="Q832" s="67"/>
      <c r="R832" s="67"/>
      <c r="S832" s="67"/>
      <c r="T832" s="67"/>
      <c r="U832" s="67"/>
      <c r="V832" s="67"/>
      <c r="W832" s="67"/>
      <c r="X832" s="67"/>
      <c r="Y832" s="67"/>
      <c r="Z832" s="67"/>
    </row>
    <row r="833" spans="1:26" ht="13.5" hidden="1" customHeight="1" x14ac:dyDescent="0.35">
      <c r="A833" s="67"/>
      <c r="B833" s="67"/>
      <c r="C833" s="67"/>
      <c r="D833" s="68"/>
      <c r="E833" s="69"/>
      <c r="F833" s="68"/>
      <c r="G833" s="68"/>
      <c r="H833" s="68"/>
      <c r="I833" s="68"/>
      <c r="J833" s="68"/>
      <c r="K833" s="68"/>
      <c r="L833" s="67"/>
      <c r="M833" s="67"/>
      <c r="N833" s="67"/>
      <c r="O833" s="67"/>
      <c r="P833" s="67"/>
      <c r="Q833" s="67"/>
      <c r="R833" s="67"/>
      <c r="S833" s="67"/>
      <c r="T833" s="67"/>
      <c r="U833" s="67"/>
      <c r="V833" s="67"/>
      <c r="W833" s="67"/>
      <c r="X833" s="67"/>
      <c r="Y833" s="67"/>
      <c r="Z833" s="67"/>
    </row>
    <row r="834" spans="1:26" ht="13.5" hidden="1" customHeight="1" x14ac:dyDescent="0.35">
      <c r="A834" s="67"/>
      <c r="B834" s="67"/>
      <c r="C834" s="67"/>
      <c r="D834" s="68"/>
      <c r="E834" s="69"/>
      <c r="F834" s="68"/>
      <c r="G834" s="68"/>
      <c r="H834" s="68"/>
      <c r="I834" s="68"/>
      <c r="J834" s="68"/>
      <c r="K834" s="68"/>
      <c r="L834" s="67"/>
      <c r="M834" s="67"/>
      <c r="N834" s="67"/>
      <c r="O834" s="67"/>
      <c r="P834" s="67"/>
      <c r="Q834" s="67"/>
      <c r="R834" s="67"/>
      <c r="S834" s="67"/>
      <c r="T834" s="67"/>
      <c r="U834" s="67"/>
      <c r="V834" s="67"/>
      <c r="W834" s="67"/>
      <c r="X834" s="67"/>
      <c r="Y834" s="67"/>
      <c r="Z834" s="67"/>
    </row>
    <row r="835" spans="1:26" ht="13.5" hidden="1" customHeight="1" x14ac:dyDescent="0.35">
      <c r="A835" s="67"/>
      <c r="B835" s="67"/>
      <c r="C835" s="67"/>
      <c r="D835" s="68"/>
      <c r="E835" s="69"/>
      <c r="F835" s="68"/>
      <c r="G835" s="68"/>
      <c r="H835" s="68"/>
      <c r="I835" s="68"/>
      <c r="J835" s="68"/>
      <c r="K835" s="68"/>
      <c r="L835" s="67"/>
      <c r="M835" s="67"/>
      <c r="N835" s="67"/>
      <c r="O835" s="67"/>
      <c r="P835" s="67"/>
      <c r="Q835" s="67"/>
      <c r="R835" s="67"/>
      <c r="S835" s="67"/>
      <c r="T835" s="67"/>
      <c r="U835" s="67"/>
      <c r="V835" s="67"/>
      <c r="W835" s="67"/>
      <c r="X835" s="67"/>
      <c r="Y835" s="67"/>
      <c r="Z835" s="67"/>
    </row>
    <row r="836" spans="1:26" ht="13.5" hidden="1" customHeight="1" x14ac:dyDescent="0.35">
      <c r="A836" s="67"/>
      <c r="B836" s="67"/>
      <c r="C836" s="67"/>
      <c r="D836" s="68"/>
      <c r="E836" s="69"/>
      <c r="F836" s="68"/>
      <c r="G836" s="68"/>
      <c r="H836" s="68"/>
      <c r="I836" s="68"/>
      <c r="J836" s="68"/>
      <c r="K836" s="68"/>
      <c r="L836" s="67"/>
      <c r="M836" s="67"/>
      <c r="N836" s="67"/>
      <c r="O836" s="67"/>
      <c r="P836" s="67"/>
      <c r="Q836" s="67"/>
      <c r="R836" s="67"/>
      <c r="S836" s="67"/>
      <c r="T836" s="67"/>
      <c r="U836" s="67"/>
      <c r="V836" s="67"/>
      <c r="W836" s="67"/>
      <c r="X836" s="67"/>
      <c r="Y836" s="67"/>
      <c r="Z836" s="67"/>
    </row>
    <row r="837" spans="1:26" ht="13.5" hidden="1" customHeight="1" x14ac:dyDescent="0.35">
      <c r="A837" s="67"/>
      <c r="B837" s="67"/>
      <c r="C837" s="67"/>
      <c r="D837" s="68"/>
      <c r="E837" s="69"/>
      <c r="F837" s="68"/>
      <c r="G837" s="68"/>
      <c r="H837" s="68"/>
      <c r="I837" s="68"/>
      <c r="J837" s="68"/>
      <c r="K837" s="68"/>
      <c r="L837" s="67"/>
      <c r="M837" s="67"/>
      <c r="N837" s="67"/>
      <c r="O837" s="67"/>
      <c r="P837" s="67"/>
      <c r="Q837" s="67"/>
      <c r="R837" s="67"/>
      <c r="S837" s="67"/>
      <c r="T837" s="67"/>
      <c r="U837" s="67"/>
      <c r="V837" s="67"/>
      <c r="W837" s="67"/>
      <c r="X837" s="67"/>
      <c r="Y837" s="67"/>
      <c r="Z837" s="67"/>
    </row>
    <row r="838" spans="1:26" ht="13.5" hidden="1" customHeight="1" x14ac:dyDescent="0.35">
      <c r="A838" s="67"/>
      <c r="B838" s="67"/>
      <c r="C838" s="67"/>
      <c r="D838" s="68"/>
      <c r="E838" s="69"/>
      <c r="F838" s="68"/>
      <c r="G838" s="68"/>
      <c r="H838" s="68"/>
      <c r="I838" s="68"/>
      <c r="J838" s="68"/>
      <c r="K838" s="68"/>
      <c r="L838" s="67"/>
      <c r="M838" s="67"/>
      <c r="N838" s="67"/>
      <c r="O838" s="67"/>
      <c r="P838" s="67"/>
      <c r="Q838" s="67"/>
      <c r="R838" s="67"/>
      <c r="S838" s="67"/>
      <c r="T838" s="67"/>
      <c r="U838" s="67"/>
      <c r="V838" s="67"/>
      <c r="W838" s="67"/>
      <c r="X838" s="67"/>
      <c r="Y838" s="67"/>
      <c r="Z838" s="67"/>
    </row>
    <row r="839" spans="1:26" ht="13.5" hidden="1" customHeight="1" x14ac:dyDescent="0.35">
      <c r="A839" s="67"/>
      <c r="B839" s="67"/>
      <c r="C839" s="67"/>
      <c r="D839" s="68"/>
      <c r="E839" s="69"/>
      <c r="F839" s="68"/>
      <c r="G839" s="68"/>
      <c r="H839" s="68"/>
      <c r="I839" s="68"/>
      <c r="J839" s="68"/>
      <c r="K839" s="68"/>
      <c r="L839" s="67"/>
      <c r="M839" s="67"/>
      <c r="N839" s="67"/>
      <c r="O839" s="67"/>
      <c r="P839" s="67"/>
      <c r="Q839" s="67"/>
      <c r="R839" s="67"/>
      <c r="S839" s="67"/>
      <c r="T839" s="67"/>
      <c r="U839" s="67"/>
      <c r="V839" s="67"/>
      <c r="W839" s="67"/>
      <c r="X839" s="67"/>
      <c r="Y839" s="67"/>
      <c r="Z839" s="67"/>
    </row>
    <row r="840" spans="1:26" ht="13.5" hidden="1" customHeight="1" x14ac:dyDescent="0.35">
      <c r="A840" s="67"/>
      <c r="B840" s="67"/>
      <c r="C840" s="67"/>
      <c r="D840" s="68"/>
      <c r="E840" s="69"/>
      <c r="F840" s="68"/>
      <c r="G840" s="68"/>
      <c r="H840" s="68"/>
      <c r="I840" s="68"/>
      <c r="J840" s="68"/>
      <c r="K840" s="68"/>
      <c r="L840" s="67"/>
      <c r="M840" s="67"/>
      <c r="N840" s="67"/>
      <c r="O840" s="67"/>
      <c r="P840" s="67"/>
      <c r="Q840" s="67"/>
      <c r="R840" s="67"/>
      <c r="S840" s="67"/>
      <c r="T840" s="67"/>
      <c r="U840" s="67"/>
      <c r="V840" s="67"/>
      <c r="W840" s="67"/>
      <c r="X840" s="67"/>
      <c r="Y840" s="67"/>
      <c r="Z840" s="67"/>
    </row>
    <row r="841" spans="1:26" ht="13.5" hidden="1" customHeight="1" x14ac:dyDescent="0.35">
      <c r="A841" s="67"/>
      <c r="B841" s="67"/>
      <c r="C841" s="67"/>
      <c r="D841" s="68"/>
      <c r="E841" s="69"/>
      <c r="F841" s="68"/>
      <c r="G841" s="68"/>
      <c r="H841" s="68"/>
      <c r="I841" s="68"/>
      <c r="J841" s="68"/>
      <c r="K841" s="68"/>
      <c r="L841" s="67"/>
      <c r="M841" s="67"/>
      <c r="N841" s="67"/>
      <c r="O841" s="67"/>
      <c r="P841" s="67"/>
      <c r="Q841" s="67"/>
      <c r="R841" s="67"/>
      <c r="S841" s="67"/>
      <c r="T841" s="67"/>
      <c r="U841" s="67"/>
      <c r="V841" s="67"/>
      <c r="W841" s="67"/>
      <c r="X841" s="67"/>
      <c r="Y841" s="67"/>
      <c r="Z841" s="67"/>
    </row>
    <row r="842" spans="1:26" ht="13.5" hidden="1" customHeight="1" x14ac:dyDescent="0.35">
      <c r="A842" s="67"/>
      <c r="B842" s="67"/>
      <c r="C842" s="67"/>
      <c r="D842" s="68"/>
      <c r="E842" s="69"/>
      <c r="F842" s="68"/>
      <c r="G842" s="68"/>
      <c r="H842" s="68"/>
      <c r="I842" s="68"/>
      <c r="J842" s="68"/>
      <c r="K842" s="68"/>
      <c r="L842" s="67"/>
      <c r="M842" s="67"/>
      <c r="N842" s="67"/>
      <c r="O842" s="67"/>
      <c r="P842" s="67"/>
      <c r="Q842" s="67"/>
      <c r="R842" s="67"/>
      <c r="S842" s="67"/>
      <c r="T842" s="67"/>
      <c r="U842" s="67"/>
      <c r="V842" s="67"/>
      <c r="W842" s="67"/>
      <c r="X842" s="67"/>
      <c r="Y842" s="67"/>
      <c r="Z842" s="67"/>
    </row>
    <row r="843" spans="1:26" ht="13.5" hidden="1" customHeight="1" x14ac:dyDescent="0.35">
      <c r="A843" s="67"/>
      <c r="B843" s="67"/>
      <c r="C843" s="67"/>
      <c r="D843" s="68"/>
      <c r="E843" s="69"/>
      <c r="F843" s="68"/>
      <c r="G843" s="68"/>
      <c r="H843" s="68"/>
      <c r="I843" s="68"/>
      <c r="J843" s="68"/>
      <c r="K843" s="68"/>
      <c r="L843" s="67"/>
      <c r="M843" s="67"/>
      <c r="N843" s="67"/>
      <c r="O843" s="67"/>
      <c r="P843" s="67"/>
      <c r="Q843" s="67"/>
      <c r="R843" s="67"/>
      <c r="S843" s="67"/>
      <c r="T843" s="67"/>
      <c r="U843" s="67"/>
      <c r="V843" s="67"/>
      <c r="W843" s="67"/>
      <c r="X843" s="67"/>
      <c r="Y843" s="67"/>
      <c r="Z843" s="67"/>
    </row>
    <row r="844" spans="1:26" ht="13.5" hidden="1" customHeight="1" x14ac:dyDescent="0.35">
      <c r="A844" s="67"/>
      <c r="B844" s="67"/>
      <c r="C844" s="67"/>
      <c r="D844" s="68"/>
      <c r="E844" s="69"/>
      <c r="F844" s="68"/>
      <c r="G844" s="68"/>
      <c r="H844" s="68"/>
      <c r="I844" s="68"/>
      <c r="J844" s="68"/>
      <c r="K844" s="68"/>
      <c r="L844" s="67"/>
      <c r="M844" s="67"/>
      <c r="N844" s="67"/>
      <c r="O844" s="67"/>
      <c r="P844" s="67"/>
      <c r="Q844" s="67"/>
      <c r="R844" s="67"/>
      <c r="S844" s="67"/>
      <c r="T844" s="67"/>
      <c r="U844" s="67"/>
      <c r="V844" s="67"/>
      <c r="W844" s="67"/>
      <c r="X844" s="67"/>
      <c r="Y844" s="67"/>
      <c r="Z844" s="67"/>
    </row>
    <row r="845" spans="1:26" ht="13.5" hidden="1" customHeight="1" x14ac:dyDescent="0.35">
      <c r="A845" s="67"/>
      <c r="B845" s="67"/>
      <c r="C845" s="67"/>
      <c r="D845" s="68"/>
      <c r="E845" s="69"/>
      <c r="F845" s="68"/>
      <c r="G845" s="68"/>
      <c r="H845" s="68"/>
      <c r="I845" s="68"/>
      <c r="J845" s="68"/>
      <c r="K845" s="68"/>
      <c r="L845" s="67"/>
      <c r="M845" s="67"/>
      <c r="N845" s="67"/>
      <c r="O845" s="67"/>
      <c r="P845" s="67"/>
      <c r="Q845" s="67"/>
      <c r="R845" s="67"/>
      <c r="S845" s="67"/>
      <c r="T845" s="67"/>
      <c r="U845" s="67"/>
      <c r="V845" s="67"/>
      <c r="W845" s="67"/>
      <c r="X845" s="67"/>
      <c r="Y845" s="67"/>
      <c r="Z845" s="67"/>
    </row>
    <row r="846" spans="1:26" ht="13.5" hidden="1" customHeight="1" x14ac:dyDescent="0.35">
      <c r="A846" s="67"/>
      <c r="B846" s="67"/>
      <c r="C846" s="67"/>
      <c r="D846" s="68"/>
      <c r="E846" s="69"/>
      <c r="F846" s="68"/>
      <c r="G846" s="68"/>
      <c r="H846" s="68"/>
      <c r="I846" s="68"/>
      <c r="J846" s="68"/>
      <c r="K846" s="68"/>
      <c r="L846" s="67"/>
      <c r="M846" s="67"/>
      <c r="N846" s="67"/>
      <c r="O846" s="67"/>
      <c r="P846" s="67"/>
      <c r="Q846" s="67"/>
      <c r="R846" s="67"/>
      <c r="S846" s="67"/>
      <c r="T846" s="67"/>
      <c r="U846" s="67"/>
      <c r="V846" s="67"/>
      <c r="W846" s="67"/>
      <c r="X846" s="67"/>
      <c r="Y846" s="67"/>
      <c r="Z846" s="67"/>
    </row>
    <row r="847" spans="1:26" ht="13.5" hidden="1" customHeight="1" x14ac:dyDescent="0.35">
      <c r="A847" s="67"/>
      <c r="B847" s="67"/>
      <c r="C847" s="67"/>
      <c r="D847" s="68"/>
      <c r="E847" s="69"/>
      <c r="F847" s="68"/>
      <c r="G847" s="68"/>
      <c r="H847" s="68"/>
      <c r="I847" s="68"/>
      <c r="J847" s="68"/>
      <c r="K847" s="68"/>
      <c r="L847" s="67"/>
      <c r="M847" s="67"/>
      <c r="N847" s="67"/>
      <c r="O847" s="67"/>
      <c r="P847" s="67"/>
      <c r="Q847" s="67"/>
      <c r="R847" s="67"/>
      <c r="S847" s="67"/>
      <c r="T847" s="67"/>
      <c r="U847" s="67"/>
      <c r="V847" s="67"/>
      <c r="W847" s="67"/>
      <c r="X847" s="67"/>
      <c r="Y847" s="67"/>
      <c r="Z847" s="67"/>
    </row>
    <row r="848" spans="1:26" ht="13.5" hidden="1" customHeight="1" x14ac:dyDescent="0.35">
      <c r="A848" s="67"/>
      <c r="B848" s="67"/>
      <c r="C848" s="67"/>
      <c r="D848" s="68"/>
      <c r="E848" s="69"/>
      <c r="F848" s="68"/>
      <c r="G848" s="68"/>
      <c r="H848" s="68"/>
      <c r="I848" s="68"/>
      <c r="J848" s="68"/>
      <c r="K848" s="68"/>
      <c r="L848" s="67"/>
      <c r="M848" s="67"/>
      <c r="N848" s="67"/>
      <c r="O848" s="67"/>
      <c r="P848" s="67"/>
      <c r="Q848" s="67"/>
      <c r="R848" s="67"/>
      <c r="S848" s="67"/>
      <c r="T848" s="67"/>
      <c r="U848" s="67"/>
      <c r="V848" s="67"/>
      <c r="W848" s="67"/>
      <c r="X848" s="67"/>
      <c r="Y848" s="67"/>
      <c r="Z848" s="67"/>
    </row>
    <row r="849" spans="1:26" ht="13.5" hidden="1" customHeight="1" x14ac:dyDescent="0.35">
      <c r="A849" s="67"/>
      <c r="B849" s="67"/>
      <c r="C849" s="67"/>
      <c r="D849" s="68"/>
      <c r="E849" s="69"/>
      <c r="F849" s="68"/>
      <c r="G849" s="68"/>
      <c r="H849" s="68"/>
      <c r="I849" s="68"/>
      <c r="J849" s="68"/>
      <c r="K849" s="68"/>
      <c r="L849" s="67"/>
      <c r="M849" s="67"/>
      <c r="N849" s="67"/>
      <c r="O849" s="67"/>
      <c r="P849" s="67"/>
      <c r="Q849" s="67"/>
      <c r="R849" s="67"/>
      <c r="S849" s="67"/>
      <c r="T849" s="67"/>
      <c r="U849" s="67"/>
      <c r="V849" s="67"/>
      <c r="W849" s="67"/>
      <c r="X849" s="67"/>
      <c r="Y849" s="67"/>
      <c r="Z849" s="67"/>
    </row>
    <row r="850" spans="1:26" ht="13.5" hidden="1" customHeight="1" x14ac:dyDescent="0.35">
      <c r="A850" s="67"/>
      <c r="B850" s="67"/>
      <c r="C850" s="67"/>
      <c r="D850" s="68"/>
      <c r="E850" s="69"/>
      <c r="F850" s="68"/>
      <c r="G850" s="68"/>
      <c r="H850" s="68"/>
      <c r="I850" s="68"/>
      <c r="J850" s="68"/>
      <c r="K850" s="68"/>
      <c r="L850" s="67"/>
      <c r="M850" s="67"/>
      <c r="N850" s="67"/>
      <c r="O850" s="67"/>
      <c r="P850" s="67"/>
      <c r="Q850" s="67"/>
      <c r="R850" s="67"/>
      <c r="S850" s="67"/>
      <c r="T850" s="67"/>
      <c r="U850" s="67"/>
      <c r="V850" s="67"/>
      <c r="W850" s="67"/>
      <c r="X850" s="67"/>
      <c r="Y850" s="67"/>
      <c r="Z850" s="67"/>
    </row>
    <row r="851" spans="1:26" ht="13.5" hidden="1" customHeight="1" x14ac:dyDescent="0.35">
      <c r="A851" s="67"/>
      <c r="B851" s="67"/>
      <c r="C851" s="67"/>
      <c r="D851" s="68"/>
      <c r="E851" s="69"/>
      <c r="F851" s="68"/>
      <c r="G851" s="68"/>
      <c r="H851" s="68"/>
      <c r="I851" s="68"/>
      <c r="J851" s="68"/>
      <c r="K851" s="68"/>
      <c r="L851" s="67"/>
      <c r="M851" s="67"/>
      <c r="N851" s="67"/>
      <c r="O851" s="67"/>
      <c r="P851" s="67"/>
      <c r="Q851" s="67"/>
      <c r="R851" s="67"/>
      <c r="S851" s="67"/>
      <c r="T851" s="67"/>
      <c r="U851" s="67"/>
      <c r="V851" s="67"/>
      <c r="W851" s="67"/>
      <c r="X851" s="67"/>
      <c r="Y851" s="67"/>
      <c r="Z851" s="67"/>
    </row>
    <row r="852" spans="1:26" ht="13.5" hidden="1" customHeight="1" x14ac:dyDescent="0.35">
      <c r="A852" s="67"/>
      <c r="B852" s="67"/>
      <c r="C852" s="67"/>
      <c r="D852" s="68"/>
      <c r="E852" s="69"/>
      <c r="F852" s="68"/>
      <c r="G852" s="68"/>
      <c r="H852" s="68"/>
      <c r="I852" s="68"/>
      <c r="J852" s="68"/>
      <c r="K852" s="68"/>
      <c r="L852" s="67"/>
      <c r="M852" s="67"/>
      <c r="N852" s="67"/>
      <c r="O852" s="67"/>
      <c r="P852" s="67"/>
      <c r="Q852" s="67"/>
      <c r="R852" s="67"/>
      <c r="S852" s="67"/>
      <c r="T852" s="67"/>
      <c r="U852" s="67"/>
      <c r="V852" s="67"/>
      <c r="W852" s="67"/>
      <c r="X852" s="67"/>
      <c r="Y852" s="67"/>
      <c r="Z852" s="67"/>
    </row>
    <row r="853" spans="1:26" ht="13.5" hidden="1" customHeight="1" x14ac:dyDescent="0.35">
      <c r="A853" s="67"/>
      <c r="B853" s="67"/>
      <c r="C853" s="67"/>
      <c r="D853" s="68"/>
      <c r="E853" s="69"/>
      <c r="F853" s="68"/>
      <c r="G853" s="68"/>
      <c r="H853" s="68"/>
      <c r="I853" s="68"/>
      <c r="J853" s="68"/>
      <c r="K853" s="68"/>
      <c r="L853" s="67"/>
      <c r="M853" s="67"/>
      <c r="N853" s="67"/>
      <c r="O853" s="67"/>
      <c r="P853" s="67"/>
      <c r="Q853" s="67"/>
      <c r="R853" s="67"/>
      <c r="S853" s="67"/>
      <c r="T853" s="67"/>
      <c r="U853" s="67"/>
      <c r="V853" s="67"/>
      <c r="W853" s="67"/>
      <c r="X853" s="67"/>
      <c r="Y853" s="67"/>
      <c r="Z853" s="67"/>
    </row>
    <row r="854" spans="1:26" ht="13.5" hidden="1" customHeight="1" x14ac:dyDescent="0.35">
      <c r="A854" s="67"/>
      <c r="B854" s="67"/>
      <c r="C854" s="67"/>
      <c r="D854" s="68"/>
      <c r="E854" s="69"/>
      <c r="F854" s="68"/>
      <c r="G854" s="68"/>
      <c r="H854" s="68"/>
      <c r="I854" s="68"/>
      <c r="J854" s="68"/>
      <c r="K854" s="68"/>
      <c r="L854" s="67"/>
      <c r="M854" s="67"/>
      <c r="N854" s="67"/>
      <c r="O854" s="67"/>
      <c r="P854" s="67"/>
      <c r="Q854" s="67"/>
      <c r="R854" s="67"/>
      <c r="S854" s="67"/>
      <c r="T854" s="67"/>
      <c r="U854" s="67"/>
      <c r="V854" s="67"/>
      <c r="W854" s="67"/>
      <c r="X854" s="67"/>
      <c r="Y854" s="67"/>
      <c r="Z854" s="67"/>
    </row>
    <row r="855" spans="1:26" ht="13.5" hidden="1" customHeight="1" x14ac:dyDescent="0.35">
      <c r="A855" s="67"/>
      <c r="B855" s="67"/>
      <c r="C855" s="67"/>
      <c r="D855" s="68"/>
      <c r="E855" s="69"/>
      <c r="F855" s="68"/>
      <c r="G855" s="68"/>
      <c r="H855" s="68"/>
      <c r="I855" s="68"/>
      <c r="J855" s="68"/>
      <c r="K855" s="68"/>
      <c r="L855" s="67"/>
      <c r="M855" s="67"/>
      <c r="N855" s="67"/>
      <c r="O855" s="67"/>
      <c r="P855" s="67"/>
      <c r="Q855" s="67"/>
      <c r="R855" s="67"/>
      <c r="S855" s="67"/>
      <c r="T855" s="67"/>
      <c r="U855" s="67"/>
      <c r="V855" s="67"/>
      <c r="W855" s="67"/>
      <c r="X855" s="67"/>
      <c r="Y855" s="67"/>
      <c r="Z855" s="67"/>
    </row>
    <row r="856" spans="1:26" ht="13.5" hidden="1" customHeight="1" x14ac:dyDescent="0.35">
      <c r="A856" s="67"/>
      <c r="B856" s="67"/>
      <c r="C856" s="67"/>
      <c r="D856" s="68"/>
      <c r="E856" s="69"/>
      <c r="F856" s="68"/>
      <c r="G856" s="68"/>
      <c r="H856" s="68"/>
      <c r="I856" s="68"/>
      <c r="J856" s="68"/>
      <c r="K856" s="68"/>
      <c r="L856" s="67"/>
      <c r="M856" s="67"/>
      <c r="N856" s="67"/>
      <c r="O856" s="67"/>
      <c r="P856" s="67"/>
      <c r="Q856" s="67"/>
      <c r="R856" s="67"/>
      <c r="S856" s="67"/>
      <c r="T856" s="67"/>
      <c r="U856" s="67"/>
      <c r="V856" s="67"/>
      <c r="W856" s="67"/>
      <c r="X856" s="67"/>
      <c r="Y856" s="67"/>
      <c r="Z856" s="67"/>
    </row>
    <row r="857" spans="1:26" ht="13.5" hidden="1" customHeight="1" x14ac:dyDescent="0.35">
      <c r="A857" s="67"/>
      <c r="B857" s="67"/>
      <c r="C857" s="67"/>
      <c r="D857" s="68"/>
      <c r="E857" s="69"/>
      <c r="F857" s="68"/>
      <c r="G857" s="68"/>
      <c r="H857" s="68"/>
      <c r="I857" s="68"/>
      <c r="J857" s="68"/>
      <c r="K857" s="68"/>
      <c r="L857" s="67"/>
      <c r="M857" s="67"/>
      <c r="N857" s="67"/>
      <c r="O857" s="67"/>
      <c r="P857" s="67"/>
      <c r="Q857" s="67"/>
      <c r="R857" s="67"/>
      <c r="S857" s="67"/>
      <c r="T857" s="67"/>
      <c r="U857" s="67"/>
      <c r="V857" s="67"/>
      <c r="W857" s="67"/>
      <c r="X857" s="67"/>
      <c r="Y857" s="67"/>
      <c r="Z857" s="67"/>
    </row>
    <row r="858" spans="1:26" ht="13.5" hidden="1" customHeight="1" x14ac:dyDescent="0.35">
      <c r="A858" s="67"/>
      <c r="B858" s="67"/>
      <c r="C858" s="67"/>
      <c r="D858" s="68"/>
      <c r="E858" s="69"/>
      <c r="F858" s="68"/>
      <c r="G858" s="68"/>
      <c r="H858" s="68"/>
      <c r="I858" s="68"/>
      <c r="J858" s="68"/>
      <c r="K858" s="68"/>
      <c r="L858" s="67"/>
      <c r="M858" s="67"/>
      <c r="N858" s="67"/>
      <c r="O858" s="67"/>
      <c r="P858" s="67"/>
      <c r="Q858" s="67"/>
      <c r="R858" s="67"/>
      <c r="S858" s="67"/>
      <c r="T858" s="67"/>
      <c r="U858" s="67"/>
      <c r="V858" s="67"/>
      <c r="W858" s="67"/>
      <c r="X858" s="67"/>
      <c r="Y858" s="67"/>
      <c r="Z858" s="67"/>
    </row>
    <row r="859" spans="1:26" ht="13.5" hidden="1" customHeight="1" x14ac:dyDescent="0.35">
      <c r="A859" s="67"/>
      <c r="B859" s="67"/>
      <c r="C859" s="67"/>
      <c r="D859" s="68"/>
      <c r="E859" s="69"/>
      <c r="F859" s="68"/>
      <c r="G859" s="68"/>
      <c r="H859" s="68"/>
      <c r="I859" s="68"/>
      <c r="J859" s="68"/>
      <c r="K859" s="68"/>
      <c r="L859" s="67"/>
      <c r="M859" s="67"/>
      <c r="N859" s="67"/>
      <c r="O859" s="67"/>
      <c r="P859" s="67"/>
      <c r="Q859" s="67"/>
      <c r="R859" s="67"/>
      <c r="S859" s="67"/>
      <c r="T859" s="67"/>
      <c r="U859" s="67"/>
      <c r="V859" s="67"/>
      <c r="W859" s="67"/>
      <c r="X859" s="67"/>
      <c r="Y859" s="67"/>
      <c r="Z859" s="67"/>
    </row>
    <row r="860" spans="1:26" ht="13.5" hidden="1" customHeight="1" x14ac:dyDescent="0.35">
      <c r="A860" s="67"/>
      <c r="B860" s="67"/>
      <c r="C860" s="67"/>
      <c r="D860" s="68"/>
      <c r="E860" s="69"/>
      <c r="F860" s="68"/>
      <c r="G860" s="68"/>
      <c r="H860" s="68"/>
      <c r="I860" s="68"/>
      <c r="J860" s="68"/>
      <c r="K860" s="68"/>
      <c r="L860" s="67"/>
      <c r="M860" s="67"/>
      <c r="N860" s="67"/>
      <c r="O860" s="67"/>
      <c r="P860" s="67"/>
      <c r="Q860" s="67"/>
      <c r="R860" s="67"/>
      <c r="S860" s="67"/>
      <c r="T860" s="67"/>
      <c r="U860" s="67"/>
      <c r="V860" s="67"/>
      <c r="W860" s="67"/>
      <c r="X860" s="67"/>
      <c r="Y860" s="67"/>
      <c r="Z860" s="67"/>
    </row>
    <row r="861" spans="1:26" ht="13.5" hidden="1" customHeight="1" x14ac:dyDescent="0.35">
      <c r="A861" s="67"/>
      <c r="B861" s="67"/>
      <c r="C861" s="67"/>
      <c r="D861" s="68"/>
      <c r="E861" s="69"/>
      <c r="F861" s="68"/>
      <c r="G861" s="68"/>
      <c r="H861" s="68"/>
      <c r="I861" s="68"/>
      <c r="J861" s="68"/>
      <c r="K861" s="68"/>
      <c r="L861" s="67"/>
      <c r="M861" s="67"/>
      <c r="N861" s="67"/>
      <c r="O861" s="67"/>
      <c r="P861" s="67"/>
      <c r="Q861" s="67"/>
      <c r="R861" s="67"/>
      <c r="S861" s="67"/>
      <c r="T861" s="67"/>
      <c r="U861" s="67"/>
      <c r="V861" s="67"/>
      <c r="W861" s="67"/>
      <c r="X861" s="67"/>
      <c r="Y861" s="67"/>
      <c r="Z861" s="67"/>
    </row>
    <row r="862" spans="1:26" ht="13.5" hidden="1" customHeight="1" x14ac:dyDescent="0.35">
      <c r="A862" s="67"/>
      <c r="B862" s="67"/>
      <c r="C862" s="67"/>
      <c r="D862" s="68"/>
      <c r="E862" s="69"/>
      <c r="F862" s="68"/>
      <c r="G862" s="68"/>
      <c r="H862" s="68"/>
      <c r="I862" s="68"/>
      <c r="J862" s="68"/>
      <c r="K862" s="68"/>
      <c r="L862" s="67"/>
      <c r="M862" s="67"/>
      <c r="N862" s="67"/>
      <c r="O862" s="67"/>
      <c r="P862" s="67"/>
      <c r="Q862" s="67"/>
      <c r="R862" s="67"/>
      <c r="S862" s="67"/>
      <c r="T862" s="67"/>
      <c r="U862" s="67"/>
      <c r="V862" s="67"/>
      <c r="W862" s="67"/>
      <c r="X862" s="67"/>
      <c r="Y862" s="67"/>
      <c r="Z862" s="67"/>
    </row>
    <row r="863" spans="1:26" ht="13.5" hidden="1" customHeight="1" x14ac:dyDescent="0.35">
      <c r="A863" s="67"/>
      <c r="B863" s="67"/>
      <c r="C863" s="67"/>
      <c r="D863" s="68"/>
      <c r="E863" s="69"/>
      <c r="F863" s="68"/>
      <c r="G863" s="68"/>
      <c r="H863" s="68"/>
      <c r="I863" s="68"/>
      <c r="J863" s="68"/>
      <c r="K863" s="68"/>
      <c r="L863" s="67"/>
      <c r="M863" s="67"/>
      <c r="N863" s="67"/>
      <c r="O863" s="67"/>
      <c r="P863" s="67"/>
      <c r="Q863" s="67"/>
      <c r="R863" s="67"/>
      <c r="S863" s="67"/>
      <c r="T863" s="67"/>
      <c r="U863" s="67"/>
      <c r="V863" s="67"/>
      <c r="W863" s="67"/>
      <c r="X863" s="67"/>
      <c r="Y863" s="67"/>
      <c r="Z863" s="67"/>
    </row>
    <row r="864" spans="1:26" ht="13.5" hidden="1" customHeight="1" x14ac:dyDescent="0.35">
      <c r="A864" s="67"/>
      <c r="B864" s="67"/>
      <c r="C864" s="67"/>
      <c r="D864" s="68"/>
      <c r="E864" s="69"/>
      <c r="F864" s="68"/>
      <c r="G864" s="68"/>
      <c r="H864" s="68"/>
      <c r="I864" s="68"/>
      <c r="J864" s="68"/>
      <c r="K864" s="68"/>
      <c r="L864" s="67"/>
      <c r="M864" s="67"/>
      <c r="N864" s="67"/>
      <c r="O864" s="67"/>
      <c r="P864" s="67"/>
      <c r="Q864" s="67"/>
      <c r="R864" s="67"/>
      <c r="S864" s="67"/>
      <c r="T864" s="67"/>
      <c r="U864" s="67"/>
      <c r="V864" s="67"/>
      <c r="W864" s="67"/>
      <c r="X864" s="67"/>
      <c r="Y864" s="67"/>
      <c r="Z864" s="67"/>
    </row>
    <row r="865" spans="1:26" ht="13.5" hidden="1" customHeight="1" x14ac:dyDescent="0.35">
      <c r="A865" s="67"/>
      <c r="B865" s="67"/>
      <c r="C865" s="67"/>
      <c r="D865" s="68"/>
      <c r="E865" s="69"/>
      <c r="F865" s="68"/>
      <c r="G865" s="68"/>
      <c r="H865" s="68"/>
      <c r="I865" s="68"/>
      <c r="J865" s="68"/>
      <c r="K865" s="68"/>
      <c r="L865" s="67"/>
      <c r="M865" s="67"/>
      <c r="N865" s="67"/>
      <c r="O865" s="67"/>
      <c r="P865" s="67"/>
      <c r="Q865" s="67"/>
      <c r="R865" s="67"/>
      <c r="S865" s="67"/>
      <c r="T865" s="67"/>
      <c r="U865" s="67"/>
      <c r="V865" s="67"/>
      <c r="W865" s="67"/>
      <c r="X865" s="67"/>
      <c r="Y865" s="67"/>
      <c r="Z865" s="67"/>
    </row>
    <row r="866" spans="1:26" ht="13.5" hidden="1" customHeight="1" x14ac:dyDescent="0.35">
      <c r="A866" s="67"/>
      <c r="B866" s="67"/>
      <c r="C866" s="67"/>
      <c r="D866" s="68"/>
      <c r="E866" s="69"/>
      <c r="F866" s="68"/>
      <c r="G866" s="68"/>
      <c r="H866" s="68"/>
      <c r="I866" s="68"/>
      <c r="J866" s="68"/>
      <c r="K866" s="68"/>
      <c r="L866" s="67"/>
      <c r="M866" s="67"/>
      <c r="N866" s="67"/>
      <c r="O866" s="67"/>
      <c r="P866" s="67"/>
      <c r="Q866" s="67"/>
      <c r="R866" s="67"/>
      <c r="S866" s="67"/>
      <c r="T866" s="67"/>
      <c r="U866" s="67"/>
      <c r="V866" s="67"/>
      <c r="W866" s="67"/>
      <c r="X866" s="67"/>
      <c r="Y866" s="67"/>
      <c r="Z866" s="67"/>
    </row>
    <row r="867" spans="1:26" ht="13.5" hidden="1" customHeight="1" x14ac:dyDescent="0.35">
      <c r="A867" s="67"/>
      <c r="B867" s="67"/>
      <c r="C867" s="67"/>
      <c r="D867" s="68"/>
      <c r="E867" s="69"/>
      <c r="F867" s="68"/>
      <c r="G867" s="68"/>
      <c r="H867" s="68"/>
      <c r="I867" s="68"/>
      <c r="J867" s="68"/>
      <c r="K867" s="68"/>
      <c r="L867" s="67"/>
      <c r="M867" s="67"/>
      <c r="N867" s="67"/>
      <c r="O867" s="67"/>
      <c r="P867" s="67"/>
      <c r="Q867" s="67"/>
      <c r="R867" s="67"/>
      <c r="S867" s="67"/>
      <c r="T867" s="67"/>
      <c r="U867" s="67"/>
      <c r="V867" s="67"/>
      <c r="W867" s="67"/>
      <c r="X867" s="67"/>
      <c r="Y867" s="67"/>
      <c r="Z867" s="67"/>
    </row>
    <row r="868" spans="1:26" ht="13.5" hidden="1" customHeight="1" x14ac:dyDescent="0.35">
      <c r="A868" s="67"/>
      <c r="B868" s="67"/>
      <c r="C868" s="67"/>
      <c r="D868" s="68"/>
      <c r="E868" s="69"/>
      <c r="F868" s="68"/>
      <c r="G868" s="68"/>
      <c r="H868" s="68"/>
      <c r="I868" s="68"/>
      <c r="J868" s="68"/>
      <c r="K868" s="68"/>
      <c r="L868" s="67"/>
      <c r="M868" s="67"/>
      <c r="N868" s="67"/>
      <c r="O868" s="67"/>
      <c r="P868" s="67"/>
      <c r="Q868" s="67"/>
      <c r="R868" s="67"/>
      <c r="S868" s="67"/>
      <c r="T868" s="67"/>
      <c r="U868" s="67"/>
      <c r="V868" s="67"/>
      <c r="W868" s="67"/>
      <c r="X868" s="67"/>
      <c r="Y868" s="67"/>
      <c r="Z868" s="67"/>
    </row>
    <row r="869" spans="1:26" ht="13.5" hidden="1" customHeight="1" x14ac:dyDescent="0.35">
      <c r="A869" s="67"/>
      <c r="B869" s="67"/>
      <c r="C869" s="67"/>
      <c r="D869" s="68"/>
      <c r="E869" s="69"/>
      <c r="F869" s="68"/>
      <c r="G869" s="68"/>
      <c r="H869" s="68"/>
      <c r="I869" s="68"/>
      <c r="J869" s="68"/>
      <c r="K869" s="68"/>
      <c r="L869" s="67"/>
      <c r="M869" s="67"/>
      <c r="N869" s="67"/>
      <c r="O869" s="67"/>
      <c r="P869" s="67"/>
      <c r="Q869" s="67"/>
      <c r="R869" s="67"/>
      <c r="S869" s="67"/>
      <c r="T869" s="67"/>
      <c r="U869" s="67"/>
      <c r="V869" s="67"/>
      <c r="W869" s="67"/>
      <c r="X869" s="67"/>
      <c r="Y869" s="67"/>
      <c r="Z869" s="67"/>
    </row>
    <row r="870" spans="1:26" ht="13.5" hidden="1" customHeight="1" x14ac:dyDescent="0.35">
      <c r="A870" s="67"/>
      <c r="B870" s="67"/>
      <c r="C870" s="67"/>
      <c r="D870" s="68"/>
      <c r="E870" s="69"/>
      <c r="F870" s="68"/>
      <c r="G870" s="68"/>
      <c r="H870" s="68"/>
      <c r="I870" s="68"/>
      <c r="J870" s="68"/>
      <c r="K870" s="68"/>
      <c r="L870" s="67"/>
      <c r="M870" s="67"/>
      <c r="N870" s="67"/>
      <c r="O870" s="67"/>
      <c r="P870" s="67"/>
      <c r="Q870" s="67"/>
      <c r="R870" s="67"/>
      <c r="S870" s="67"/>
      <c r="T870" s="67"/>
      <c r="U870" s="67"/>
      <c r="V870" s="67"/>
      <c r="W870" s="67"/>
      <c r="X870" s="67"/>
      <c r="Y870" s="67"/>
      <c r="Z870" s="67"/>
    </row>
    <row r="871" spans="1:26" ht="13.5" hidden="1" customHeight="1" x14ac:dyDescent="0.35">
      <c r="A871" s="67"/>
      <c r="B871" s="67"/>
      <c r="C871" s="67"/>
      <c r="D871" s="68"/>
      <c r="E871" s="69"/>
      <c r="F871" s="68"/>
      <c r="G871" s="68"/>
      <c r="H871" s="68"/>
      <c r="I871" s="68"/>
      <c r="J871" s="68"/>
      <c r="K871" s="68"/>
      <c r="L871" s="67"/>
      <c r="M871" s="67"/>
      <c r="N871" s="67"/>
      <c r="O871" s="67"/>
      <c r="P871" s="67"/>
      <c r="Q871" s="67"/>
      <c r="R871" s="67"/>
      <c r="S871" s="67"/>
      <c r="T871" s="67"/>
      <c r="U871" s="67"/>
      <c r="V871" s="67"/>
      <c r="W871" s="67"/>
      <c r="X871" s="67"/>
      <c r="Y871" s="67"/>
      <c r="Z871" s="67"/>
    </row>
    <row r="872" spans="1:26" ht="13.5" hidden="1" customHeight="1" x14ac:dyDescent="0.35">
      <c r="A872" s="67"/>
      <c r="B872" s="67"/>
      <c r="C872" s="67"/>
      <c r="D872" s="68"/>
      <c r="E872" s="69"/>
      <c r="F872" s="68"/>
      <c r="G872" s="68"/>
      <c r="H872" s="68"/>
      <c r="I872" s="68"/>
      <c r="J872" s="68"/>
      <c r="K872" s="68"/>
      <c r="L872" s="67"/>
      <c r="M872" s="67"/>
      <c r="N872" s="67"/>
      <c r="O872" s="67"/>
      <c r="P872" s="67"/>
      <c r="Q872" s="67"/>
      <c r="R872" s="67"/>
      <c r="S872" s="67"/>
      <c r="T872" s="67"/>
      <c r="U872" s="67"/>
      <c r="V872" s="67"/>
      <c r="W872" s="67"/>
      <c r="X872" s="67"/>
      <c r="Y872" s="67"/>
      <c r="Z872" s="67"/>
    </row>
    <row r="873" spans="1:26" ht="13.5" hidden="1" customHeight="1" x14ac:dyDescent="0.35">
      <c r="A873" s="67"/>
      <c r="B873" s="67"/>
      <c r="C873" s="67"/>
      <c r="D873" s="68"/>
      <c r="E873" s="69"/>
      <c r="F873" s="68"/>
      <c r="G873" s="68"/>
      <c r="H873" s="68"/>
      <c r="I873" s="68"/>
      <c r="J873" s="68"/>
      <c r="K873" s="68"/>
      <c r="L873" s="67"/>
      <c r="M873" s="67"/>
      <c r="N873" s="67"/>
      <c r="O873" s="67"/>
      <c r="P873" s="67"/>
      <c r="Q873" s="67"/>
      <c r="R873" s="67"/>
      <c r="S873" s="67"/>
      <c r="T873" s="67"/>
      <c r="U873" s="67"/>
      <c r="V873" s="67"/>
      <c r="W873" s="67"/>
      <c r="X873" s="67"/>
      <c r="Y873" s="67"/>
      <c r="Z873" s="67"/>
    </row>
    <row r="874" spans="1:26" ht="13.5" hidden="1" customHeight="1" x14ac:dyDescent="0.35">
      <c r="A874" s="67"/>
      <c r="B874" s="67"/>
      <c r="C874" s="67"/>
      <c r="D874" s="68"/>
      <c r="E874" s="69"/>
      <c r="F874" s="68"/>
      <c r="G874" s="68"/>
      <c r="H874" s="68"/>
      <c r="I874" s="68"/>
      <c r="J874" s="68"/>
      <c r="K874" s="68"/>
      <c r="L874" s="67"/>
      <c r="M874" s="67"/>
      <c r="N874" s="67"/>
      <c r="O874" s="67"/>
      <c r="P874" s="67"/>
      <c r="Q874" s="67"/>
      <c r="R874" s="67"/>
      <c r="S874" s="67"/>
      <c r="T874" s="67"/>
      <c r="U874" s="67"/>
      <c r="V874" s="67"/>
      <c r="W874" s="67"/>
      <c r="X874" s="67"/>
      <c r="Y874" s="67"/>
      <c r="Z874" s="67"/>
    </row>
    <row r="875" spans="1:26" ht="13.5" hidden="1" customHeight="1" x14ac:dyDescent="0.35">
      <c r="A875" s="67"/>
      <c r="B875" s="67"/>
      <c r="C875" s="67"/>
      <c r="D875" s="68"/>
      <c r="E875" s="69"/>
      <c r="F875" s="68"/>
      <c r="G875" s="68"/>
      <c r="H875" s="68"/>
      <c r="I875" s="68"/>
      <c r="J875" s="68"/>
      <c r="K875" s="68"/>
      <c r="L875" s="67"/>
      <c r="M875" s="67"/>
      <c r="N875" s="67"/>
      <c r="O875" s="67"/>
      <c r="P875" s="67"/>
      <c r="Q875" s="67"/>
      <c r="R875" s="67"/>
      <c r="S875" s="67"/>
      <c r="T875" s="67"/>
      <c r="U875" s="67"/>
      <c r="V875" s="67"/>
      <c r="W875" s="67"/>
      <c r="X875" s="67"/>
      <c r="Y875" s="67"/>
      <c r="Z875" s="67"/>
    </row>
    <row r="876" spans="1:26" ht="13.5" hidden="1" customHeight="1" x14ac:dyDescent="0.35">
      <c r="A876" s="67"/>
      <c r="B876" s="67"/>
      <c r="C876" s="67"/>
      <c r="D876" s="68"/>
      <c r="E876" s="69"/>
      <c r="F876" s="68"/>
      <c r="G876" s="68"/>
      <c r="H876" s="68"/>
      <c r="I876" s="68"/>
      <c r="J876" s="68"/>
      <c r="K876" s="68"/>
      <c r="L876" s="67"/>
      <c r="M876" s="67"/>
      <c r="N876" s="67"/>
      <c r="O876" s="67"/>
      <c r="P876" s="67"/>
      <c r="Q876" s="67"/>
      <c r="R876" s="67"/>
      <c r="S876" s="67"/>
      <c r="T876" s="67"/>
      <c r="U876" s="67"/>
      <c r="V876" s="67"/>
      <c r="W876" s="67"/>
      <c r="X876" s="67"/>
      <c r="Y876" s="67"/>
      <c r="Z876" s="67"/>
    </row>
    <row r="877" spans="1:26" ht="13.5" hidden="1" customHeight="1" x14ac:dyDescent="0.35">
      <c r="A877" s="67"/>
      <c r="B877" s="67"/>
      <c r="C877" s="67"/>
      <c r="D877" s="68"/>
      <c r="E877" s="69"/>
      <c r="F877" s="68"/>
      <c r="G877" s="68"/>
      <c r="H877" s="68"/>
      <c r="I877" s="68"/>
      <c r="J877" s="68"/>
      <c r="K877" s="68"/>
      <c r="L877" s="67"/>
      <c r="M877" s="67"/>
      <c r="N877" s="67"/>
      <c r="O877" s="67"/>
      <c r="P877" s="67"/>
      <c r="Q877" s="67"/>
      <c r="R877" s="67"/>
      <c r="S877" s="67"/>
      <c r="T877" s="67"/>
      <c r="U877" s="67"/>
      <c r="V877" s="67"/>
      <c r="W877" s="67"/>
      <c r="X877" s="67"/>
      <c r="Y877" s="67"/>
      <c r="Z877" s="67"/>
    </row>
    <row r="878" spans="1:26" ht="13.5" hidden="1" customHeight="1" x14ac:dyDescent="0.35">
      <c r="A878" s="67"/>
      <c r="B878" s="67"/>
      <c r="C878" s="67"/>
      <c r="D878" s="68"/>
      <c r="E878" s="69"/>
      <c r="F878" s="68"/>
      <c r="G878" s="68"/>
      <c r="H878" s="68"/>
      <c r="I878" s="68"/>
      <c r="J878" s="68"/>
      <c r="K878" s="68"/>
      <c r="L878" s="67"/>
      <c r="M878" s="67"/>
      <c r="N878" s="67"/>
      <c r="O878" s="67"/>
      <c r="P878" s="67"/>
      <c r="Q878" s="67"/>
      <c r="R878" s="67"/>
      <c r="S878" s="67"/>
      <c r="T878" s="67"/>
      <c r="U878" s="67"/>
      <c r="V878" s="67"/>
      <c r="W878" s="67"/>
      <c r="X878" s="67"/>
      <c r="Y878" s="67"/>
      <c r="Z878" s="67"/>
    </row>
    <row r="879" spans="1:26" ht="13.5" hidden="1" customHeight="1" x14ac:dyDescent="0.35">
      <c r="A879" s="67"/>
      <c r="B879" s="67"/>
      <c r="C879" s="67"/>
      <c r="D879" s="68"/>
      <c r="E879" s="69"/>
      <c r="F879" s="68"/>
      <c r="G879" s="68"/>
      <c r="H879" s="68"/>
      <c r="I879" s="68"/>
      <c r="J879" s="68"/>
      <c r="K879" s="68"/>
      <c r="L879" s="67"/>
      <c r="M879" s="67"/>
      <c r="N879" s="67"/>
      <c r="O879" s="67"/>
      <c r="P879" s="67"/>
      <c r="Q879" s="67"/>
      <c r="R879" s="67"/>
      <c r="S879" s="67"/>
      <c r="T879" s="67"/>
      <c r="U879" s="67"/>
      <c r="V879" s="67"/>
      <c r="W879" s="67"/>
      <c r="X879" s="67"/>
      <c r="Y879" s="67"/>
      <c r="Z879" s="67"/>
    </row>
    <row r="880" spans="1:26" ht="13.5" hidden="1" customHeight="1" x14ac:dyDescent="0.35">
      <c r="A880" s="67"/>
      <c r="B880" s="67"/>
      <c r="C880" s="67"/>
      <c r="D880" s="68"/>
      <c r="E880" s="69"/>
      <c r="F880" s="68"/>
      <c r="G880" s="68"/>
      <c r="H880" s="68"/>
      <c r="I880" s="68"/>
      <c r="J880" s="68"/>
      <c r="K880" s="68"/>
      <c r="L880" s="67"/>
      <c r="M880" s="67"/>
      <c r="N880" s="67"/>
      <c r="O880" s="67"/>
      <c r="P880" s="67"/>
      <c r="Q880" s="67"/>
      <c r="R880" s="67"/>
      <c r="S880" s="67"/>
      <c r="T880" s="67"/>
      <c r="U880" s="67"/>
      <c r="V880" s="67"/>
      <c r="W880" s="67"/>
      <c r="X880" s="67"/>
      <c r="Y880" s="67"/>
      <c r="Z880" s="67"/>
    </row>
    <row r="881" spans="1:26" ht="13.5" hidden="1" customHeight="1" x14ac:dyDescent="0.35">
      <c r="A881" s="67"/>
      <c r="B881" s="67"/>
      <c r="C881" s="67"/>
      <c r="D881" s="68"/>
      <c r="E881" s="69"/>
      <c r="F881" s="68"/>
      <c r="G881" s="68"/>
      <c r="H881" s="68"/>
      <c r="I881" s="68"/>
      <c r="J881" s="68"/>
      <c r="K881" s="68"/>
      <c r="L881" s="67"/>
      <c r="M881" s="67"/>
      <c r="N881" s="67"/>
      <c r="O881" s="67"/>
      <c r="P881" s="67"/>
      <c r="Q881" s="67"/>
      <c r="R881" s="67"/>
      <c r="S881" s="67"/>
      <c r="T881" s="67"/>
      <c r="U881" s="67"/>
      <c r="V881" s="67"/>
      <c r="W881" s="67"/>
      <c r="X881" s="67"/>
      <c r="Y881" s="67"/>
      <c r="Z881" s="67"/>
    </row>
    <row r="882" spans="1:26" ht="13.5" hidden="1" customHeight="1" x14ac:dyDescent="0.35">
      <c r="A882" s="67"/>
      <c r="B882" s="67"/>
      <c r="C882" s="67"/>
      <c r="D882" s="68"/>
      <c r="E882" s="69"/>
      <c r="F882" s="68"/>
      <c r="G882" s="68"/>
      <c r="H882" s="68"/>
      <c r="I882" s="68"/>
      <c r="J882" s="68"/>
      <c r="K882" s="68"/>
      <c r="L882" s="67"/>
      <c r="M882" s="67"/>
      <c r="N882" s="67"/>
      <c r="O882" s="67"/>
      <c r="P882" s="67"/>
      <c r="Q882" s="67"/>
      <c r="R882" s="67"/>
      <c r="S882" s="67"/>
      <c r="T882" s="67"/>
      <c r="U882" s="67"/>
      <c r="V882" s="67"/>
      <c r="W882" s="67"/>
      <c r="X882" s="67"/>
      <c r="Y882" s="67"/>
      <c r="Z882" s="67"/>
    </row>
    <row r="883" spans="1:26" ht="13.5" hidden="1" customHeight="1" x14ac:dyDescent="0.35">
      <c r="A883" s="67"/>
      <c r="B883" s="67"/>
      <c r="C883" s="67"/>
      <c r="D883" s="68"/>
      <c r="E883" s="69"/>
      <c r="F883" s="68"/>
      <c r="G883" s="68"/>
      <c r="H883" s="68"/>
      <c r="I883" s="68"/>
      <c r="J883" s="68"/>
      <c r="K883" s="68"/>
      <c r="L883" s="67"/>
      <c r="M883" s="67"/>
      <c r="N883" s="67"/>
      <c r="O883" s="67"/>
      <c r="P883" s="67"/>
      <c r="Q883" s="67"/>
      <c r="R883" s="67"/>
      <c r="S883" s="67"/>
      <c r="T883" s="67"/>
      <c r="U883" s="67"/>
      <c r="V883" s="67"/>
      <c r="W883" s="67"/>
      <c r="X883" s="67"/>
      <c r="Y883" s="67"/>
      <c r="Z883" s="67"/>
    </row>
    <row r="884" spans="1:26" ht="13.5" hidden="1" customHeight="1" x14ac:dyDescent="0.35">
      <c r="A884" s="67"/>
      <c r="B884" s="67"/>
      <c r="C884" s="67"/>
      <c r="D884" s="68"/>
      <c r="E884" s="69"/>
      <c r="F884" s="68"/>
      <c r="G884" s="68"/>
      <c r="H884" s="68"/>
      <c r="I884" s="68"/>
      <c r="J884" s="68"/>
      <c r="K884" s="68"/>
      <c r="L884" s="67"/>
      <c r="M884" s="67"/>
      <c r="N884" s="67"/>
      <c r="O884" s="67"/>
      <c r="P884" s="67"/>
      <c r="Q884" s="67"/>
      <c r="R884" s="67"/>
      <c r="S884" s="67"/>
      <c r="T884" s="67"/>
      <c r="U884" s="67"/>
      <c r="V884" s="67"/>
      <c r="W884" s="67"/>
      <c r="X884" s="67"/>
      <c r="Y884" s="67"/>
      <c r="Z884" s="67"/>
    </row>
    <row r="885" spans="1:26" ht="13.5" hidden="1" customHeight="1" x14ac:dyDescent="0.35">
      <c r="A885" s="67"/>
      <c r="B885" s="67"/>
      <c r="C885" s="67"/>
      <c r="D885" s="68"/>
      <c r="E885" s="69"/>
      <c r="F885" s="68"/>
      <c r="G885" s="68"/>
      <c r="H885" s="68"/>
      <c r="I885" s="68"/>
      <c r="J885" s="68"/>
      <c r="K885" s="68"/>
      <c r="L885" s="67"/>
      <c r="M885" s="67"/>
      <c r="N885" s="67"/>
      <c r="O885" s="67"/>
      <c r="P885" s="67"/>
      <c r="Q885" s="67"/>
      <c r="R885" s="67"/>
      <c r="S885" s="67"/>
      <c r="T885" s="67"/>
      <c r="U885" s="67"/>
      <c r="V885" s="67"/>
      <c r="W885" s="67"/>
      <c r="X885" s="67"/>
      <c r="Y885" s="67"/>
      <c r="Z885" s="67"/>
    </row>
    <row r="886" spans="1:26" ht="13.5" hidden="1" customHeight="1" x14ac:dyDescent="0.35">
      <c r="A886" s="67"/>
      <c r="B886" s="67"/>
      <c r="C886" s="67"/>
      <c r="D886" s="68"/>
      <c r="E886" s="69"/>
      <c r="F886" s="68"/>
      <c r="G886" s="68"/>
      <c r="H886" s="68"/>
      <c r="I886" s="68"/>
      <c r="J886" s="68"/>
      <c r="K886" s="68"/>
      <c r="L886" s="67"/>
      <c r="M886" s="67"/>
      <c r="N886" s="67"/>
      <c r="O886" s="67"/>
      <c r="P886" s="67"/>
      <c r="Q886" s="67"/>
      <c r="R886" s="67"/>
      <c r="S886" s="67"/>
      <c r="T886" s="67"/>
      <c r="U886" s="67"/>
      <c r="V886" s="67"/>
      <c r="W886" s="67"/>
      <c r="X886" s="67"/>
      <c r="Y886" s="67"/>
      <c r="Z886" s="67"/>
    </row>
    <row r="887" spans="1:26" ht="13.5" hidden="1" customHeight="1" x14ac:dyDescent="0.35">
      <c r="A887" s="67"/>
      <c r="B887" s="67"/>
      <c r="C887" s="67"/>
      <c r="D887" s="68"/>
      <c r="E887" s="69"/>
      <c r="F887" s="68"/>
      <c r="G887" s="68"/>
      <c r="H887" s="68"/>
      <c r="I887" s="68"/>
      <c r="J887" s="68"/>
      <c r="K887" s="68"/>
      <c r="L887" s="67"/>
      <c r="M887" s="67"/>
      <c r="N887" s="67"/>
      <c r="O887" s="67"/>
      <c r="P887" s="67"/>
      <c r="Q887" s="67"/>
      <c r="R887" s="67"/>
      <c r="S887" s="67"/>
      <c r="T887" s="67"/>
      <c r="U887" s="67"/>
      <c r="V887" s="67"/>
      <c r="W887" s="67"/>
      <c r="X887" s="67"/>
      <c r="Y887" s="67"/>
      <c r="Z887" s="67"/>
    </row>
    <row r="888" spans="1:26" ht="13.5" hidden="1" customHeight="1" x14ac:dyDescent="0.35">
      <c r="A888" s="67"/>
      <c r="B888" s="67"/>
      <c r="C888" s="67"/>
      <c r="D888" s="68"/>
      <c r="E888" s="69"/>
      <c r="F888" s="68"/>
      <c r="G888" s="68"/>
      <c r="H888" s="68"/>
      <c r="I888" s="68"/>
      <c r="J888" s="68"/>
      <c r="K888" s="68"/>
      <c r="L888" s="67"/>
      <c r="M888" s="67"/>
      <c r="N888" s="67"/>
      <c r="O888" s="67"/>
      <c r="P888" s="67"/>
      <c r="Q888" s="67"/>
      <c r="R888" s="67"/>
      <c r="S888" s="67"/>
      <c r="T888" s="67"/>
      <c r="U888" s="67"/>
      <c r="V888" s="67"/>
      <c r="W888" s="67"/>
      <c r="X888" s="67"/>
      <c r="Y888" s="67"/>
      <c r="Z888" s="67"/>
    </row>
    <row r="889" spans="1:26" ht="13.5" hidden="1" customHeight="1" x14ac:dyDescent="0.35">
      <c r="A889" s="67"/>
      <c r="B889" s="67"/>
      <c r="C889" s="67"/>
      <c r="D889" s="68"/>
      <c r="E889" s="69"/>
      <c r="F889" s="68"/>
      <c r="G889" s="68"/>
      <c r="H889" s="68"/>
      <c r="I889" s="68"/>
      <c r="J889" s="68"/>
      <c r="K889" s="68"/>
      <c r="L889" s="67"/>
      <c r="M889" s="67"/>
      <c r="N889" s="67"/>
      <c r="O889" s="67"/>
      <c r="P889" s="67"/>
      <c r="Q889" s="67"/>
      <c r="R889" s="67"/>
      <c r="S889" s="67"/>
      <c r="T889" s="67"/>
      <c r="U889" s="67"/>
      <c r="V889" s="67"/>
      <c r="W889" s="67"/>
      <c r="X889" s="67"/>
      <c r="Y889" s="67"/>
      <c r="Z889" s="67"/>
    </row>
    <row r="890" spans="1:26" ht="13.5" hidden="1" customHeight="1" x14ac:dyDescent="0.35">
      <c r="A890" s="67"/>
      <c r="B890" s="67"/>
      <c r="C890" s="67"/>
      <c r="D890" s="68"/>
      <c r="E890" s="69"/>
      <c r="F890" s="68"/>
      <c r="G890" s="68"/>
      <c r="H890" s="68"/>
      <c r="I890" s="68"/>
      <c r="J890" s="68"/>
      <c r="K890" s="68"/>
      <c r="L890" s="67"/>
      <c r="M890" s="67"/>
      <c r="N890" s="67"/>
      <c r="O890" s="67"/>
      <c r="P890" s="67"/>
      <c r="Q890" s="67"/>
      <c r="R890" s="67"/>
      <c r="S890" s="67"/>
      <c r="T890" s="67"/>
      <c r="U890" s="67"/>
      <c r="V890" s="67"/>
      <c r="W890" s="67"/>
      <c r="X890" s="67"/>
      <c r="Y890" s="67"/>
      <c r="Z890" s="67"/>
    </row>
    <row r="891" spans="1:26" ht="13.5" hidden="1" customHeight="1" x14ac:dyDescent="0.35">
      <c r="A891" s="67"/>
      <c r="B891" s="67"/>
      <c r="C891" s="67"/>
      <c r="D891" s="68"/>
      <c r="E891" s="69"/>
      <c r="F891" s="68"/>
      <c r="G891" s="68"/>
      <c r="H891" s="68"/>
      <c r="I891" s="68"/>
      <c r="J891" s="68"/>
      <c r="K891" s="68"/>
      <c r="L891" s="67"/>
      <c r="M891" s="67"/>
      <c r="N891" s="67"/>
      <c r="O891" s="67"/>
      <c r="P891" s="67"/>
      <c r="Q891" s="67"/>
      <c r="R891" s="67"/>
      <c r="S891" s="67"/>
      <c r="T891" s="67"/>
      <c r="U891" s="67"/>
      <c r="V891" s="67"/>
      <c r="W891" s="67"/>
      <c r="X891" s="67"/>
      <c r="Y891" s="67"/>
      <c r="Z891" s="67"/>
    </row>
    <row r="892" spans="1:26" ht="13.5" hidden="1" customHeight="1" x14ac:dyDescent="0.35">
      <c r="A892" s="67"/>
      <c r="B892" s="67"/>
      <c r="C892" s="67"/>
      <c r="D892" s="68"/>
      <c r="E892" s="69"/>
      <c r="F892" s="68"/>
      <c r="G892" s="68"/>
      <c r="H892" s="68"/>
      <c r="I892" s="68"/>
      <c r="J892" s="68"/>
      <c r="K892" s="68"/>
      <c r="L892" s="67"/>
      <c r="M892" s="67"/>
      <c r="N892" s="67"/>
      <c r="O892" s="67"/>
      <c r="P892" s="67"/>
      <c r="Q892" s="67"/>
      <c r="R892" s="67"/>
      <c r="S892" s="67"/>
      <c r="T892" s="67"/>
      <c r="U892" s="67"/>
      <c r="V892" s="67"/>
      <c r="W892" s="67"/>
      <c r="X892" s="67"/>
      <c r="Y892" s="67"/>
      <c r="Z892" s="67"/>
    </row>
    <row r="893" spans="1:26" ht="13.5" hidden="1" customHeight="1" x14ac:dyDescent="0.35">
      <c r="A893" s="67"/>
      <c r="B893" s="67"/>
      <c r="C893" s="67"/>
      <c r="D893" s="68"/>
      <c r="E893" s="69"/>
      <c r="F893" s="68"/>
      <c r="G893" s="68"/>
      <c r="H893" s="68"/>
      <c r="I893" s="68"/>
      <c r="J893" s="68"/>
      <c r="K893" s="68"/>
      <c r="L893" s="67"/>
      <c r="M893" s="67"/>
      <c r="N893" s="67"/>
      <c r="O893" s="67"/>
      <c r="P893" s="67"/>
      <c r="Q893" s="67"/>
      <c r="R893" s="67"/>
      <c r="S893" s="67"/>
      <c r="T893" s="67"/>
      <c r="U893" s="67"/>
      <c r="V893" s="67"/>
      <c r="W893" s="67"/>
      <c r="X893" s="67"/>
      <c r="Y893" s="67"/>
      <c r="Z893" s="67"/>
    </row>
    <row r="894" spans="1:26" ht="13.5" hidden="1" customHeight="1" x14ac:dyDescent="0.35">
      <c r="A894" s="67"/>
      <c r="B894" s="67"/>
      <c r="C894" s="67"/>
      <c r="D894" s="68"/>
      <c r="E894" s="69"/>
      <c r="F894" s="68"/>
      <c r="G894" s="68"/>
      <c r="H894" s="68"/>
      <c r="I894" s="68"/>
      <c r="J894" s="68"/>
      <c r="K894" s="68"/>
      <c r="L894" s="67"/>
      <c r="M894" s="67"/>
      <c r="N894" s="67"/>
      <c r="O894" s="67"/>
      <c r="P894" s="67"/>
      <c r="Q894" s="67"/>
      <c r="R894" s="67"/>
      <c r="S894" s="67"/>
      <c r="T894" s="67"/>
      <c r="U894" s="67"/>
      <c r="V894" s="67"/>
      <c r="W894" s="67"/>
      <c r="X894" s="67"/>
      <c r="Y894" s="67"/>
      <c r="Z894" s="67"/>
    </row>
    <row r="895" spans="1:26" ht="13.5" hidden="1" customHeight="1" x14ac:dyDescent="0.35">
      <c r="A895" s="67"/>
      <c r="B895" s="67"/>
      <c r="C895" s="67"/>
      <c r="D895" s="68"/>
      <c r="E895" s="69"/>
      <c r="F895" s="68"/>
      <c r="G895" s="68"/>
      <c r="H895" s="68"/>
      <c r="I895" s="68"/>
      <c r="J895" s="68"/>
      <c r="K895" s="68"/>
      <c r="L895" s="67"/>
      <c r="M895" s="67"/>
      <c r="N895" s="67"/>
      <c r="O895" s="67"/>
      <c r="P895" s="67"/>
      <c r="Q895" s="67"/>
      <c r="R895" s="67"/>
      <c r="S895" s="67"/>
      <c r="T895" s="67"/>
      <c r="U895" s="67"/>
      <c r="V895" s="67"/>
      <c r="W895" s="67"/>
      <c r="X895" s="67"/>
      <c r="Y895" s="67"/>
      <c r="Z895" s="67"/>
    </row>
    <row r="896" spans="1:26" ht="13.5" hidden="1" customHeight="1" x14ac:dyDescent="0.35">
      <c r="A896" s="67"/>
      <c r="B896" s="67"/>
      <c r="C896" s="67"/>
      <c r="D896" s="68"/>
      <c r="E896" s="69"/>
      <c r="F896" s="68"/>
      <c r="G896" s="68"/>
      <c r="H896" s="68"/>
      <c r="I896" s="68"/>
      <c r="J896" s="68"/>
      <c r="K896" s="68"/>
      <c r="L896" s="67"/>
      <c r="M896" s="67"/>
      <c r="N896" s="67"/>
      <c r="O896" s="67"/>
      <c r="P896" s="67"/>
      <c r="Q896" s="67"/>
      <c r="R896" s="67"/>
      <c r="S896" s="67"/>
      <c r="T896" s="67"/>
      <c r="U896" s="67"/>
      <c r="V896" s="67"/>
      <c r="W896" s="67"/>
      <c r="X896" s="67"/>
      <c r="Y896" s="67"/>
      <c r="Z896" s="67"/>
    </row>
    <row r="897" spans="1:26" ht="13.5" hidden="1" customHeight="1" x14ac:dyDescent="0.35">
      <c r="A897" s="67"/>
      <c r="B897" s="67"/>
      <c r="C897" s="67"/>
      <c r="D897" s="68"/>
      <c r="E897" s="69"/>
      <c r="F897" s="68"/>
      <c r="G897" s="68"/>
      <c r="H897" s="68"/>
      <c r="I897" s="68"/>
      <c r="J897" s="68"/>
      <c r="K897" s="68"/>
      <c r="L897" s="67"/>
      <c r="M897" s="67"/>
      <c r="N897" s="67"/>
      <c r="O897" s="67"/>
      <c r="P897" s="67"/>
      <c r="Q897" s="67"/>
      <c r="R897" s="67"/>
      <c r="S897" s="67"/>
      <c r="T897" s="67"/>
      <c r="U897" s="67"/>
      <c r="V897" s="67"/>
      <c r="W897" s="67"/>
      <c r="X897" s="67"/>
      <c r="Y897" s="67"/>
      <c r="Z897" s="67"/>
    </row>
    <row r="898" spans="1:26" ht="13.5" hidden="1" customHeight="1" x14ac:dyDescent="0.35">
      <c r="A898" s="67"/>
      <c r="B898" s="67"/>
      <c r="C898" s="67"/>
      <c r="D898" s="68"/>
      <c r="E898" s="69"/>
      <c r="F898" s="68"/>
      <c r="G898" s="68"/>
      <c r="H898" s="68"/>
      <c r="I898" s="68"/>
      <c r="J898" s="68"/>
      <c r="K898" s="68"/>
      <c r="L898" s="67"/>
      <c r="M898" s="67"/>
      <c r="N898" s="67"/>
      <c r="O898" s="67"/>
      <c r="P898" s="67"/>
      <c r="Q898" s="67"/>
      <c r="R898" s="67"/>
      <c r="S898" s="67"/>
      <c r="T898" s="67"/>
      <c r="U898" s="67"/>
      <c r="V898" s="67"/>
      <c r="W898" s="67"/>
      <c r="X898" s="67"/>
      <c r="Y898" s="67"/>
      <c r="Z898" s="67"/>
    </row>
    <row r="899" spans="1:26" ht="13.5" hidden="1" customHeight="1" x14ac:dyDescent="0.35">
      <c r="A899" s="67"/>
      <c r="B899" s="67"/>
      <c r="C899" s="67"/>
      <c r="D899" s="68"/>
      <c r="E899" s="69"/>
      <c r="F899" s="68"/>
      <c r="G899" s="68"/>
      <c r="H899" s="68"/>
      <c r="I899" s="68"/>
      <c r="J899" s="68"/>
      <c r="K899" s="68"/>
      <c r="L899" s="67"/>
      <c r="M899" s="67"/>
      <c r="N899" s="67"/>
      <c r="O899" s="67"/>
      <c r="P899" s="67"/>
      <c r="Q899" s="67"/>
      <c r="R899" s="67"/>
      <c r="S899" s="67"/>
      <c r="T899" s="67"/>
      <c r="U899" s="67"/>
      <c r="V899" s="67"/>
      <c r="W899" s="67"/>
      <c r="X899" s="67"/>
      <c r="Y899" s="67"/>
      <c r="Z899" s="67"/>
    </row>
    <row r="900" spans="1:26" ht="13.5" hidden="1" customHeight="1" x14ac:dyDescent="0.35">
      <c r="A900" s="67"/>
      <c r="B900" s="67"/>
      <c r="C900" s="67"/>
      <c r="D900" s="68"/>
      <c r="E900" s="69"/>
      <c r="F900" s="68"/>
      <c r="G900" s="68"/>
      <c r="H900" s="68"/>
      <c r="I900" s="68"/>
      <c r="J900" s="68"/>
      <c r="K900" s="68"/>
      <c r="L900" s="67"/>
      <c r="M900" s="67"/>
      <c r="N900" s="67"/>
      <c r="O900" s="67"/>
      <c r="P900" s="67"/>
      <c r="Q900" s="67"/>
      <c r="R900" s="67"/>
      <c r="S900" s="67"/>
      <c r="T900" s="67"/>
      <c r="U900" s="67"/>
      <c r="V900" s="67"/>
      <c r="W900" s="67"/>
      <c r="X900" s="67"/>
      <c r="Y900" s="67"/>
      <c r="Z900" s="67"/>
    </row>
    <row r="901" spans="1:26" ht="13.5" hidden="1" customHeight="1" x14ac:dyDescent="0.35">
      <c r="A901" s="67"/>
      <c r="B901" s="67"/>
      <c r="C901" s="67"/>
      <c r="D901" s="68"/>
      <c r="E901" s="69"/>
      <c r="F901" s="68"/>
      <c r="G901" s="68"/>
      <c r="H901" s="68"/>
      <c r="I901" s="68"/>
      <c r="J901" s="68"/>
      <c r="K901" s="68"/>
      <c r="L901" s="67"/>
      <c r="M901" s="67"/>
      <c r="N901" s="67"/>
      <c r="O901" s="67"/>
      <c r="P901" s="67"/>
      <c r="Q901" s="67"/>
      <c r="R901" s="67"/>
      <c r="S901" s="67"/>
      <c r="T901" s="67"/>
      <c r="U901" s="67"/>
      <c r="V901" s="67"/>
      <c r="W901" s="67"/>
      <c r="X901" s="67"/>
      <c r="Y901" s="67"/>
      <c r="Z901" s="67"/>
    </row>
    <row r="902" spans="1:26" ht="13.5" hidden="1" customHeight="1" x14ac:dyDescent="0.35">
      <c r="A902" s="67"/>
      <c r="B902" s="67"/>
      <c r="C902" s="67"/>
      <c r="D902" s="68"/>
      <c r="E902" s="69"/>
      <c r="F902" s="68"/>
      <c r="G902" s="68"/>
      <c r="H902" s="68"/>
      <c r="I902" s="68"/>
      <c r="J902" s="68"/>
      <c r="K902" s="68"/>
      <c r="L902" s="67"/>
      <c r="M902" s="67"/>
      <c r="N902" s="67"/>
      <c r="O902" s="67"/>
      <c r="P902" s="67"/>
      <c r="Q902" s="67"/>
      <c r="R902" s="67"/>
      <c r="S902" s="67"/>
      <c r="T902" s="67"/>
      <c r="U902" s="67"/>
      <c r="V902" s="67"/>
      <c r="W902" s="67"/>
      <c r="X902" s="67"/>
      <c r="Y902" s="67"/>
      <c r="Z902" s="67"/>
    </row>
    <row r="903" spans="1:26" ht="13.5" hidden="1" customHeight="1" x14ac:dyDescent="0.35">
      <c r="A903" s="67"/>
      <c r="B903" s="67"/>
      <c r="C903" s="67"/>
      <c r="D903" s="68"/>
      <c r="E903" s="69"/>
      <c r="F903" s="68"/>
      <c r="G903" s="68"/>
      <c r="H903" s="68"/>
      <c r="I903" s="68"/>
      <c r="J903" s="68"/>
      <c r="K903" s="68"/>
      <c r="L903" s="67"/>
      <c r="M903" s="67"/>
      <c r="N903" s="67"/>
      <c r="O903" s="67"/>
      <c r="P903" s="67"/>
      <c r="Q903" s="67"/>
      <c r="R903" s="67"/>
      <c r="S903" s="67"/>
      <c r="T903" s="67"/>
      <c r="U903" s="67"/>
      <c r="V903" s="67"/>
      <c r="W903" s="67"/>
      <c r="X903" s="67"/>
      <c r="Y903" s="67"/>
      <c r="Z903" s="67"/>
    </row>
    <row r="904" spans="1:26" ht="13.5" hidden="1" customHeight="1" x14ac:dyDescent="0.35">
      <c r="A904" s="67"/>
      <c r="B904" s="67"/>
      <c r="C904" s="67"/>
      <c r="D904" s="68"/>
      <c r="E904" s="69"/>
      <c r="F904" s="68"/>
      <c r="G904" s="68"/>
      <c r="H904" s="68"/>
      <c r="I904" s="68"/>
      <c r="J904" s="68"/>
      <c r="K904" s="68"/>
      <c r="L904" s="67"/>
      <c r="M904" s="67"/>
      <c r="N904" s="67"/>
      <c r="O904" s="67"/>
      <c r="P904" s="67"/>
      <c r="Q904" s="67"/>
      <c r="R904" s="67"/>
      <c r="S904" s="67"/>
      <c r="T904" s="67"/>
      <c r="U904" s="67"/>
      <c r="V904" s="67"/>
      <c r="W904" s="67"/>
      <c r="X904" s="67"/>
      <c r="Y904" s="67"/>
      <c r="Z904" s="67"/>
    </row>
    <row r="905" spans="1:26" ht="13.5" hidden="1" customHeight="1" x14ac:dyDescent="0.35">
      <c r="A905" s="67"/>
      <c r="B905" s="67"/>
      <c r="C905" s="67"/>
      <c r="D905" s="68"/>
      <c r="E905" s="69"/>
      <c r="F905" s="68"/>
      <c r="G905" s="68"/>
      <c r="H905" s="68"/>
      <c r="I905" s="68"/>
      <c r="J905" s="68"/>
      <c r="K905" s="68"/>
      <c r="L905" s="67"/>
      <c r="M905" s="67"/>
      <c r="N905" s="67"/>
      <c r="O905" s="67"/>
      <c r="P905" s="67"/>
      <c r="Q905" s="67"/>
      <c r="R905" s="67"/>
      <c r="S905" s="67"/>
      <c r="T905" s="67"/>
      <c r="U905" s="67"/>
      <c r="V905" s="67"/>
      <c r="W905" s="67"/>
      <c r="X905" s="67"/>
      <c r="Y905" s="67"/>
      <c r="Z905" s="67"/>
    </row>
    <row r="906" spans="1:26" ht="13.5" hidden="1" customHeight="1" x14ac:dyDescent="0.35">
      <c r="A906" s="67"/>
      <c r="B906" s="67"/>
      <c r="C906" s="67"/>
      <c r="D906" s="68"/>
      <c r="E906" s="69"/>
      <c r="F906" s="68"/>
      <c r="G906" s="68"/>
      <c r="H906" s="68"/>
      <c r="I906" s="68"/>
      <c r="J906" s="68"/>
      <c r="K906" s="68"/>
      <c r="L906" s="67"/>
      <c r="M906" s="67"/>
      <c r="N906" s="67"/>
      <c r="O906" s="67"/>
      <c r="P906" s="67"/>
      <c r="Q906" s="67"/>
      <c r="R906" s="67"/>
      <c r="S906" s="67"/>
      <c r="T906" s="67"/>
      <c r="U906" s="67"/>
      <c r="V906" s="67"/>
      <c r="W906" s="67"/>
      <c r="X906" s="67"/>
      <c r="Y906" s="67"/>
      <c r="Z906" s="67"/>
    </row>
    <row r="907" spans="1:26" ht="13.5" hidden="1" customHeight="1" x14ac:dyDescent="0.35">
      <c r="A907" s="67"/>
      <c r="B907" s="67"/>
      <c r="C907" s="67"/>
      <c r="D907" s="68"/>
      <c r="E907" s="69"/>
      <c r="F907" s="68"/>
      <c r="G907" s="68"/>
      <c r="H907" s="68"/>
      <c r="I907" s="68"/>
      <c r="J907" s="68"/>
      <c r="K907" s="68"/>
      <c r="L907" s="67"/>
      <c r="M907" s="67"/>
      <c r="N907" s="67"/>
      <c r="O907" s="67"/>
      <c r="P907" s="67"/>
      <c r="Q907" s="67"/>
      <c r="R907" s="67"/>
      <c r="S907" s="67"/>
      <c r="T907" s="67"/>
      <c r="U907" s="67"/>
      <c r="V907" s="67"/>
      <c r="W907" s="67"/>
      <c r="X907" s="67"/>
      <c r="Y907" s="67"/>
      <c r="Z907" s="67"/>
    </row>
    <row r="908" spans="1:26" ht="13.5" hidden="1" customHeight="1" x14ac:dyDescent="0.35">
      <c r="A908" s="67"/>
      <c r="B908" s="67"/>
      <c r="C908" s="67"/>
      <c r="D908" s="68"/>
      <c r="E908" s="69"/>
      <c r="F908" s="68"/>
      <c r="G908" s="68"/>
      <c r="H908" s="68"/>
      <c r="I908" s="68"/>
      <c r="J908" s="68"/>
      <c r="K908" s="68"/>
      <c r="L908" s="67"/>
      <c r="M908" s="67"/>
      <c r="N908" s="67"/>
      <c r="O908" s="67"/>
      <c r="P908" s="67"/>
      <c r="Q908" s="67"/>
      <c r="R908" s="67"/>
      <c r="S908" s="67"/>
      <c r="T908" s="67"/>
      <c r="U908" s="67"/>
      <c r="V908" s="67"/>
      <c r="W908" s="67"/>
      <c r="X908" s="67"/>
      <c r="Y908" s="67"/>
      <c r="Z908" s="67"/>
    </row>
    <row r="909" spans="1:26" ht="13.5" hidden="1" customHeight="1" x14ac:dyDescent="0.35">
      <c r="A909" s="67"/>
      <c r="B909" s="67"/>
      <c r="C909" s="67"/>
      <c r="D909" s="68"/>
      <c r="E909" s="69"/>
      <c r="F909" s="68"/>
      <c r="G909" s="68"/>
      <c r="H909" s="68"/>
      <c r="I909" s="68"/>
      <c r="J909" s="68"/>
      <c r="K909" s="68"/>
      <c r="L909" s="67"/>
      <c r="M909" s="67"/>
      <c r="N909" s="67"/>
      <c r="O909" s="67"/>
      <c r="P909" s="67"/>
      <c r="Q909" s="67"/>
      <c r="R909" s="67"/>
      <c r="S909" s="67"/>
      <c r="T909" s="67"/>
      <c r="U909" s="67"/>
      <c r="V909" s="67"/>
      <c r="W909" s="67"/>
      <c r="X909" s="67"/>
      <c r="Y909" s="67"/>
      <c r="Z909" s="67"/>
    </row>
    <row r="910" spans="1:26" ht="13.5" hidden="1" customHeight="1" x14ac:dyDescent="0.35">
      <c r="A910" s="67"/>
      <c r="B910" s="67"/>
      <c r="C910" s="67"/>
      <c r="D910" s="68"/>
      <c r="E910" s="69"/>
      <c r="F910" s="68"/>
      <c r="G910" s="68"/>
      <c r="H910" s="68"/>
      <c r="I910" s="68"/>
      <c r="J910" s="68"/>
      <c r="K910" s="68"/>
      <c r="L910" s="67"/>
      <c r="M910" s="67"/>
      <c r="N910" s="67"/>
      <c r="O910" s="67"/>
      <c r="P910" s="67"/>
      <c r="Q910" s="67"/>
      <c r="R910" s="67"/>
      <c r="S910" s="67"/>
      <c r="T910" s="67"/>
      <c r="U910" s="67"/>
      <c r="V910" s="67"/>
      <c r="W910" s="67"/>
      <c r="X910" s="67"/>
      <c r="Y910" s="67"/>
      <c r="Z910" s="67"/>
    </row>
    <row r="911" spans="1:26" ht="13.5" hidden="1" customHeight="1" x14ac:dyDescent="0.35">
      <c r="A911" s="67"/>
      <c r="B911" s="67"/>
      <c r="C911" s="67"/>
      <c r="D911" s="68"/>
      <c r="E911" s="69"/>
      <c r="F911" s="68"/>
      <c r="G911" s="68"/>
      <c r="H911" s="68"/>
      <c r="I911" s="68"/>
      <c r="J911" s="68"/>
      <c r="K911" s="68"/>
      <c r="L911" s="67"/>
      <c r="M911" s="67"/>
      <c r="N911" s="67"/>
      <c r="O911" s="67"/>
      <c r="P911" s="67"/>
      <c r="Q911" s="67"/>
      <c r="R911" s="67"/>
      <c r="S911" s="67"/>
      <c r="T911" s="67"/>
      <c r="U911" s="67"/>
      <c r="V911" s="67"/>
      <c r="W911" s="67"/>
      <c r="X911" s="67"/>
      <c r="Y911" s="67"/>
      <c r="Z911" s="67"/>
    </row>
    <row r="912" spans="1:26" ht="13.5" hidden="1" customHeight="1" x14ac:dyDescent="0.35">
      <c r="A912" s="67"/>
      <c r="B912" s="67"/>
      <c r="C912" s="67"/>
      <c r="D912" s="68"/>
      <c r="E912" s="69"/>
      <c r="F912" s="68"/>
      <c r="G912" s="68"/>
      <c r="H912" s="68"/>
      <c r="I912" s="68"/>
      <c r="J912" s="68"/>
      <c r="K912" s="68"/>
      <c r="L912" s="67"/>
      <c r="M912" s="67"/>
      <c r="N912" s="67"/>
      <c r="O912" s="67"/>
      <c r="P912" s="67"/>
      <c r="Q912" s="67"/>
      <c r="R912" s="67"/>
      <c r="S912" s="67"/>
      <c r="T912" s="67"/>
      <c r="U912" s="67"/>
      <c r="V912" s="67"/>
      <c r="W912" s="67"/>
      <c r="X912" s="67"/>
      <c r="Y912" s="67"/>
      <c r="Z912" s="67"/>
    </row>
    <row r="913" spans="1:26" ht="13.5" hidden="1" customHeight="1" x14ac:dyDescent="0.35">
      <c r="A913" s="67"/>
      <c r="B913" s="67"/>
      <c r="C913" s="67"/>
      <c r="D913" s="68"/>
      <c r="E913" s="69"/>
      <c r="F913" s="68"/>
      <c r="G913" s="68"/>
      <c r="H913" s="68"/>
      <c r="I913" s="68"/>
      <c r="J913" s="68"/>
      <c r="K913" s="68"/>
      <c r="L913" s="67"/>
      <c r="M913" s="67"/>
      <c r="N913" s="67"/>
      <c r="O913" s="67"/>
      <c r="P913" s="67"/>
      <c r="Q913" s="67"/>
      <c r="R913" s="67"/>
      <c r="S913" s="67"/>
      <c r="T913" s="67"/>
      <c r="U913" s="67"/>
      <c r="V913" s="67"/>
      <c r="W913" s="67"/>
      <c r="X913" s="67"/>
      <c r="Y913" s="67"/>
      <c r="Z913" s="67"/>
    </row>
    <row r="914" spans="1:26" ht="13.5" hidden="1" customHeight="1" x14ac:dyDescent="0.35">
      <c r="A914" s="67"/>
      <c r="B914" s="67"/>
      <c r="C914" s="67"/>
      <c r="D914" s="68"/>
      <c r="E914" s="69"/>
      <c r="F914" s="68"/>
      <c r="G914" s="68"/>
      <c r="H914" s="68"/>
      <c r="I914" s="68"/>
      <c r="J914" s="68"/>
      <c r="K914" s="68"/>
      <c r="L914" s="67"/>
      <c r="M914" s="67"/>
      <c r="N914" s="67"/>
      <c r="O914" s="67"/>
      <c r="P914" s="67"/>
      <c r="Q914" s="67"/>
      <c r="R914" s="67"/>
      <c r="S914" s="67"/>
      <c r="T914" s="67"/>
      <c r="U914" s="67"/>
      <c r="V914" s="67"/>
      <c r="W914" s="67"/>
      <c r="X914" s="67"/>
      <c r="Y914" s="67"/>
      <c r="Z914" s="67"/>
    </row>
    <row r="915" spans="1:26" ht="13.5" hidden="1" customHeight="1" x14ac:dyDescent="0.35">
      <c r="A915" s="67"/>
      <c r="B915" s="67"/>
      <c r="C915" s="67"/>
      <c r="D915" s="68"/>
      <c r="E915" s="69"/>
      <c r="F915" s="68"/>
      <c r="G915" s="68"/>
      <c r="H915" s="68"/>
      <c r="I915" s="68"/>
      <c r="J915" s="68"/>
      <c r="K915" s="68"/>
      <c r="L915" s="67"/>
      <c r="M915" s="67"/>
      <c r="N915" s="67"/>
      <c r="O915" s="67"/>
      <c r="P915" s="67"/>
      <c r="Q915" s="67"/>
      <c r="R915" s="67"/>
      <c r="S915" s="67"/>
      <c r="T915" s="67"/>
      <c r="U915" s="67"/>
      <c r="V915" s="67"/>
      <c r="W915" s="67"/>
      <c r="X915" s="67"/>
      <c r="Y915" s="67"/>
      <c r="Z915" s="67"/>
    </row>
    <row r="916" spans="1:26" ht="13.5" hidden="1" customHeight="1" x14ac:dyDescent="0.35">
      <c r="A916" s="67"/>
      <c r="B916" s="67"/>
      <c r="C916" s="67"/>
      <c r="D916" s="68"/>
      <c r="E916" s="69"/>
      <c r="F916" s="68"/>
      <c r="G916" s="68"/>
      <c r="H916" s="68"/>
      <c r="I916" s="68"/>
      <c r="J916" s="68"/>
      <c r="K916" s="68"/>
      <c r="L916" s="67"/>
      <c r="M916" s="67"/>
      <c r="N916" s="67"/>
      <c r="O916" s="67"/>
      <c r="P916" s="67"/>
      <c r="Q916" s="67"/>
      <c r="R916" s="67"/>
      <c r="S916" s="67"/>
      <c r="T916" s="67"/>
      <c r="U916" s="67"/>
      <c r="V916" s="67"/>
      <c r="W916" s="67"/>
      <c r="X916" s="67"/>
      <c r="Y916" s="67"/>
      <c r="Z916" s="67"/>
    </row>
    <row r="917" spans="1:26" ht="13.5" hidden="1" customHeight="1" x14ac:dyDescent="0.35">
      <c r="A917" s="67"/>
      <c r="B917" s="67"/>
      <c r="C917" s="67"/>
      <c r="D917" s="68"/>
      <c r="E917" s="69"/>
      <c r="F917" s="68"/>
      <c r="G917" s="68"/>
      <c r="H917" s="68"/>
      <c r="I917" s="68"/>
      <c r="J917" s="68"/>
      <c r="K917" s="68"/>
      <c r="L917" s="67"/>
      <c r="M917" s="67"/>
      <c r="N917" s="67"/>
      <c r="O917" s="67"/>
      <c r="P917" s="67"/>
      <c r="Q917" s="67"/>
      <c r="R917" s="67"/>
      <c r="S917" s="67"/>
      <c r="T917" s="67"/>
      <c r="U917" s="67"/>
      <c r="V917" s="67"/>
      <c r="W917" s="67"/>
      <c r="X917" s="67"/>
      <c r="Y917" s="67"/>
      <c r="Z917" s="67"/>
    </row>
    <row r="918" spans="1:26" ht="13.5" hidden="1" customHeight="1" x14ac:dyDescent="0.35">
      <c r="A918" s="67"/>
      <c r="B918" s="67"/>
      <c r="C918" s="67"/>
      <c r="D918" s="68"/>
      <c r="E918" s="69"/>
      <c r="F918" s="68"/>
      <c r="G918" s="68"/>
      <c r="H918" s="68"/>
      <c r="I918" s="68"/>
      <c r="J918" s="68"/>
      <c r="K918" s="68"/>
      <c r="L918" s="67"/>
      <c r="M918" s="67"/>
      <c r="N918" s="67"/>
      <c r="O918" s="67"/>
      <c r="P918" s="67"/>
      <c r="Q918" s="67"/>
      <c r="R918" s="67"/>
      <c r="S918" s="67"/>
      <c r="T918" s="67"/>
      <c r="U918" s="67"/>
      <c r="V918" s="67"/>
      <c r="W918" s="67"/>
      <c r="X918" s="67"/>
      <c r="Y918" s="67"/>
      <c r="Z918" s="67"/>
    </row>
    <row r="919" spans="1:26" ht="13.5" hidden="1" customHeight="1" x14ac:dyDescent="0.35">
      <c r="A919" s="67"/>
      <c r="B919" s="67"/>
      <c r="C919" s="67"/>
      <c r="D919" s="68"/>
      <c r="E919" s="69"/>
      <c r="F919" s="68"/>
      <c r="G919" s="68"/>
      <c r="H919" s="68"/>
      <c r="I919" s="68"/>
      <c r="J919" s="68"/>
      <c r="K919" s="68"/>
      <c r="L919" s="67"/>
      <c r="M919" s="67"/>
      <c r="N919" s="67"/>
      <c r="O919" s="67"/>
      <c r="P919" s="67"/>
      <c r="Q919" s="67"/>
      <c r="R919" s="67"/>
      <c r="S919" s="67"/>
      <c r="T919" s="67"/>
      <c r="U919" s="67"/>
      <c r="V919" s="67"/>
      <c r="W919" s="67"/>
      <c r="X919" s="67"/>
      <c r="Y919" s="67"/>
      <c r="Z919" s="67"/>
    </row>
    <row r="920" spans="1:26" ht="13.5" hidden="1" customHeight="1" x14ac:dyDescent="0.35">
      <c r="A920" s="67"/>
      <c r="B920" s="67"/>
      <c r="C920" s="67"/>
      <c r="D920" s="68"/>
      <c r="E920" s="69"/>
      <c r="F920" s="68"/>
      <c r="G920" s="68"/>
      <c r="H920" s="68"/>
      <c r="I920" s="68"/>
      <c r="J920" s="68"/>
      <c r="K920" s="68"/>
      <c r="L920" s="67"/>
      <c r="M920" s="67"/>
      <c r="N920" s="67"/>
      <c r="O920" s="67"/>
      <c r="P920" s="67"/>
      <c r="Q920" s="67"/>
      <c r="R920" s="67"/>
      <c r="S920" s="67"/>
      <c r="T920" s="67"/>
      <c r="U920" s="67"/>
      <c r="V920" s="67"/>
      <c r="W920" s="67"/>
      <c r="X920" s="67"/>
      <c r="Y920" s="67"/>
      <c r="Z920" s="67"/>
    </row>
    <row r="921" spans="1:26" ht="13.5" hidden="1" customHeight="1" x14ac:dyDescent="0.35">
      <c r="A921" s="67"/>
      <c r="B921" s="67"/>
      <c r="C921" s="67"/>
      <c r="D921" s="68"/>
      <c r="E921" s="69"/>
      <c r="F921" s="68"/>
      <c r="G921" s="68"/>
      <c r="H921" s="68"/>
      <c r="I921" s="68"/>
      <c r="J921" s="68"/>
      <c r="K921" s="68"/>
      <c r="L921" s="67"/>
      <c r="M921" s="67"/>
      <c r="N921" s="67"/>
      <c r="O921" s="67"/>
      <c r="P921" s="67"/>
      <c r="Q921" s="67"/>
      <c r="R921" s="67"/>
      <c r="S921" s="67"/>
      <c r="T921" s="67"/>
      <c r="U921" s="67"/>
      <c r="V921" s="67"/>
      <c r="W921" s="67"/>
      <c r="X921" s="67"/>
      <c r="Y921" s="67"/>
      <c r="Z921" s="67"/>
    </row>
    <row r="922" spans="1:26" ht="13.5" hidden="1" customHeight="1" x14ac:dyDescent="0.35">
      <c r="A922" s="67"/>
      <c r="B922" s="67"/>
      <c r="C922" s="67"/>
      <c r="D922" s="68"/>
      <c r="E922" s="69"/>
      <c r="F922" s="68"/>
      <c r="G922" s="68"/>
      <c r="H922" s="68"/>
      <c r="I922" s="68"/>
      <c r="J922" s="68"/>
      <c r="K922" s="68"/>
      <c r="L922" s="67"/>
      <c r="M922" s="67"/>
      <c r="N922" s="67"/>
      <c r="O922" s="67"/>
      <c r="P922" s="67"/>
      <c r="Q922" s="67"/>
      <c r="R922" s="67"/>
      <c r="S922" s="67"/>
      <c r="T922" s="67"/>
      <c r="U922" s="67"/>
      <c r="V922" s="67"/>
      <c r="W922" s="67"/>
      <c r="X922" s="67"/>
      <c r="Y922" s="67"/>
      <c r="Z922" s="67"/>
    </row>
    <row r="923" spans="1:26" ht="13.5" hidden="1" customHeight="1" x14ac:dyDescent="0.35">
      <c r="A923" s="67"/>
      <c r="B923" s="67"/>
      <c r="C923" s="67"/>
      <c r="D923" s="68"/>
      <c r="E923" s="69"/>
      <c r="F923" s="68"/>
      <c r="G923" s="68"/>
      <c r="H923" s="68"/>
      <c r="I923" s="68"/>
      <c r="J923" s="68"/>
      <c r="K923" s="68"/>
      <c r="L923" s="67"/>
      <c r="M923" s="67"/>
      <c r="N923" s="67"/>
      <c r="O923" s="67"/>
      <c r="P923" s="67"/>
      <c r="Q923" s="67"/>
      <c r="R923" s="67"/>
      <c r="S923" s="67"/>
      <c r="T923" s="67"/>
      <c r="U923" s="67"/>
      <c r="V923" s="67"/>
      <c r="W923" s="67"/>
      <c r="X923" s="67"/>
      <c r="Y923" s="67"/>
      <c r="Z923" s="67"/>
    </row>
    <row r="924" spans="1:26" ht="13.5" hidden="1" customHeight="1" x14ac:dyDescent="0.35">
      <c r="A924" s="67"/>
      <c r="B924" s="67"/>
      <c r="C924" s="67"/>
      <c r="D924" s="68"/>
      <c r="E924" s="69"/>
      <c r="F924" s="68"/>
      <c r="G924" s="68"/>
      <c r="H924" s="68"/>
      <c r="I924" s="68"/>
      <c r="J924" s="68"/>
      <c r="K924" s="68"/>
      <c r="L924" s="67"/>
      <c r="M924" s="67"/>
      <c r="N924" s="67"/>
      <c r="O924" s="67"/>
      <c r="P924" s="67"/>
      <c r="Q924" s="67"/>
      <c r="R924" s="67"/>
      <c r="S924" s="67"/>
      <c r="T924" s="67"/>
      <c r="U924" s="67"/>
      <c r="V924" s="67"/>
      <c r="W924" s="67"/>
      <c r="X924" s="67"/>
      <c r="Y924" s="67"/>
      <c r="Z924" s="67"/>
    </row>
    <row r="925" spans="1:26" ht="13.5" hidden="1" customHeight="1" x14ac:dyDescent="0.35">
      <c r="A925" s="67"/>
      <c r="B925" s="67"/>
      <c r="C925" s="67"/>
      <c r="D925" s="68"/>
      <c r="E925" s="69"/>
      <c r="F925" s="68"/>
      <c r="G925" s="68"/>
      <c r="H925" s="68"/>
      <c r="I925" s="68"/>
      <c r="J925" s="68"/>
      <c r="K925" s="68"/>
      <c r="L925" s="67"/>
      <c r="M925" s="67"/>
      <c r="N925" s="67"/>
      <c r="O925" s="67"/>
      <c r="P925" s="67"/>
      <c r="Q925" s="67"/>
      <c r="R925" s="67"/>
      <c r="S925" s="67"/>
      <c r="T925" s="67"/>
      <c r="U925" s="67"/>
      <c r="V925" s="67"/>
      <c r="W925" s="67"/>
      <c r="X925" s="67"/>
      <c r="Y925" s="67"/>
      <c r="Z925" s="67"/>
    </row>
    <row r="926" spans="1:26" ht="13.5" hidden="1" customHeight="1" x14ac:dyDescent="0.35">
      <c r="A926" s="67"/>
      <c r="B926" s="67"/>
      <c r="C926" s="67"/>
      <c r="D926" s="68"/>
      <c r="E926" s="69"/>
      <c r="F926" s="68"/>
      <c r="G926" s="68"/>
      <c r="H926" s="68"/>
      <c r="I926" s="68"/>
      <c r="J926" s="68"/>
      <c r="K926" s="68"/>
      <c r="L926" s="67"/>
      <c r="M926" s="67"/>
      <c r="N926" s="67"/>
      <c r="O926" s="67"/>
      <c r="P926" s="67"/>
      <c r="Q926" s="67"/>
      <c r="R926" s="67"/>
      <c r="S926" s="67"/>
      <c r="T926" s="67"/>
      <c r="U926" s="67"/>
      <c r="V926" s="67"/>
      <c r="W926" s="67"/>
      <c r="X926" s="67"/>
      <c r="Y926" s="67"/>
      <c r="Z926" s="67"/>
    </row>
    <row r="927" spans="1:26" ht="13.5" hidden="1" customHeight="1" x14ac:dyDescent="0.35">
      <c r="A927" s="67"/>
      <c r="B927" s="67"/>
      <c r="C927" s="67"/>
      <c r="D927" s="68"/>
      <c r="E927" s="69"/>
      <c r="F927" s="68"/>
      <c r="G927" s="68"/>
      <c r="H927" s="68"/>
      <c r="I927" s="68"/>
      <c r="J927" s="68"/>
      <c r="K927" s="68"/>
      <c r="L927" s="67"/>
      <c r="M927" s="67"/>
      <c r="N927" s="67"/>
      <c r="O927" s="67"/>
      <c r="P927" s="67"/>
      <c r="Q927" s="67"/>
      <c r="R927" s="67"/>
      <c r="S927" s="67"/>
      <c r="T927" s="67"/>
      <c r="U927" s="67"/>
      <c r="V927" s="67"/>
      <c r="W927" s="67"/>
      <c r="X927" s="67"/>
      <c r="Y927" s="67"/>
      <c r="Z927" s="67"/>
    </row>
    <row r="928" spans="1:26" ht="13.5" hidden="1" customHeight="1" x14ac:dyDescent="0.35">
      <c r="A928" s="67"/>
      <c r="B928" s="67"/>
      <c r="C928" s="67"/>
      <c r="D928" s="68"/>
      <c r="E928" s="69"/>
      <c r="F928" s="68"/>
      <c r="G928" s="68"/>
      <c r="H928" s="68"/>
      <c r="I928" s="68"/>
      <c r="J928" s="68"/>
      <c r="K928" s="68"/>
      <c r="L928" s="67"/>
      <c r="M928" s="67"/>
      <c r="N928" s="67"/>
      <c r="O928" s="67"/>
      <c r="P928" s="67"/>
      <c r="Q928" s="67"/>
      <c r="R928" s="67"/>
      <c r="S928" s="67"/>
      <c r="T928" s="67"/>
      <c r="U928" s="67"/>
      <c r="V928" s="67"/>
      <c r="W928" s="67"/>
      <c r="X928" s="67"/>
      <c r="Y928" s="67"/>
      <c r="Z928" s="67"/>
    </row>
    <row r="929" spans="1:26" ht="13.5" hidden="1" customHeight="1" x14ac:dyDescent="0.35">
      <c r="A929" s="67"/>
      <c r="B929" s="67"/>
      <c r="C929" s="67"/>
      <c r="D929" s="68"/>
      <c r="E929" s="69"/>
      <c r="F929" s="68"/>
      <c r="G929" s="68"/>
      <c r="H929" s="68"/>
      <c r="I929" s="68"/>
      <c r="J929" s="68"/>
      <c r="K929" s="68"/>
      <c r="L929" s="67"/>
      <c r="M929" s="67"/>
      <c r="N929" s="67"/>
      <c r="O929" s="67"/>
      <c r="P929" s="67"/>
      <c r="Q929" s="67"/>
      <c r="R929" s="67"/>
      <c r="S929" s="67"/>
      <c r="T929" s="67"/>
      <c r="U929" s="67"/>
      <c r="V929" s="67"/>
      <c r="W929" s="67"/>
      <c r="X929" s="67"/>
      <c r="Y929" s="67"/>
      <c r="Z929" s="67"/>
    </row>
    <row r="930" spans="1:26" ht="13.5" hidden="1" customHeight="1" x14ac:dyDescent="0.35">
      <c r="A930" s="67"/>
      <c r="B930" s="67"/>
      <c r="C930" s="67"/>
      <c r="D930" s="68"/>
      <c r="E930" s="69"/>
      <c r="F930" s="68"/>
      <c r="G930" s="68"/>
      <c r="H930" s="68"/>
      <c r="I930" s="68"/>
      <c r="J930" s="68"/>
      <c r="K930" s="68"/>
      <c r="L930" s="67"/>
      <c r="M930" s="67"/>
      <c r="N930" s="67"/>
      <c r="O930" s="67"/>
      <c r="P930" s="67"/>
      <c r="Q930" s="67"/>
      <c r="R930" s="67"/>
      <c r="S930" s="67"/>
      <c r="T930" s="67"/>
      <c r="U930" s="67"/>
      <c r="V930" s="67"/>
      <c r="W930" s="67"/>
      <c r="X930" s="67"/>
      <c r="Y930" s="67"/>
      <c r="Z930" s="67"/>
    </row>
    <row r="931" spans="1:26" ht="13.5" hidden="1" customHeight="1" x14ac:dyDescent="0.35">
      <c r="A931" s="67"/>
      <c r="B931" s="67"/>
      <c r="C931" s="67"/>
      <c r="D931" s="68"/>
      <c r="E931" s="69"/>
      <c r="F931" s="68"/>
      <c r="G931" s="68"/>
      <c r="H931" s="68"/>
      <c r="I931" s="68"/>
      <c r="J931" s="68"/>
      <c r="K931" s="68"/>
      <c r="L931" s="67"/>
      <c r="M931" s="67"/>
      <c r="N931" s="67"/>
      <c r="O931" s="67"/>
      <c r="P931" s="67"/>
      <c r="Q931" s="67"/>
      <c r="R931" s="67"/>
      <c r="S931" s="67"/>
      <c r="T931" s="67"/>
      <c r="U931" s="67"/>
      <c r="V931" s="67"/>
      <c r="W931" s="67"/>
      <c r="X931" s="67"/>
      <c r="Y931" s="67"/>
      <c r="Z931" s="67"/>
    </row>
    <row r="932" spans="1:26" ht="13.5" hidden="1" customHeight="1" x14ac:dyDescent="0.35">
      <c r="A932" s="67"/>
      <c r="B932" s="67"/>
      <c r="C932" s="67"/>
      <c r="D932" s="68"/>
      <c r="E932" s="69"/>
      <c r="F932" s="68"/>
      <c r="G932" s="68"/>
      <c r="H932" s="68"/>
      <c r="I932" s="68"/>
      <c r="J932" s="68"/>
      <c r="K932" s="68"/>
      <c r="L932" s="67"/>
      <c r="M932" s="67"/>
      <c r="N932" s="67"/>
      <c r="O932" s="67"/>
      <c r="P932" s="67"/>
      <c r="Q932" s="67"/>
      <c r="R932" s="67"/>
      <c r="S932" s="67"/>
      <c r="T932" s="67"/>
      <c r="U932" s="67"/>
      <c r="V932" s="67"/>
      <c r="W932" s="67"/>
      <c r="X932" s="67"/>
      <c r="Y932" s="67"/>
      <c r="Z932" s="67"/>
    </row>
    <row r="933" spans="1:26" ht="13.5" hidden="1" customHeight="1" x14ac:dyDescent="0.35">
      <c r="A933" s="67"/>
      <c r="B933" s="67"/>
      <c r="C933" s="67"/>
      <c r="D933" s="68"/>
      <c r="E933" s="69"/>
      <c r="F933" s="68"/>
      <c r="G933" s="68"/>
      <c r="H933" s="68"/>
      <c r="I933" s="68"/>
      <c r="J933" s="68"/>
      <c r="K933" s="68"/>
      <c r="L933" s="67"/>
      <c r="M933" s="67"/>
      <c r="N933" s="67"/>
      <c r="O933" s="67"/>
      <c r="P933" s="67"/>
      <c r="Q933" s="67"/>
      <c r="R933" s="67"/>
      <c r="S933" s="67"/>
      <c r="T933" s="67"/>
      <c r="U933" s="67"/>
      <c r="V933" s="67"/>
      <c r="W933" s="67"/>
      <c r="X933" s="67"/>
      <c r="Y933" s="67"/>
      <c r="Z933" s="67"/>
    </row>
    <row r="934" spans="1:26" ht="13.5" hidden="1" customHeight="1" x14ac:dyDescent="0.35">
      <c r="A934" s="67"/>
      <c r="B934" s="67"/>
      <c r="C934" s="67"/>
      <c r="D934" s="68"/>
      <c r="E934" s="69"/>
      <c r="F934" s="68"/>
      <c r="G934" s="68"/>
      <c r="H934" s="68"/>
      <c r="I934" s="68"/>
      <c r="J934" s="68"/>
      <c r="K934" s="68"/>
      <c r="L934" s="67"/>
      <c r="M934" s="67"/>
      <c r="N934" s="67"/>
      <c r="O934" s="67"/>
      <c r="P934" s="67"/>
      <c r="Q934" s="67"/>
      <c r="R934" s="67"/>
      <c r="S934" s="67"/>
      <c r="T934" s="67"/>
      <c r="U934" s="67"/>
      <c r="V934" s="67"/>
      <c r="W934" s="67"/>
      <c r="X934" s="67"/>
      <c r="Y934" s="67"/>
      <c r="Z934" s="67"/>
    </row>
    <row r="935" spans="1:26" ht="13.5" hidden="1" customHeight="1" x14ac:dyDescent="0.35">
      <c r="A935" s="67"/>
      <c r="B935" s="67"/>
      <c r="C935" s="67"/>
      <c r="D935" s="68"/>
      <c r="E935" s="69"/>
      <c r="F935" s="68"/>
      <c r="G935" s="68"/>
      <c r="H935" s="68"/>
      <c r="I935" s="68"/>
      <c r="J935" s="68"/>
      <c r="K935" s="68"/>
      <c r="L935" s="67"/>
      <c r="M935" s="67"/>
      <c r="N935" s="67"/>
      <c r="O935" s="67"/>
      <c r="P935" s="67"/>
      <c r="Q935" s="67"/>
      <c r="R935" s="67"/>
      <c r="S935" s="67"/>
      <c r="T935" s="67"/>
      <c r="U935" s="67"/>
      <c r="V935" s="67"/>
      <c r="W935" s="67"/>
      <c r="X935" s="67"/>
      <c r="Y935" s="67"/>
      <c r="Z935" s="67"/>
    </row>
    <row r="936" spans="1:26" ht="13.5" hidden="1" customHeight="1" x14ac:dyDescent="0.35">
      <c r="A936" s="67"/>
      <c r="B936" s="67"/>
      <c r="C936" s="67"/>
      <c r="D936" s="68"/>
      <c r="E936" s="69"/>
      <c r="F936" s="68"/>
      <c r="G936" s="68"/>
      <c r="H936" s="68"/>
      <c r="I936" s="68"/>
      <c r="J936" s="68"/>
      <c r="K936" s="68"/>
      <c r="L936" s="67"/>
      <c r="M936" s="67"/>
      <c r="N936" s="67"/>
      <c r="O936" s="67"/>
      <c r="P936" s="67"/>
      <c r="Q936" s="67"/>
      <c r="R936" s="67"/>
      <c r="S936" s="67"/>
      <c r="T936" s="67"/>
      <c r="U936" s="67"/>
      <c r="V936" s="67"/>
      <c r="W936" s="67"/>
      <c r="X936" s="67"/>
      <c r="Y936" s="67"/>
      <c r="Z936" s="67"/>
    </row>
    <row r="937" spans="1:26" ht="13.5" hidden="1" customHeight="1" x14ac:dyDescent="0.35">
      <c r="A937" s="67"/>
      <c r="B937" s="67"/>
      <c r="C937" s="67"/>
      <c r="D937" s="68"/>
      <c r="E937" s="69"/>
      <c r="F937" s="68"/>
      <c r="G937" s="68"/>
      <c r="H937" s="68"/>
      <c r="I937" s="68"/>
      <c r="J937" s="68"/>
      <c r="K937" s="68"/>
      <c r="L937" s="67"/>
      <c r="M937" s="67"/>
      <c r="N937" s="67"/>
      <c r="O937" s="67"/>
      <c r="P937" s="67"/>
      <c r="Q937" s="67"/>
      <c r="R937" s="67"/>
      <c r="S937" s="67"/>
      <c r="T937" s="67"/>
      <c r="U937" s="67"/>
      <c r="V937" s="67"/>
      <c r="W937" s="67"/>
      <c r="X937" s="67"/>
      <c r="Y937" s="67"/>
      <c r="Z937" s="67"/>
    </row>
    <row r="938" spans="1:26" ht="13.5" hidden="1" customHeight="1" x14ac:dyDescent="0.35">
      <c r="A938" s="67"/>
      <c r="B938" s="67"/>
      <c r="C938" s="67"/>
      <c r="D938" s="68"/>
      <c r="E938" s="69"/>
      <c r="F938" s="68"/>
      <c r="G938" s="68"/>
      <c r="H938" s="68"/>
      <c r="I938" s="68"/>
      <c r="J938" s="68"/>
      <c r="K938" s="68"/>
      <c r="L938" s="67"/>
      <c r="M938" s="67"/>
      <c r="N938" s="67"/>
      <c r="O938" s="67"/>
      <c r="P938" s="67"/>
      <c r="Q938" s="67"/>
      <c r="R938" s="67"/>
      <c r="S938" s="67"/>
      <c r="T938" s="67"/>
      <c r="U938" s="67"/>
      <c r="V938" s="67"/>
      <c r="W938" s="67"/>
      <c r="X938" s="67"/>
      <c r="Y938" s="67"/>
      <c r="Z938" s="67"/>
    </row>
    <row r="939" spans="1:26" ht="13.5" hidden="1" customHeight="1" x14ac:dyDescent="0.35">
      <c r="A939" s="67"/>
      <c r="B939" s="67"/>
      <c r="C939" s="67"/>
      <c r="D939" s="68"/>
      <c r="E939" s="69"/>
      <c r="F939" s="68"/>
      <c r="G939" s="68"/>
      <c r="H939" s="68"/>
      <c r="I939" s="68"/>
      <c r="J939" s="68"/>
      <c r="K939" s="68"/>
      <c r="L939" s="67"/>
      <c r="M939" s="67"/>
      <c r="N939" s="67"/>
      <c r="O939" s="67"/>
      <c r="P939" s="67"/>
      <c r="Q939" s="67"/>
      <c r="R939" s="67"/>
      <c r="S939" s="67"/>
      <c r="T939" s="67"/>
      <c r="U939" s="67"/>
      <c r="V939" s="67"/>
      <c r="W939" s="67"/>
      <c r="X939" s="67"/>
      <c r="Y939" s="67"/>
      <c r="Z939" s="67"/>
    </row>
    <row r="940" spans="1:26" ht="13.5" hidden="1" customHeight="1" x14ac:dyDescent="0.35">
      <c r="A940" s="67"/>
      <c r="B940" s="67"/>
      <c r="C940" s="67"/>
      <c r="D940" s="68"/>
      <c r="E940" s="69"/>
      <c r="F940" s="68"/>
      <c r="G940" s="68"/>
      <c r="H940" s="68"/>
      <c r="I940" s="68"/>
      <c r="J940" s="68"/>
      <c r="K940" s="68"/>
      <c r="L940" s="67"/>
      <c r="M940" s="67"/>
      <c r="N940" s="67"/>
      <c r="O940" s="67"/>
      <c r="P940" s="67"/>
      <c r="Q940" s="67"/>
      <c r="R940" s="67"/>
      <c r="S940" s="67"/>
      <c r="T940" s="67"/>
      <c r="U940" s="67"/>
      <c r="V940" s="67"/>
      <c r="W940" s="67"/>
      <c r="X940" s="67"/>
      <c r="Y940" s="67"/>
      <c r="Z940" s="67"/>
    </row>
    <row r="941" spans="1:26" ht="13.5" hidden="1" customHeight="1" x14ac:dyDescent="0.35">
      <c r="A941" s="67"/>
      <c r="B941" s="67"/>
      <c r="C941" s="67"/>
      <c r="D941" s="68"/>
      <c r="E941" s="69"/>
      <c r="F941" s="68"/>
      <c r="G941" s="68"/>
      <c r="H941" s="68"/>
      <c r="I941" s="68"/>
      <c r="J941" s="68"/>
      <c r="K941" s="68"/>
      <c r="L941" s="67"/>
      <c r="M941" s="67"/>
      <c r="N941" s="67"/>
      <c r="O941" s="67"/>
      <c r="P941" s="67"/>
      <c r="Q941" s="67"/>
      <c r="R941" s="67"/>
      <c r="S941" s="67"/>
      <c r="T941" s="67"/>
      <c r="U941" s="67"/>
      <c r="V941" s="67"/>
      <c r="W941" s="67"/>
      <c r="X941" s="67"/>
      <c r="Y941" s="67"/>
      <c r="Z941" s="67"/>
    </row>
    <row r="942" spans="1:26" ht="13.5" hidden="1" customHeight="1" x14ac:dyDescent="0.35">
      <c r="A942" s="67"/>
      <c r="B942" s="67"/>
      <c r="C942" s="67"/>
      <c r="D942" s="68"/>
      <c r="E942" s="69"/>
      <c r="F942" s="68"/>
      <c r="G942" s="68"/>
      <c r="H942" s="68"/>
      <c r="I942" s="68"/>
      <c r="J942" s="68"/>
      <c r="K942" s="68"/>
      <c r="L942" s="67"/>
      <c r="M942" s="67"/>
      <c r="N942" s="67"/>
      <c r="O942" s="67"/>
      <c r="P942" s="67"/>
      <c r="Q942" s="67"/>
      <c r="R942" s="67"/>
      <c r="S942" s="67"/>
      <c r="T942" s="67"/>
      <c r="U942" s="67"/>
      <c r="V942" s="67"/>
      <c r="W942" s="67"/>
      <c r="X942" s="67"/>
      <c r="Y942" s="67"/>
      <c r="Z942" s="67"/>
    </row>
    <row r="943" spans="1:26" ht="13.5" hidden="1" customHeight="1" x14ac:dyDescent="0.35">
      <c r="A943" s="67"/>
      <c r="B943" s="67"/>
      <c r="C943" s="67"/>
      <c r="D943" s="68"/>
      <c r="E943" s="69"/>
      <c r="F943" s="68"/>
      <c r="G943" s="68"/>
      <c r="H943" s="68"/>
      <c r="I943" s="68"/>
      <c r="J943" s="68"/>
      <c r="K943" s="68"/>
      <c r="L943" s="67"/>
      <c r="M943" s="67"/>
      <c r="N943" s="67"/>
      <c r="O943" s="67"/>
      <c r="P943" s="67"/>
      <c r="Q943" s="67"/>
      <c r="R943" s="67"/>
      <c r="S943" s="67"/>
      <c r="T943" s="67"/>
      <c r="U943" s="67"/>
      <c r="V943" s="67"/>
      <c r="W943" s="67"/>
      <c r="X943" s="67"/>
      <c r="Y943" s="67"/>
      <c r="Z943" s="67"/>
    </row>
    <row r="944" spans="1:26" ht="13.5" hidden="1" customHeight="1" x14ac:dyDescent="0.35">
      <c r="A944" s="67"/>
      <c r="B944" s="67"/>
      <c r="C944" s="67"/>
      <c r="D944" s="68"/>
      <c r="E944" s="69"/>
      <c r="F944" s="68"/>
      <c r="G944" s="68"/>
      <c r="H944" s="68"/>
      <c r="I944" s="68"/>
      <c r="J944" s="68"/>
      <c r="K944" s="68"/>
      <c r="L944" s="67"/>
      <c r="M944" s="67"/>
      <c r="N944" s="67"/>
      <c r="O944" s="67"/>
      <c r="P944" s="67"/>
      <c r="Q944" s="67"/>
      <c r="R944" s="67"/>
      <c r="S944" s="67"/>
      <c r="T944" s="67"/>
      <c r="U944" s="67"/>
      <c r="V944" s="67"/>
      <c r="W944" s="67"/>
      <c r="X944" s="67"/>
      <c r="Y944" s="67"/>
      <c r="Z944" s="67"/>
    </row>
    <row r="945" spans="1:26" ht="13.5" hidden="1" customHeight="1" x14ac:dyDescent="0.35">
      <c r="A945" s="67"/>
      <c r="B945" s="67"/>
      <c r="C945" s="67"/>
      <c r="D945" s="68"/>
      <c r="E945" s="69"/>
      <c r="F945" s="68"/>
      <c r="G945" s="68"/>
      <c r="H945" s="68"/>
      <c r="I945" s="68"/>
      <c r="J945" s="68"/>
      <c r="K945" s="68"/>
      <c r="L945" s="67"/>
      <c r="M945" s="67"/>
      <c r="N945" s="67"/>
      <c r="O945" s="67"/>
      <c r="P945" s="67"/>
      <c r="Q945" s="67"/>
      <c r="R945" s="67"/>
      <c r="S945" s="67"/>
      <c r="T945" s="67"/>
      <c r="U945" s="67"/>
      <c r="V945" s="67"/>
      <c r="W945" s="67"/>
      <c r="X945" s="67"/>
      <c r="Y945" s="67"/>
      <c r="Z945" s="67"/>
    </row>
    <row r="946" spans="1:26" ht="13.5" hidden="1" customHeight="1" x14ac:dyDescent="0.35">
      <c r="A946" s="67"/>
      <c r="B946" s="67"/>
      <c r="C946" s="67"/>
      <c r="D946" s="68"/>
      <c r="E946" s="69"/>
      <c r="F946" s="68"/>
      <c r="G946" s="68"/>
      <c r="H946" s="68"/>
      <c r="I946" s="68"/>
      <c r="J946" s="68"/>
      <c r="K946" s="68"/>
      <c r="L946" s="67"/>
      <c r="M946" s="67"/>
      <c r="N946" s="67"/>
      <c r="O946" s="67"/>
      <c r="P946" s="67"/>
      <c r="Q946" s="67"/>
      <c r="R946" s="67"/>
      <c r="S946" s="67"/>
      <c r="T946" s="67"/>
      <c r="U946" s="67"/>
      <c r="V946" s="67"/>
      <c r="W946" s="67"/>
      <c r="X946" s="67"/>
      <c r="Y946" s="67"/>
      <c r="Z946" s="67"/>
    </row>
    <row r="947" spans="1:26" ht="13.5" hidden="1" customHeight="1" x14ac:dyDescent="0.35">
      <c r="A947" s="67"/>
      <c r="B947" s="67"/>
      <c r="C947" s="67"/>
      <c r="D947" s="68"/>
      <c r="E947" s="69"/>
      <c r="F947" s="68"/>
      <c r="G947" s="68"/>
      <c r="H947" s="68"/>
      <c r="I947" s="68"/>
      <c r="J947" s="68"/>
      <c r="K947" s="68"/>
      <c r="L947" s="67"/>
      <c r="M947" s="67"/>
      <c r="N947" s="67"/>
      <c r="O947" s="67"/>
      <c r="P947" s="67"/>
      <c r="Q947" s="67"/>
      <c r="R947" s="67"/>
      <c r="S947" s="67"/>
      <c r="T947" s="67"/>
      <c r="U947" s="67"/>
      <c r="V947" s="67"/>
      <c r="W947" s="67"/>
      <c r="X947" s="67"/>
      <c r="Y947" s="67"/>
      <c r="Z947" s="67"/>
    </row>
    <row r="948" spans="1:26" ht="13.5" hidden="1" customHeight="1" x14ac:dyDescent="0.35">
      <c r="A948" s="67"/>
      <c r="B948" s="67"/>
      <c r="C948" s="67"/>
      <c r="D948" s="68"/>
      <c r="E948" s="69"/>
      <c r="F948" s="68"/>
      <c r="G948" s="68"/>
      <c r="H948" s="68"/>
      <c r="I948" s="68"/>
      <c r="J948" s="68"/>
      <c r="K948" s="68"/>
      <c r="L948" s="67"/>
      <c r="M948" s="67"/>
      <c r="N948" s="67"/>
      <c r="O948" s="67"/>
      <c r="P948" s="67"/>
      <c r="Q948" s="67"/>
      <c r="R948" s="67"/>
      <c r="S948" s="67"/>
      <c r="T948" s="67"/>
      <c r="U948" s="67"/>
      <c r="V948" s="67"/>
      <c r="W948" s="67"/>
      <c r="X948" s="67"/>
      <c r="Y948" s="67"/>
      <c r="Z948" s="67"/>
    </row>
    <row r="949" spans="1:26" ht="13.5" hidden="1" customHeight="1" x14ac:dyDescent="0.35">
      <c r="A949" s="67"/>
      <c r="B949" s="67"/>
      <c r="C949" s="67"/>
      <c r="D949" s="68"/>
      <c r="E949" s="69"/>
      <c r="F949" s="68"/>
      <c r="G949" s="68"/>
      <c r="H949" s="68"/>
      <c r="I949" s="68"/>
      <c r="J949" s="68"/>
      <c r="K949" s="68"/>
      <c r="L949" s="67"/>
      <c r="M949" s="67"/>
      <c r="N949" s="67"/>
      <c r="O949" s="67"/>
      <c r="P949" s="67"/>
      <c r="Q949" s="67"/>
      <c r="R949" s="67"/>
      <c r="S949" s="67"/>
      <c r="T949" s="67"/>
      <c r="U949" s="67"/>
      <c r="V949" s="67"/>
      <c r="W949" s="67"/>
      <c r="X949" s="67"/>
      <c r="Y949" s="67"/>
      <c r="Z949" s="67"/>
    </row>
    <row r="950" spans="1:26" ht="13.5" hidden="1" customHeight="1" x14ac:dyDescent="0.35">
      <c r="A950" s="67"/>
      <c r="B950" s="67"/>
      <c r="C950" s="67"/>
      <c r="D950" s="68"/>
      <c r="E950" s="69"/>
      <c r="F950" s="68"/>
      <c r="G950" s="68"/>
      <c r="H950" s="68"/>
      <c r="I950" s="68"/>
      <c r="J950" s="68"/>
      <c r="K950" s="68"/>
      <c r="L950" s="67"/>
      <c r="M950" s="67"/>
      <c r="N950" s="67"/>
      <c r="O950" s="67"/>
      <c r="P950" s="67"/>
      <c r="Q950" s="67"/>
      <c r="R950" s="67"/>
      <c r="S950" s="67"/>
      <c r="T950" s="67"/>
      <c r="U950" s="67"/>
      <c r="V950" s="67"/>
      <c r="W950" s="67"/>
      <c r="X950" s="67"/>
      <c r="Y950" s="67"/>
      <c r="Z950" s="67"/>
    </row>
    <row r="951" spans="1:26" ht="13.5" hidden="1" customHeight="1" x14ac:dyDescent="0.35">
      <c r="A951" s="67"/>
      <c r="B951" s="67"/>
      <c r="C951" s="67"/>
      <c r="D951" s="68"/>
      <c r="E951" s="69"/>
      <c r="F951" s="68"/>
      <c r="G951" s="68"/>
      <c r="H951" s="68"/>
      <c r="I951" s="68"/>
      <c r="J951" s="68"/>
      <c r="K951" s="68"/>
      <c r="L951" s="67"/>
      <c r="M951" s="67"/>
      <c r="N951" s="67"/>
      <c r="O951" s="67"/>
      <c r="P951" s="67"/>
      <c r="Q951" s="67"/>
      <c r="R951" s="67"/>
      <c r="S951" s="67"/>
      <c r="T951" s="67"/>
      <c r="U951" s="67"/>
      <c r="V951" s="67"/>
      <c r="W951" s="67"/>
      <c r="X951" s="67"/>
      <c r="Y951" s="67"/>
      <c r="Z951" s="67"/>
    </row>
    <row r="952" spans="1:26" ht="13.5" hidden="1" customHeight="1" x14ac:dyDescent="0.35">
      <c r="A952" s="67"/>
      <c r="B952" s="67"/>
      <c r="C952" s="67"/>
      <c r="D952" s="68"/>
      <c r="E952" s="69"/>
      <c r="F952" s="68"/>
      <c r="G952" s="68"/>
      <c r="H952" s="68"/>
      <c r="I952" s="68"/>
      <c r="J952" s="68"/>
      <c r="K952" s="68"/>
      <c r="L952" s="67"/>
      <c r="M952" s="67"/>
      <c r="N952" s="67"/>
      <c r="O952" s="67"/>
      <c r="P952" s="67"/>
      <c r="Q952" s="67"/>
      <c r="R952" s="67"/>
      <c r="S952" s="67"/>
      <c r="T952" s="67"/>
      <c r="U952" s="67"/>
      <c r="V952" s="67"/>
      <c r="W952" s="67"/>
      <c r="X952" s="67"/>
      <c r="Y952" s="67"/>
      <c r="Z952" s="67"/>
    </row>
    <row r="953" spans="1:26" ht="13.5" hidden="1" customHeight="1" x14ac:dyDescent="0.35">
      <c r="A953" s="67"/>
      <c r="B953" s="67"/>
      <c r="C953" s="67"/>
      <c r="D953" s="68"/>
      <c r="E953" s="69"/>
      <c r="F953" s="68"/>
      <c r="G953" s="68"/>
      <c r="H953" s="68"/>
      <c r="I953" s="68"/>
      <c r="J953" s="68"/>
      <c r="K953" s="68"/>
      <c r="L953" s="67"/>
      <c r="M953" s="67"/>
      <c r="N953" s="67"/>
      <c r="O953" s="67"/>
      <c r="P953" s="67"/>
      <c r="Q953" s="67"/>
      <c r="R953" s="67"/>
      <c r="S953" s="67"/>
      <c r="T953" s="67"/>
      <c r="U953" s="67"/>
      <c r="V953" s="67"/>
      <c r="W953" s="67"/>
      <c r="X953" s="67"/>
      <c r="Y953" s="67"/>
      <c r="Z953" s="67"/>
    </row>
    <row r="954" spans="1:26" ht="13.5" hidden="1" customHeight="1" x14ac:dyDescent="0.35">
      <c r="A954" s="67"/>
      <c r="B954" s="67"/>
      <c r="C954" s="67"/>
      <c r="D954" s="68"/>
      <c r="E954" s="69"/>
      <c r="F954" s="68"/>
      <c r="G954" s="68"/>
      <c r="H954" s="68"/>
      <c r="I954" s="68"/>
      <c r="J954" s="68"/>
      <c r="K954" s="68"/>
      <c r="L954" s="67"/>
      <c r="M954" s="67"/>
      <c r="N954" s="67"/>
      <c r="O954" s="67"/>
      <c r="P954" s="67"/>
      <c r="Q954" s="67"/>
      <c r="R954" s="67"/>
      <c r="S954" s="67"/>
      <c r="T954" s="67"/>
      <c r="U954" s="67"/>
      <c r="V954" s="67"/>
      <c r="W954" s="67"/>
      <c r="X954" s="67"/>
      <c r="Y954" s="67"/>
      <c r="Z954" s="67"/>
    </row>
    <row r="955" spans="1:26" ht="13.5" hidden="1" customHeight="1" x14ac:dyDescent="0.35">
      <c r="A955" s="67"/>
      <c r="B955" s="67"/>
      <c r="C955" s="67"/>
      <c r="D955" s="68"/>
      <c r="E955" s="69"/>
      <c r="F955" s="68"/>
      <c r="G955" s="68"/>
      <c r="H955" s="68"/>
      <c r="I955" s="68"/>
      <c r="J955" s="68"/>
      <c r="K955" s="68"/>
      <c r="L955" s="67"/>
      <c r="M955" s="67"/>
      <c r="N955" s="67"/>
      <c r="O955" s="67"/>
      <c r="P955" s="67"/>
      <c r="Q955" s="67"/>
      <c r="R955" s="67"/>
      <c r="S955" s="67"/>
      <c r="T955" s="67"/>
      <c r="U955" s="67"/>
      <c r="V955" s="67"/>
      <c r="W955" s="67"/>
      <c r="X955" s="67"/>
      <c r="Y955" s="67"/>
      <c r="Z955" s="67"/>
    </row>
    <row r="956" spans="1:26" ht="13.5" hidden="1" customHeight="1" x14ac:dyDescent="0.35">
      <c r="A956" s="67"/>
      <c r="B956" s="67"/>
      <c r="C956" s="67"/>
      <c r="D956" s="68"/>
      <c r="E956" s="69"/>
      <c r="F956" s="68"/>
      <c r="G956" s="68"/>
      <c r="H956" s="68"/>
      <c r="I956" s="68"/>
      <c r="J956" s="68"/>
      <c r="K956" s="68"/>
      <c r="L956" s="67"/>
      <c r="M956" s="67"/>
      <c r="N956" s="67"/>
      <c r="O956" s="67"/>
      <c r="P956" s="67"/>
      <c r="Q956" s="67"/>
      <c r="R956" s="67"/>
      <c r="S956" s="67"/>
      <c r="T956" s="67"/>
      <c r="U956" s="67"/>
      <c r="V956" s="67"/>
      <c r="W956" s="67"/>
      <c r="X956" s="67"/>
      <c r="Y956" s="67"/>
      <c r="Z956" s="67"/>
    </row>
    <row r="957" spans="1:26" ht="13.5" hidden="1" customHeight="1" x14ac:dyDescent="0.35">
      <c r="A957" s="67"/>
      <c r="B957" s="67"/>
      <c r="C957" s="67"/>
      <c r="D957" s="68"/>
      <c r="E957" s="69"/>
      <c r="F957" s="68"/>
      <c r="G957" s="68"/>
      <c r="H957" s="68"/>
      <c r="I957" s="68"/>
      <c r="J957" s="68"/>
      <c r="K957" s="68"/>
      <c r="L957" s="67"/>
      <c r="M957" s="67"/>
      <c r="N957" s="67"/>
      <c r="O957" s="67"/>
      <c r="P957" s="67"/>
      <c r="Q957" s="67"/>
      <c r="R957" s="67"/>
      <c r="S957" s="67"/>
      <c r="T957" s="67"/>
      <c r="U957" s="67"/>
      <c r="V957" s="67"/>
      <c r="W957" s="67"/>
      <c r="X957" s="67"/>
      <c r="Y957" s="67"/>
      <c r="Z957" s="67"/>
    </row>
    <row r="958" spans="1:26" ht="13.5" hidden="1" customHeight="1" x14ac:dyDescent="0.35">
      <c r="A958" s="67"/>
      <c r="B958" s="67"/>
      <c r="C958" s="67"/>
      <c r="D958" s="68"/>
      <c r="E958" s="69"/>
      <c r="F958" s="68"/>
      <c r="G958" s="68"/>
      <c r="H958" s="68"/>
      <c r="I958" s="68"/>
      <c r="J958" s="68"/>
      <c r="K958" s="68"/>
      <c r="L958" s="67"/>
      <c r="M958" s="67"/>
      <c r="N958" s="67"/>
      <c r="O958" s="67"/>
      <c r="P958" s="67"/>
      <c r="Q958" s="67"/>
      <c r="R958" s="67"/>
      <c r="S958" s="67"/>
      <c r="T958" s="67"/>
      <c r="U958" s="67"/>
      <c r="V958" s="67"/>
      <c r="W958" s="67"/>
      <c r="X958" s="67"/>
      <c r="Y958" s="67"/>
      <c r="Z958" s="67"/>
    </row>
    <row r="959" spans="1:26" ht="13.5" hidden="1" customHeight="1" x14ac:dyDescent="0.35">
      <c r="A959" s="67"/>
      <c r="B959" s="67"/>
      <c r="C959" s="67"/>
      <c r="D959" s="68"/>
      <c r="E959" s="69"/>
      <c r="F959" s="68"/>
      <c r="G959" s="68"/>
      <c r="H959" s="68"/>
      <c r="I959" s="68"/>
      <c r="J959" s="68"/>
      <c r="K959" s="68"/>
      <c r="L959" s="67"/>
      <c r="M959" s="67"/>
      <c r="N959" s="67"/>
      <c r="O959" s="67"/>
      <c r="P959" s="67"/>
      <c r="Q959" s="67"/>
      <c r="R959" s="67"/>
      <c r="S959" s="67"/>
      <c r="T959" s="67"/>
      <c r="U959" s="67"/>
      <c r="V959" s="67"/>
      <c r="W959" s="67"/>
      <c r="X959" s="67"/>
      <c r="Y959" s="67"/>
      <c r="Z959" s="67"/>
    </row>
    <row r="960" spans="1:26" ht="13.5" hidden="1" customHeight="1" x14ac:dyDescent="0.35">
      <c r="A960" s="67"/>
      <c r="B960" s="67"/>
      <c r="C960" s="67"/>
      <c r="D960" s="68"/>
      <c r="E960" s="69"/>
      <c r="F960" s="68"/>
      <c r="G960" s="68"/>
      <c r="H960" s="68"/>
      <c r="I960" s="68"/>
      <c r="J960" s="68"/>
      <c r="K960" s="68"/>
      <c r="L960" s="67"/>
      <c r="M960" s="67"/>
      <c r="N960" s="67"/>
      <c r="O960" s="67"/>
      <c r="P960" s="67"/>
      <c r="Q960" s="67"/>
      <c r="R960" s="67"/>
      <c r="S960" s="67"/>
      <c r="T960" s="67"/>
      <c r="U960" s="67"/>
      <c r="V960" s="67"/>
      <c r="W960" s="67"/>
      <c r="X960" s="67"/>
      <c r="Y960" s="67"/>
      <c r="Z960" s="67"/>
    </row>
    <row r="961" spans="1:26" ht="13.5" hidden="1" customHeight="1" x14ac:dyDescent="0.35">
      <c r="A961" s="67"/>
      <c r="B961" s="67"/>
      <c r="C961" s="67"/>
      <c r="D961" s="68"/>
      <c r="E961" s="69"/>
      <c r="F961" s="68"/>
      <c r="G961" s="68"/>
      <c r="H961" s="68"/>
      <c r="I961" s="68"/>
      <c r="J961" s="68"/>
      <c r="K961" s="68"/>
      <c r="L961" s="67"/>
      <c r="M961" s="67"/>
      <c r="N961" s="67"/>
      <c r="O961" s="67"/>
      <c r="P961" s="67"/>
      <c r="Q961" s="67"/>
      <c r="R961" s="67"/>
      <c r="S961" s="67"/>
      <c r="T961" s="67"/>
      <c r="U961" s="67"/>
      <c r="V961" s="67"/>
      <c r="W961" s="67"/>
      <c r="X961" s="67"/>
      <c r="Y961" s="67"/>
      <c r="Z961" s="67"/>
    </row>
    <row r="962" spans="1:26" ht="13.5" hidden="1" customHeight="1" x14ac:dyDescent="0.35">
      <c r="A962" s="67"/>
      <c r="B962" s="67"/>
      <c r="C962" s="67"/>
      <c r="D962" s="68"/>
      <c r="E962" s="69"/>
      <c r="F962" s="68"/>
      <c r="G962" s="68"/>
      <c r="H962" s="68"/>
      <c r="I962" s="68"/>
      <c r="J962" s="68"/>
      <c r="K962" s="68"/>
      <c r="L962" s="67"/>
      <c r="M962" s="67"/>
      <c r="N962" s="67"/>
      <c r="O962" s="67"/>
      <c r="P962" s="67"/>
      <c r="Q962" s="67"/>
      <c r="R962" s="67"/>
      <c r="S962" s="67"/>
      <c r="T962" s="67"/>
      <c r="U962" s="67"/>
      <c r="V962" s="67"/>
      <c r="W962" s="67"/>
      <c r="X962" s="67"/>
      <c r="Y962" s="67"/>
      <c r="Z962" s="67"/>
    </row>
    <row r="963" spans="1:26" ht="13.5" hidden="1" customHeight="1" x14ac:dyDescent="0.35">
      <c r="A963" s="67"/>
      <c r="B963" s="67"/>
      <c r="C963" s="67"/>
      <c r="D963" s="68"/>
      <c r="E963" s="69"/>
      <c r="F963" s="68"/>
      <c r="G963" s="68"/>
      <c r="H963" s="68"/>
      <c r="I963" s="68"/>
      <c r="J963" s="68"/>
      <c r="K963" s="68"/>
      <c r="L963" s="67"/>
      <c r="M963" s="67"/>
      <c r="N963" s="67"/>
      <c r="O963" s="67"/>
      <c r="P963" s="67"/>
      <c r="Q963" s="67"/>
      <c r="R963" s="67"/>
      <c r="S963" s="67"/>
      <c r="T963" s="67"/>
      <c r="U963" s="67"/>
      <c r="V963" s="67"/>
      <c r="W963" s="67"/>
      <c r="X963" s="67"/>
      <c r="Y963" s="67"/>
      <c r="Z963" s="67"/>
    </row>
    <row r="964" spans="1:26" ht="13.5" hidden="1" customHeight="1" x14ac:dyDescent="0.35">
      <c r="A964" s="67"/>
      <c r="B964" s="67"/>
      <c r="C964" s="67"/>
      <c r="D964" s="68"/>
      <c r="E964" s="69"/>
      <c r="F964" s="68"/>
      <c r="G964" s="68"/>
      <c r="H964" s="68"/>
      <c r="I964" s="68"/>
      <c r="J964" s="68"/>
      <c r="K964" s="68"/>
      <c r="L964" s="67"/>
      <c r="M964" s="67"/>
      <c r="N964" s="67"/>
      <c r="O964" s="67"/>
      <c r="P964" s="67"/>
      <c r="Q964" s="67"/>
      <c r="R964" s="67"/>
      <c r="S964" s="67"/>
      <c r="T964" s="67"/>
      <c r="U964" s="67"/>
      <c r="V964" s="67"/>
      <c r="W964" s="67"/>
      <c r="X964" s="67"/>
      <c r="Y964" s="67"/>
      <c r="Z964" s="67"/>
    </row>
    <row r="965" spans="1:26" ht="13.5" hidden="1" customHeight="1" x14ac:dyDescent="0.35">
      <c r="A965" s="67"/>
      <c r="B965" s="67"/>
      <c r="C965" s="67"/>
      <c r="D965" s="68"/>
      <c r="E965" s="69"/>
      <c r="F965" s="68"/>
      <c r="G965" s="68"/>
      <c r="H965" s="68"/>
      <c r="I965" s="68"/>
      <c r="J965" s="68"/>
      <c r="K965" s="68"/>
      <c r="L965" s="67"/>
      <c r="M965" s="67"/>
      <c r="N965" s="67"/>
      <c r="O965" s="67"/>
      <c r="P965" s="67"/>
      <c r="Q965" s="67"/>
      <c r="R965" s="67"/>
      <c r="S965" s="67"/>
      <c r="T965" s="67"/>
      <c r="U965" s="67"/>
      <c r="V965" s="67"/>
      <c r="W965" s="67"/>
      <c r="X965" s="67"/>
      <c r="Y965" s="67"/>
      <c r="Z965" s="67"/>
    </row>
    <row r="966" spans="1:26" ht="13.5" hidden="1" customHeight="1" x14ac:dyDescent="0.35">
      <c r="A966" s="67"/>
      <c r="B966" s="67"/>
      <c r="C966" s="67"/>
      <c r="D966" s="68"/>
      <c r="E966" s="69"/>
      <c r="F966" s="68"/>
      <c r="G966" s="68"/>
      <c r="H966" s="68"/>
      <c r="I966" s="68"/>
      <c r="J966" s="68"/>
      <c r="K966" s="68"/>
      <c r="L966" s="67"/>
      <c r="M966" s="67"/>
      <c r="N966" s="67"/>
      <c r="O966" s="67"/>
      <c r="P966" s="67"/>
      <c r="Q966" s="67"/>
      <c r="R966" s="67"/>
      <c r="S966" s="67"/>
      <c r="T966" s="67"/>
      <c r="U966" s="67"/>
      <c r="V966" s="67"/>
      <c r="W966" s="67"/>
      <c r="X966" s="67"/>
      <c r="Y966" s="67"/>
      <c r="Z966" s="67"/>
    </row>
    <row r="967" spans="1:26" ht="13.5" hidden="1" customHeight="1" x14ac:dyDescent="0.35">
      <c r="A967" s="67"/>
      <c r="B967" s="67"/>
      <c r="C967" s="67"/>
      <c r="D967" s="68"/>
      <c r="E967" s="69"/>
      <c r="F967" s="68"/>
      <c r="G967" s="68"/>
      <c r="H967" s="68"/>
      <c r="I967" s="68"/>
      <c r="J967" s="68"/>
      <c r="K967" s="68"/>
      <c r="L967" s="67"/>
      <c r="M967" s="67"/>
      <c r="N967" s="67"/>
      <c r="O967" s="67"/>
      <c r="P967" s="67"/>
      <c r="Q967" s="67"/>
      <c r="R967" s="67"/>
      <c r="S967" s="67"/>
      <c r="T967" s="67"/>
      <c r="U967" s="67"/>
      <c r="V967" s="67"/>
      <c r="W967" s="67"/>
      <c r="X967" s="67"/>
      <c r="Y967" s="67"/>
      <c r="Z967" s="67"/>
    </row>
    <row r="968" spans="1:26" ht="13.5" hidden="1" customHeight="1" x14ac:dyDescent="0.35">
      <c r="A968" s="67"/>
      <c r="B968" s="67"/>
      <c r="C968" s="67"/>
      <c r="D968" s="68"/>
      <c r="E968" s="69"/>
      <c r="F968" s="68"/>
      <c r="G968" s="68"/>
      <c r="H968" s="68"/>
      <c r="I968" s="68"/>
      <c r="J968" s="68"/>
      <c r="K968" s="68"/>
      <c r="L968" s="67"/>
      <c r="M968" s="67"/>
      <c r="N968" s="67"/>
      <c r="O968" s="67"/>
      <c r="P968" s="67"/>
      <c r="Q968" s="67"/>
      <c r="R968" s="67"/>
      <c r="S968" s="67"/>
      <c r="T968" s="67"/>
      <c r="U968" s="67"/>
      <c r="V968" s="67"/>
      <c r="W968" s="67"/>
      <c r="X968" s="67"/>
      <c r="Y968" s="67"/>
      <c r="Z968" s="67"/>
    </row>
    <row r="969" spans="1:26" ht="13.5" hidden="1" customHeight="1" x14ac:dyDescent="0.35">
      <c r="A969" s="67"/>
      <c r="B969" s="67"/>
      <c r="C969" s="67"/>
      <c r="D969" s="68"/>
      <c r="E969" s="69"/>
      <c r="F969" s="68"/>
      <c r="G969" s="68"/>
      <c r="H969" s="68"/>
      <c r="I969" s="68"/>
      <c r="J969" s="68"/>
      <c r="K969" s="68"/>
      <c r="L969" s="67"/>
      <c r="M969" s="67"/>
      <c r="N969" s="67"/>
      <c r="O969" s="67"/>
      <c r="P969" s="67"/>
      <c r="Q969" s="67"/>
      <c r="R969" s="67"/>
      <c r="S969" s="67"/>
      <c r="T969" s="67"/>
      <c r="U969" s="67"/>
      <c r="V969" s="67"/>
      <c r="W969" s="67"/>
      <c r="X969" s="67"/>
      <c r="Y969" s="67"/>
      <c r="Z969" s="67"/>
    </row>
    <row r="970" spans="1:26" ht="13.5" hidden="1" customHeight="1" x14ac:dyDescent="0.35">
      <c r="A970" s="67"/>
      <c r="B970" s="67"/>
      <c r="C970" s="67"/>
      <c r="D970" s="68"/>
      <c r="E970" s="69"/>
      <c r="F970" s="68"/>
      <c r="G970" s="68"/>
      <c r="H970" s="68"/>
      <c r="I970" s="68"/>
      <c r="J970" s="68"/>
      <c r="K970" s="68"/>
      <c r="L970" s="67"/>
      <c r="M970" s="67"/>
      <c r="N970" s="67"/>
      <c r="O970" s="67"/>
      <c r="P970" s="67"/>
      <c r="Q970" s="67"/>
      <c r="R970" s="67"/>
      <c r="S970" s="67"/>
      <c r="T970" s="67"/>
      <c r="U970" s="67"/>
      <c r="V970" s="67"/>
      <c r="W970" s="67"/>
      <c r="X970" s="67"/>
      <c r="Y970" s="67"/>
      <c r="Z970" s="67"/>
    </row>
    <row r="971" spans="1:26" ht="13.5" hidden="1" customHeight="1" x14ac:dyDescent="0.35">
      <c r="A971" s="67"/>
      <c r="B971" s="67"/>
      <c r="C971" s="67"/>
      <c r="D971" s="68"/>
      <c r="E971" s="69"/>
      <c r="F971" s="68"/>
      <c r="G971" s="68"/>
      <c r="H971" s="68"/>
      <c r="I971" s="68"/>
      <c r="J971" s="68"/>
      <c r="K971" s="68"/>
      <c r="L971" s="67"/>
      <c r="M971" s="67"/>
      <c r="N971" s="67"/>
      <c r="O971" s="67"/>
      <c r="P971" s="67"/>
      <c r="Q971" s="67"/>
      <c r="R971" s="67"/>
      <c r="S971" s="67"/>
      <c r="T971" s="67"/>
      <c r="U971" s="67"/>
      <c r="V971" s="67"/>
      <c r="W971" s="67"/>
      <c r="X971" s="67"/>
      <c r="Y971" s="67"/>
      <c r="Z971" s="67"/>
    </row>
    <row r="972" spans="1:26" ht="13.5" hidden="1" customHeight="1" x14ac:dyDescent="0.35">
      <c r="A972" s="67"/>
      <c r="B972" s="67"/>
      <c r="C972" s="67"/>
      <c r="D972" s="68"/>
      <c r="E972" s="69"/>
      <c r="F972" s="68"/>
      <c r="G972" s="68"/>
      <c r="H972" s="68"/>
      <c r="I972" s="68"/>
      <c r="J972" s="68"/>
      <c r="K972" s="68"/>
      <c r="L972" s="67"/>
      <c r="M972" s="67"/>
      <c r="N972" s="67"/>
      <c r="O972" s="67"/>
      <c r="P972" s="67"/>
      <c r="Q972" s="67"/>
      <c r="R972" s="67"/>
      <c r="S972" s="67"/>
      <c r="T972" s="67"/>
      <c r="U972" s="67"/>
      <c r="V972" s="67"/>
      <c r="W972" s="67"/>
      <c r="X972" s="67"/>
      <c r="Y972" s="67"/>
      <c r="Z972" s="67"/>
    </row>
    <row r="973" spans="1:26" ht="13.5" hidden="1" customHeight="1" x14ac:dyDescent="0.35">
      <c r="A973" s="67"/>
      <c r="B973" s="67"/>
      <c r="C973" s="67"/>
      <c r="D973" s="68"/>
      <c r="E973" s="69"/>
      <c r="F973" s="68"/>
      <c r="G973" s="68"/>
      <c r="H973" s="68"/>
      <c r="I973" s="68"/>
      <c r="J973" s="68"/>
      <c r="K973" s="68"/>
      <c r="L973" s="67"/>
      <c r="M973" s="67"/>
      <c r="N973" s="67"/>
      <c r="O973" s="67"/>
      <c r="P973" s="67"/>
      <c r="Q973" s="67"/>
      <c r="R973" s="67"/>
      <c r="S973" s="67"/>
      <c r="T973" s="67"/>
      <c r="U973" s="67"/>
      <c r="V973" s="67"/>
      <c r="W973" s="67"/>
      <c r="X973" s="67"/>
      <c r="Y973" s="67"/>
      <c r="Z973" s="67"/>
    </row>
    <row r="974" spans="1:26" ht="13.5" hidden="1" customHeight="1" x14ac:dyDescent="0.35">
      <c r="A974" s="67"/>
      <c r="B974" s="67"/>
      <c r="C974" s="67"/>
      <c r="D974" s="68"/>
      <c r="E974" s="69"/>
      <c r="F974" s="68"/>
      <c r="G974" s="68"/>
      <c r="H974" s="68"/>
      <c r="I974" s="68"/>
      <c r="J974" s="68"/>
      <c r="K974" s="68"/>
      <c r="L974" s="67"/>
      <c r="M974" s="67"/>
      <c r="N974" s="67"/>
      <c r="O974" s="67"/>
      <c r="P974" s="67"/>
      <c r="Q974" s="67"/>
      <c r="R974" s="67"/>
      <c r="S974" s="67"/>
      <c r="T974" s="67"/>
      <c r="U974" s="67"/>
      <c r="V974" s="67"/>
      <c r="W974" s="67"/>
      <c r="X974" s="67"/>
      <c r="Y974" s="67"/>
      <c r="Z974" s="67"/>
    </row>
    <row r="975" spans="1:26" ht="13.5" hidden="1" customHeight="1" x14ac:dyDescent="0.35">
      <c r="A975" s="67"/>
      <c r="B975" s="67"/>
      <c r="C975" s="67"/>
      <c r="D975" s="68"/>
      <c r="E975" s="69"/>
      <c r="F975" s="68"/>
      <c r="G975" s="68"/>
      <c r="H975" s="68"/>
      <c r="I975" s="68"/>
      <c r="J975" s="68"/>
      <c r="K975" s="68"/>
      <c r="L975" s="67"/>
      <c r="M975" s="67"/>
      <c r="N975" s="67"/>
      <c r="O975" s="67"/>
      <c r="P975" s="67"/>
      <c r="Q975" s="67"/>
      <c r="R975" s="67"/>
      <c r="S975" s="67"/>
      <c r="T975" s="67"/>
      <c r="U975" s="67"/>
      <c r="V975" s="67"/>
      <c r="W975" s="67"/>
      <c r="X975" s="67"/>
      <c r="Y975" s="67"/>
      <c r="Z975" s="67"/>
    </row>
    <row r="976" spans="1:26" ht="13.5" hidden="1" customHeight="1" x14ac:dyDescent="0.35">
      <c r="A976" s="67"/>
      <c r="B976" s="67"/>
      <c r="C976" s="67"/>
      <c r="D976" s="68"/>
      <c r="E976" s="69"/>
      <c r="F976" s="68"/>
      <c r="G976" s="68"/>
      <c r="H976" s="68"/>
      <c r="I976" s="68"/>
      <c r="J976" s="68"/>
      <c r="K976" s="68"/>
      <c r="L976" s="67"/>
      <c r="M976" s="67"/>
      <c r="N976" s="67"/>
      <c r="O976" s="67"/>
      <c r="P976" s="67"/>
      <c r="Q976" s="67"/>
      <c r="R976" s="67"/>
      <c r="S976" s="67"/>
      <c r="T976" s="67"/>
      <c r="U976" s="67"/>
      <c r="V976" s="67"/>
      <c r="W976" s="67"/>
      <c r="X976" s="67"/>
      <c r="Y976" s="67"/>
      <c r="Z976" s="67"/>
    </row>
    <row r="977" spans="1:26" ht="13.5" hidden="1" customHeight="1" x14ac:dyDescent="0.35">
      <c r="A977" s="67"/>
      <c r="B977" s="67"/>
      <c r="C977" s="67"/>
      <c r="D977" s="68"/>
      <c r="E977" s="69"/>
      <c r="F977" s="68"/>
      <c r="G977" s="68"/>
      <c r="H977" s="68"/>
      <c r="I977" s="68"/>
      <c r="J977" s="68"/>
      <c r="K977" s="68"/>
      <c r="L977" s="67"/>
      <c r="M977" s="67"/>
      <c r="N977" s="67"/>
      <c r="O977" s="67"/>
      <c r="P977" s="67"/>
      <c r="Q977" s="67"/>
      <c r="R977" s="67"/>
      <c r="S977" s="67"/>
      <c r="T977" s="67"/>
      <c r="U977" s="67"/>
      <c r="V977" s="67"/>
      <c r="W977" s="67"/>
      <c r="X977" s="67"/>
      <c r="Y977" s="67"/>
      <c r="Z977" s="67"/>
    </row>
    <row r="978" spans="1:26" ht="13.5" hidden="1" customHeight="1" x14ac:dyDescent="0.35">
      <c r="A978" s="67"/>
      <c r="B978" s="67"/>
      <c r="C978" s="67"/>
      <c r="D978" s="68"/>
      <c r="E978" s="69"/>
      <c r="F978" s="68"/>
      <c r="G978" s="68"/>
      <c r="H978" s="68"/>
      <c r="I978" s="68"/>
      <c r="J978" s="68"/>
      <c r="K978" s="68"/>
      <c r="L978" s="67"/>
      <c r="M978" s="67"/>
      <c r="N978" s="67"/>
      <c r="O978" s="67"/>
      <c r="P978" s="67"/>
      <c r="Q978" s="67"/>
      <c r="R978" s="67"/>
      <c r="S978" s="67"/>
      <c r="T978" s="67"/>
      <c r="U978" s="67"/>
      <c r="V978" s="67"/>
      <c r="W978" s="67"/>
      <c r="X978" s="67"/>
      <c r="Y978" s="67"/>
      <c r="Z978" s="67"/>
    </row>
    <row r="979" spans="1:26" ht="13.5" hidden="1" customHeight="1" x14ac:dyDescent="0.35">
      <c r="A979" s="67"/>
      <c r="B979" s="67"/>
      <c r="C979" s="67"/>
      <c r="D979" s="68"/>
      <c r="E979" s="69"/>
      <c r="F979" s="68"/>
      <c r="G979" s="68"/>
      <c r="H979" s="68"/>
      <c r="I979" s="68"/>
      <c r="J979" s="68"/>
      <c r="K979" s="68"/>
      <c r="L979" s="67"/>
      <c r="M979" s="67"/>
      <c r="N979" s="67"/>
      <c r="O979" s="67"/>
      <c r="P979" s="67"/>
      <c r="Q979" s="67"/>
      <c r="R979" s="67"/>
      <c r="S979" s="67"/>
      <c r="T979" s="67"/>
      <c r="U979" s="67"/>
      <c r="V979" s="67"/>
      <c r="W979" s="67"/>
      <c r="X979" s="67"/>
      <c r="Y979" s="67"/>
      <c r="Z979" s="67"/>
    </row>
    <row r="980" spans="1:26" ht="13.5" hidden="1" customHeight="1" x14ac:dyDescent="0.35">
      <c r="A980" s="67"/>
      <c r="B980" s="67"/>
      <c r="C980" s="67"/>
      <c r="D980" s="68"/>
      <c r="E980" s="69"/>
      <c r="F980" s="68"/>
      <c r="G980" s="68"/>
      <c r="H980" s="68"/>
      <c r="I980" s="68"/>
      <c r="J980" s="68"/>
      <c r="K980" s="68"/>
      <c r="L980" s="67"/>
      <c r="M980" s="67"/>
      <c r="N980" s="67"/>
      <c r="O980" s="67"/>
      <c r="P980" s="67"/>
      <c r="Q980" s="67"/>
      <c r="R980" s="67"/>
      <c r="S980" s="67"/>
      <c r="T980" s="67"/>
      <c r="U980" s="67"/>
      <c r="V980" s="67"/>
      <c r="W980" s="67"/>
      <c r="X980" s="67"/>
      <c r="Y980" s="67"/>
      <c r="Z980" s="67"/>
    </row>
    <row r="981" spans="1:26" ht="13.5" hidden="1" customHeight="1" x14ac:dyDescent="0.35">
      <c r="A981" s="67"/>
      <c r="B981" s="67"/>
      <c r="C981" s="67"/>
      <c r="D981" s="68"/>
      <c r="E981" s="69"/>
      <c r="F981" s="68"/>
      <c r="G981" s="68"/>
      <c r="H981" s="68"/>
      <c r="I981" s="68"/>
      <c r="J981" s="68"/>
      <c r="K981" s="68"/>
      <c r="L981" s="67"/>
      <c r="M981" s="67"/>
      <c r="N981" s="67"/>
      <c r="O981" s="67"/>
      <c r="P981" s="67"/>
      <c r="Q981" s="67"/>
      <c r="R981" s="67"/>
      <c r="S981" s="67"/>
      <c r="T981" s="67"/>
      <c r="U981" s="67"/>
      <c r="V981" s="67"/>
      <c r="W981" s="67"/>
      <c r="X981" s="67"/>
      <c r="Y981" s="67"/>
      <c r="Z981" s="67"/>
    </row>
    <row r="982" spans="1:26" ht="13.5" hidden="1" customHeight="1" x14ac:dyDescent="0.35">
      <c r="A982" s="67"/>
      <c r="B982" s="67"/>
      <c r="C982" s="67"/>
      <c r="D982" s="68"/>
      <c r="E982" s="69"/>
      <c r="F982" s="68"/>
      <c r="G982" s="68"/>
      <c r="H982" s="68"/>
      <c r="I982" s="68"/>
      <c r="J982" s="68"/>
      <c r="K982" s="68"/>
      <c r="L982" s="67"/>
      <c r="M982" s="67"/>
      <c r="N982" s="67"/>
      <c r="O982" s="67"/>
      <c r="P982" s="67"/>
      <c r="Q982" s="67"/>
      <c r="R982" s="67"/>
      <c r="S982" s="67"/>
      <c r="T982" s="67"/>
      <c r="U982" s="67"/>
      <c r="V982" s="67"/>
      <c r="W982" s="67"/>
      <c r="X982" s="67"/>
      <c r="Y982" s="67"/>
      <c r="Z982" s="67"/>
    </row>
    <row r="983" spans="1:26" ht="13.5" hidden="1" customHeight="1" x14ac:dyDescent="0.35">
      <c r="A983" s="67"/>
      <c r="B983" s="67"/>
      <c r="C983" s="67"/>
      <c r="D983" s="68"/>
      <c r="E983" s="69"/>
      <c r="F983" s="68"/>
      <c r="G983" s="68"/>
      <c r="H983" s="68"/>
      <c r="I983" s="68"/>
      <c r="J983" s="68"/>
      <c r="K983" s="68"/>
      <c r="L983" s="67"/>
      <c r="M983" s="67"/>
      <c r="N983" s="67"/>
      <c r="O983" s="67"/>
      <c r="P983" s="67"/>
      <c r="Q983" s="67"/>
      <c r="R983" s="67"/>
      <c r="S983" s="67"/>
      <c r="T983" s="67"/>
      <c r="U983" s="67"/>
      <c r="V983" s="67"/>
      <c r="W983" s="67"/>
      <c r="X983" s="67"/>
      <c r="Y983" s="67"/>
      <c r="Z983" s="67"/>
    </row>
    <row r="984" spans="1:26" ht="13.5" hidden="1" customHeight="1" x14ac:dyDescent="0.35">
      <c r="A984" s="67"/>
      <c r="B984" s="67"/>
      <c r="C984" s="67"/>
      <c r="D984" s="68"/>
      <c r="E984" s="69"/>
      <c r="F984" s="68"/>
      <c r="G984" s="68"/>
      <c r="H984" s="68"/>
      <c r="I984" s="68"/>
      <c r="J984" s="68"/>
      <c r="K984" s="68"/>
      <c r="L984" s="67"/>
      <c r="M984" s="67"/>
      <c r="N984" s="67"/>
      <c r="O984" s="67"/>
      <c r="P984" s="67"/>
      <c r="Q984" s="67"/>
      <c r="R984" s="67"/>
      <c r="S984" s="67"/>
      <c r="T984" s="67"/>
      <c r="U984" s="67"/>
      <c r="V984" s="67"/>
      <c r="W984" s="67"/>
      <c r="X984" s="67"/>
      <c r="Y984" s="67"/>
      <c r="Z984" s="67"/>
    </row>
    <row r="985" spans="1:26" ht="13.5" hidden="1" customHeight="1" x14ac:dyDescent="0.35">
      <c r="A985" s="67"/>
      <c r="B985" s="67"/>
      <c r="C985" s="67"/>
      <c r="D985" s="68"/>
      <c r="E985" s="69"/>
      <c r="F985" s="68"/>
      <c r="G985" s="68"/>
      <c r="H985" s="68"/>
      <c r="I985" s="68"/>
      <c r="J985" s="68"/>
      <c r="K985" s="68"/>
      <c r="L985" s="67"/>
      <c r="M985" s="67"/>
      <c r="N985" s="67"/>
      <c r="O985" s="67"/>
      <c r="P985" s="67"/>
      <c r="Q985" s="67"/>
      <c r="R985" s="67"/>
      <c r="S985" s="67"/>
      <c r="T985" s="67"/>
      <c r="U985" s="67"/>
      <c r="V985" s="67"/>
      <c r="W985" s="67"/>
      <c r="X985" s="67"/>
      <c r="Y985" s="67"/>
      <c r="Z985" s="67"/>
    </row>
    <row r="986" spans="1:26" ht="13.5" hidden="1" customHeight="1" x14ac:dyDescent="0.35">
      <c r="A986" s="67"/>
      <c r="B986" s="67"/>
      <c r="C986" s="67"/>
      <c r="D986" s="68"/>
      <c r="E986" s="69"/>
      <c r="F986" s="68"/>
      <c r="G986" s="68"/>
      <c r="H986" s="68"/>
      <c r="I986" s="68"/>
      <c r="J986" s="68"/>
      <c r="K986" s="68"/>
      <c r="L986" s="67"/>
      <c r="M986" s="67"/>
      <c r="N986" s="67"/>
      <c r="O986" s="67"/>
      <c r="P986" s="67"/>
      <c r="Q986" s="67"/>
      <c r="R986" s="67"/>
      <c r="S986" s="67"/>
      <c r="T986" s="67"/>
      <c r="U986" s="67"/>
      <c r="V986" s="67"/>
      <c r="W986" s="67"/>
      <c r="X986" s="67"/>
      <c r="Y986" s="67"/>
      <c r="Z986" s="67"/>
    </row>
    <row r="987" spans="1:26" ht="13.5" hidden="1" customHeight="1" x14ac:dyDescent="0.35">
      <c r="A987" s="67"/>
      <c r="B987" s="67"/>
      <c r="C987" s="67"/>
      <c r="D987" s="68"/>
      <c r="E987" s="69"/>
      <c r="F987" s="68"/>
      <c r="G987" s="68"/>
      <c r="H987" s="68"/>
      <c r="I987" s="68"/>
      <c r="J987" s="68"/>
      <c r="K987" s="68"/>
      <c r="L987" s="67"/>
      <c r="M987" s="67"/>
      <c r="N987" s="67"/>
      <c r="O987" s="67"/>
      <c r="P987" s="67"/>
      <c r="Q987" s="67"/>
      <c r="R987" s="67"/>
      <c r="S987" s="67"/>
      <c r="T987" s="67"/>
      <c r="U987" s="67"/>
      <c r="V987" s="67"/>
      <c r="W987" s="67"/>
      <c r="X987" s="67"/>
      <c r="Y987" s="67"/>
      <c r="Z987" s="67"/>
    </row>
    <row r="988" spans="1:26" ht="13.5" hidden="1" customHeight="1" x14ac:dyDescent="0.35">
      <c r="A988" s="67"/>
      <c r="B988" s="67"/>
      <c r="C988" s="67"/>
      <c r="D988" s="68"/>
      <c r="E988" s="69"/>
      <c r="F988" s="68"/>
      <c r="G988" s="68"/>
      <c r="H988" s="68"/>
      <c r="I988" s="68"/>
      <c r="J988" s="68"/>
      <c r="K988" s="68"/>
      <c r="L988" s="67"/>
      <c r="M988" s="67"/>
      <c r="N988" s="67"/>
      <c r="O988" s="67"/>
      <c r="P988" s="67"/>
      <c r="Q988" s="67"/>
      <c r="R988" s="67"/>
      <c r="S988" s="67"/>
      <c r="T988" s="67"/>
      <c r="U988" s="67"/>
      <c r="V988" s="67"/>
      <c r="W988" s="67"/>
      <c r="X988" s="67"/>
      <c r="Y988" s="67"/>
      <c r="Z988" s="67"/>
    </row>
    <row r="989" spans="1:26" ht="13.5" hidden="1" customHeight="1" x14ac:dyDescent="0.35">
      <c r="A989" s="67"/>
      <c r="B989" s="67"/>
      <c r="C989" s="67"/>
      <c r="D989" s="68"/>
      <c r="E989" s="69"/>
      <c r="F989" s="68"/>
      <c r="G989" s="68"/>
      <c r="H989" s="68"/>
      <c r="I989" s="68"/>
      <c r="J989" s="68"/>
      <c r="K989" s="68"/>
      <c r="L989" s="67"/>
      <c r="M989" s="67"/>
      <c r="N989" s="67"/>
      <c r="O989" s="67"/>
      <c r="P989" s="67"/>
      <c r="Q989" s="67"/>
      <c r="R989" s="67"/>
      <c r="S989" s="67"/>
      <c r="T989" s="67"/>
      <c r="U989" s="67"/>
      <c r="V989" s="67"/>
      <c r="W989" s="67"/>
      <c r="X989" s="67"/>
      <c r="Y989" s="67"/>
      <c r="Z989" s="67"/>
    </row>
    <row r="990" spans="1:26" ht="13.5" hidden="1" customHeight="1" x14ac:dyDescent="0.35">
      <c r="A990" s="67"/>
      <c r="B990" s="67"/>
      <c r="C990" s="67"/>
      <c r="D990" s="68"/>
      <c r="E990" s="69"/>
      <c r="F990" s="68"/>
      <c r="G990" s="68"/>
      <c r="H990" s="68"/>
      <c r="I990" s="68"/>
      <c r="J990" s="68"/>
      <c r="K990" s="68"/>
      <c r="L990" s="67"/>
      <c r="M990" s="67"/>
      <c r="N990" s="67"/>
      <c r="O990" s="67"/>
      <c r="P990" s="67"/>
      <c r="Q990" s="67"/>
      <c r="R990" s="67"/>
      <c r="S990" s="67"/>
      <c r="T990" s="67"/>
      <c r="U990" s="67"/>
      <c r="V990" s="67"/>
      <c r="W990" s="67"/>
      <c r="X990" s="67"/>
      <c r="Y990" s="67"/>
      <c r="Z990" s="67"/>
    </row>
    <row r="991" spans="1:26" ht="13.5" hidden="1" customHeight="1" x14ac:dyDescent="0.35">
      <c r="A991" s="67"/>
      <c r="B991" s="67"/>
      <c r="C991" s="67"/>
      <c r="D991" s="68"/>
      <c r="E991" s="69"/>
      <c r="F991" s="68"/>
      <c r="G991" s="68"/>
      <c r="H991" s="68"/>
      <c r="I991" s="68"/>
      <c r="J991" s="68"/>
      <c r="K991" s="68"/>
      <c r="L991" s="67"/>
      <c r="M991" s="67"/>
      <c r="N991" s="67"/>
      <c r="O991" s="67"/>
      <c r="P991" s="67"/>
      <c r="Q991" s="67"/>
      <c r="R991" s="67"/>
      <c r="S991" s="67"/>
      <c r="T991" s="67"/>
      <c r="U991" s="67"/>
      <c r="V991" s="67"/>
      <c r="W991" s="67"/>
      <c r="X991" s="67"/>
      <c r="Y991" s="67"/>
      <c r="Z991" s="67"/>
    </row>
    <row r="992" spans="1:26" ht="13.5" hidden="1" customHeight="1" x14ac:dyDescent="0.35">
      <c r="A992" s="67"/>
      <c r="B992" s="67"/>
      <c r="C992" s="67"/>
      <c r="D992" s="68"/>
      <c r="E992" s="69"/>
      <c r="F992" s="68"/>
      <c r="G992" s="68"/>
      <c r="H992" s="68"/>
      <c r="I992" s="68"/>
      <c r="J992" s="68"/>
      <c r="K992" s="68"/>
      <c r="L992" s="67"/>
      <c r="M992" s="67"/>
      <c r="N992" s="67"/>
      <c r="O992" s="67"/>
      <c r="P992" s="67"/>
      <c r="Q992" s="67"/>
      <c r="R992" s="67"/>
      <c r="S992" s="67"/>
      <c r="T992" s="67"/>
      <c r="U992" s="67"/>
      <c r="V992" s="67"/>
      <c r="W992" s="67"/>
      <c r="X992" s="67"/>
      <c r="Y992" s="67"/>
      <c r="Z992" s="67"/>
    </row>
    <row r="993" spans="1:26" ht="13.5" hidden="1" customHeight="1" x14ac:dyDescent="0.35">
      <c r="A993" s="67"/>
      <c r="B993" s="67"/>
      <c r="C993" s="67"/>
      <c r="D993" s="68"/>
      <c r="E993" s="69"/>
      <c r="F993" s="68"/>
      <c r="G993" s="68"/>
      <c r="H993" s="68"/>
      <c r="I993" s="68"/>
      <c r="J993" s="68"/>
      <c r="K993" s="68"/>
      <c r="L993" s="67"/>
      <c r="M993" s="67"/>
      <c r="N993" s="67"/>
      <c r="O993" s="67"/>
      <c r="P993" s="67"/>
      <c r="Q993" s="67"/>
      <c r="R993" s="67"/>
      <c r="S993" s="67"/>
      <c r="T993" s="67"/>
      <c r="U993" s="67"/>
      <c r="V993" s="67"/>
      <c r="W993" s="67"/>
      <c r="X993" s="67"/>
      <c r="Y993" s="67"/>
      <c r="Z993" s="67"/>
    </row>
    <row r="994" spans="1:26" ht="13.5" hidden="1" customHeight="1" x14ac:dyDescent="0.35">
      <c r="A994" s="67"/>
      <c r="B994" s="67"/>
      <c r="C994" s="67"/>
      <c r="D994" s="68"/>
      <c r="E994" s="69"/>
      <c r="F994" s="68"/>
      <c r="G994" s="68"/>
      <c r="H994" s="68"/>
      <c r="I994" s="68"/>
      <c r="J994" s="68"/>
      <c r="K994" s="68"/>
      <c r="L994" s="67"/>
      <c r="M994" s="67"/>
      <c r="N994" s="67"/>
      <c r="O994" s="67"/>
      <c r="P994" s="67"/>
      <c r="Q994" s="67"/>
      <c r="R994" s="67"/>
      <c r="S994" s="67"/>
      <c r="T994" s="67"/>
      <c r="U994" s="67"/>
      <c r="V994" s="67"/>
      <c r="W994" s="67"/>
      <c r="X994" s="67"/>
      <c r="Y994" s="67"/>
      <c r="Z994" s="67"/>
    </row>
    <row r="995" spans="1:26" ht="13.5" hidden="1" customHeight="1" x14ac:dyDescent="0.35">
      <c r="A995" s="67"/>
      <c r="B995" s="67"/>
      <c r="C995" s="67"/>
      <c r="D995" s="68"/>
      <c r="E995" s="69"/>
      <c r="F995" s="68"/>
      <c r="G995" s="68"/>
      <c r="H995" s="68"/>
      <c r="I995" s="68"/>
      <c r="J995" s="68"/>
      <c r="K995" s="68"/>
      <c r="L995" s="67"/>
      <c r="M995" s="67"/>
      <c r="N995" s="67"/>
      <c r="O995" s="67"/>
      <c r="P995" s="67"/>
      <c r="Q995" s="67"/>
      <c r="R995" s="67"/>
      <c r="S995" s="67"/>
      <c r="T995" s="67"/>
      <c r="U995" s="67"/>
      <c r="V995" s="67"/>
      <c r="W995" s="67"/>
      <c r="X995" s="67"/>
      <c r="Y995" s="67"/>
      <c r="Z995" s="67"/>
    </row>
    <row r="996" spans="1:26" ht="13.5" hidden="1" customHeight="1" x14ac:dyDescent="0.35">
      <c r="A996" s="67"/>
      <c r="B996" s="67"/>
      <c r="C996" s="67"/>
      <c r="D996" s="68"/>
      <c r="E996" s="69"/>
      <c r="F996" s="68"/>
      <c r="G996" s="68"/>
      <c r="H996" s="68"/>
      <c r="I996" s="68"/>
      <c r="J996" s="68"/>
      <c r="K996" s="68"/>
      <c r="L996" s="67"/>
      <c r="M996" s="67"/>
      <c r="N996" s="67"/>
      <c r="O996" s="67"/>
      <c r="P996" s="67"/>
      <c r="Q996" s="67"/>
      <c r="R996" s="67"/>
      <c r="S996" s="67"/>
      <c r="T996" s="67"/>
      <c r="U996" s="67"/>
      <c r="V996" s="67"/>
      <c r="W996" s="67"/>
      <c r="X996" s="67"/>
      <c r="Y996" s="67"/>
      <c r="Z996" s="67"/>
    </row>
    <row r="997" spans="1:26" ht="13.5" hidden="1" customHeight="1" x14ac:dyDescent="0.35">
      <c r="A997" s="67"/>
      <c r="B997" s="67"/>
      <c r="C997" s="67"/>
      <c r="D997" s="68"/>
      <c r="E997" s="69"/>
      <c r="F997" s="68"/>
      <c r="G997" s="68"/>
      <c r="H997" s="68"/>
      <c r="I997" s="68"/>
      <c r="J997" s="68"/>
      <c r="K997" s="68"/>
      <c r="L997" s="67"/>
      <c r="M997" s="67"/>
      <c r="N997" s="67"/>
      <c r="O997" s="67"/>
      <c r="P997" s="67"/>
      <c r="Q997" s="67"/>
      <c r="R997" s="67"/>
      <c r="S997" s="67"/>
      <c r="T997" s="67"/>
      <c r="U997" s="67"/>
      <c r="V997" s="67"/>
      <c r="W997" s="67"/>
      <c r="X997" s="67"/>
      <c r="Y997" s="67"/>
      <c r="Z997" s="67"/>
    </row>
    <row r="998" spans="1:26" ht="13.5" hidden="1" customHeight="1" x14ac:dyDescent="0.35">
      <c r="A998" s="67"/>
      <c r="B998" s="67"/>
      <c r="C998" s="67"/>
      <c r="D998" s="68"/>
      <c r="E998" s="69"/>
      <c r="F998" s="68"/>
      <c r="G998" s="68"/>
      <c r="H998" s="68"/>
      <c r="I998" s="68"/>
      <c r="J998" s="68"/>
      <c r="K998" s="68"/>
      <c r="L998" s="67"/>
      <c r="M998" s="67"/>
      <c r="N998" s="67"/>
      <c r="O998" s="67"/>
      <c r="P998" s="67"/>
      <c r="Q998" s="67"/>
      <c r="R998" s="67"/>
      <c r="S998" s="67"/>
      <c r="T998" s="67"/>
      <c r="U998" s="67"/>
      <c r="V998" s="67"/>
      <c r="W998" s="67"/>
      <c r="X998" s="67"/>
      <c r="Y998" s="67"/>
      <c r="Z998" s="67"/>
    </row>
    <row r="999" spans="1:26" ht="13.5" hidden="1" customHeight="1" x14ac:dyDescent="0.35">
      <c r="A999" s="67"/>
      <c r="B999" s="67"/>
      <c r="C999" s="67"/>
      <c r="D999" s="68"/>
      <c r="E999" s="69"/>
      <c r="F999" s="68"/>
      <c r="G999" s="68"/>
      <c r="H999" s="68"/>
      <c r="I999" s="68"/>
      <c r="J999" s="68"/>
      <c r="K999" s="68"/>
      <c r="L999" s="67"/>
      <c r="M999" s="67"/>
      <c r="N999" s="67"/>
      <c r="O999" s="67"/>
      <c r="P999" s="67"/>
      <c r="Q999" s="67"/>
      <c r="R999" s="67"/>
      <c r="S999" s="67"/>
      <c r="T999" s="67"/>
      <c r="U999" s="67"/>
      <c r="V999" s="67"/>
      <c r="W999" s="67"/>
      <c r="X999" s="67"/>
      <c r="Y999" s="67"/>
      <c r="Z999" s="67"/>
    </row>
    <row r="1000" spans="1:26" ht="13.5" hidden="1" customHeight="1" x14ac:dyDescent="0.35">
      <c r="A1000" s="67"/>
      <c r="B1000" s="67"/>
      <c r="C1000" s="67"/>
      <c r="D1000" s="68"/>
      <c r="E1000" s="69"/>
      <c r="F1000" s="68"/>
      <c r="G1000" s="68"/>
      <c r="H1000" s="68"/>
      <c r="I1000" s="68"/>
      <c r="J1000" s="68"/>
      <c r="K1000" s="68"/>
      <c r="L1000" s="67"/>
      <c r="M1000" s="67"/>
      <c r="N1000" s="67"/>
      <c r="O1000" s="67"/>
      <c r="P1000" s="67"/>
      <c r="Q1000" s="67"/>
      <c r="R1000" s="67"/>
      <c r="S1000" s="67"/>
      <c r="T1000" s="67"/>
      <c r="U1000" s="67"/>
      <c r="V1000" s="67"/>
      <c r="W1000" s="67"/>
      <c r="X1000" s="67"/>
      <c r="Y1000" s="67"/>
      <c r="Z1000" s="67"/>
    </row>
    <row r="1001" spans="1:26" ht="15" hidden="1" customHeight="1" x14ac:dyDescent="0.35">
      <c r="A1001" s="67"/>
      <c r="B1001" s="67"/>
      <c r="C1001" s="67"/>
      <c r="D1001" s="68"/>
      <c r="E1001" s="69"/>
      <c r="F1001" s="68"/>
      <c r="G1001" s="68"/>
      <c r="H1001" s="68"/>
      <c r="I1001" s="68"/>
      <c r="J1001" s="68"/>
      <c r="K1001" s="68"/>
      <c r="L1001" s="67"/>
    </row>
    <row r="1002" spans="1:26" ht="15" hidden="1" customHeight="1" x14ac:dyDescent="0.35">
      <c r="A1002" s="67"/>
      <c r="B1002" s="67"/>
      <c r="C1002" s="67"/>
      <c r="D1002" s="68"/>
      <c r="E1002" s="69"/>
      <c r="F1002" s="68"/>
      <c r="G1002" s="68"/>
      <c r="H1002" s="68"/>
      <c r="I1002" s="68"/>
      <c r="J1002" s="68"/>
      <c r="K1002" s="68"/>
      <c r="L1002" s="67"/>
    </row>
    <row r="1003" spans="1:26" ht="15" hidden="1" customHeight="1" x14ac:dyDescent="0.35">
      <c r="A1003" s="67"/>
      <c r="B1003" s="67"/>
      <c r="C1003" s="67"/>
      <c r="D1003" s="68"/>
      <c r="E1003" s="69"/>
      <c r="F1003" s="68"/>
      <c r="G1003" s="68"/>
      <c r="H1003" s="68"/>
      <c r="I1003" s="68"/>
      <c r="J1003" s="68"/>
      <c r="K1003" s="68"/>
      <c r="L1003" s="67"/>
    </row>
    <row r="1004" spans="1:26" ht="15" hidden="1" customHeight="1" x14ac:dyDescent="0.35">
      <c r="A1004" s="67"/>
      <c r="B1004" s="67"/>
      <c r="C1004" s="67"/>
      <c r="D1004" s="68"/>
      <c r="E1004" s="69"/>
      <c r="F1004" s="68"/>
      <c r="G1004" s="68"/>
      <c r="H1004" s="68"/>
      <c r="I1004" s="68"/>
      <c r="J1004" s="68"/>
      <c r="K1004" s="68"/>
      <c r="L1004" s="67"/>
    </row>
    <row r="1005" spans="1:26" ht="15" hidden="1" customHeight="1" x14ac:dyDescent="0.35">
      <c r="A1005" s="67"/>
      <c r="B1005" s="67"/>
      <c r="C1005" s="67"/>
      <c r="D1005" s="68"/>
      <c r="E1005" s="69"/>
      <c r="F1005" s="68"/>
      <c r="G1005" s="68"/>
      <c r="H1005" s="68"/>
      <c r="I1005" s="68"/>
      <c r="J1005" s="68"/>
      <c r="K1005" s="68"/>
      <c r="L1005" s="67"/>
    </row>
    <row r="1006" spans="1:26" ht="15" hidden="1" customHeight="1" x14ac:dyDescent="0.35">
      <c r="A1006" s="67"/>
      <c r="B1006" s="67"/>
      <c r="C1006" s="67"/>
      <c r="D1006" s="68"/>
      <c r="E1006" s="69"/>
      <c r="F1006" s="68"/>
      <c r="G1006" s="68"/>
      <c r="H1006" s="68"/>
      <c r="I1006" s="68"/>
      <c r="J1006" s="68"/>
      <c r="K1006" s="68"/>
      <c r="L1006" s="67"/>
    </row>
    <row r="1007" spans="1:26" ht="15" hidden="1" customHeight="1" x14ac:dyDescent="0.35">
      <c r="A1007" s="67"/>
      <c r="B1007" s="67"/>
      <c r="C1007" s="67"/>
      <c r="D1007" s="68"/>
      <c r="E1007" s="69"/>
      <c r="F1007" s="68"/>
      <c r="G1007" s="68"/>
      <c r="H1007" s="68"/>
      <c r="I1007" s="68"/>
      <c r="J1007" s="68"/>
      <c r="K1007" s="68"/>
      <c r="L1007" s="67"/>
    </row>
    <row r="1008" spans="1:26" ht="15" hidden="1" customHeight="1" x14ac:dyDescent="0.35">
      <c r="A1008" s="67"/>
      <c r="B1008" s="67"/>
      <c r="C1008" s="67"/>
      <c r="D1008" s="68"/>
      <c r="E1008" s="69"/>
      <c r="F1008" s="68"/>
      <c r="G1008" s="68"/>
      <c r="H1008" s="68"/>
      <c r="I1008" s="68"/>
      <c r="J1008" s="68"/>
      <c r="K1008" s="68"/>
      <c r="L1008" s="67"/>
    </row>
    <row r="1009" spans="1:12" ht="15" hidden="1" customHeight="1" x14ac:dyDescent="0.35">
      <c r="A1009" s="67"/>
      <c r="B1009" s="67"/>
      <c r="C1009" s="67"/>
      <c r="D1009" s="68"/>
      <c r="E1009" s="69"/>
      <c r="F1009" s="68"/>
      <c r="G1009" s="68"/>
      <c r="H1009" s="68"/>
      <c r="I1009" s="68"/>
      <c r="J1009" s="68"/>
      <c r="K1009" s="68"/>
      <c r="L1009" s="67"/>
    </row>
    <row r="1010" spans="1:12" ht="15" hidden="1" customHeight="1" x14ac:dyDescent="0.35">
      <c r="A1010" s="67"/>
      <c r="B1010" s="67"/>
      <c r="C1010" s="67"/>
      <c r="D1010" s="68"/>
      <c r="E1010" s="69"/>
      <c r="F1010" s="68"/>
      <c r="G1010" s="68"/>
      <c r="H1010" s="68"/>
      <c r="I1010" s="68"/>
      <c r="J1010" s="68"/>
      <c r="K1010" s="68"/>
      <c r="L1010" s="67"/>
    </row>
    <row r="1011" spans="1:12" ht="15" hidden="1" customHeight="1" x14ac:dyDescent="0.35">
      <c r="A1011" s="67"/>
      <c r="B1011" s="67"/>
      <c r="C1011" s="67"/>
      <c r="D1011" s="68"/>
      <c r="E1011" s="69"/>
      <c r="F1011" s="68"/>
      <c r="G1011" s="68"/>
      <c r="H1011" s="68"/>
      <c r="I1011" s="68"/>
      <c r="J1011" s="68"/>
      <c r="K1011" s="68"/>
      <c r="L1011" s="67"/>
    </row>
    <row r="1012" spans="1:12" ht="15" hidden="1" customHeight="1" x14ac:dyDescent="0.35">
      <c r="A1012" s="67"/>
      <c r="B1012" s="67"/>
      <c r="C1012" s="67"/>
      <c r="D1012" s="68"/>
      <c r="E1012" s="69"/>
      <c r="F1012" s="68"/>
      <c r="G1012" s="68"/>
      <c r="H1012" s="68"/>
      <c r="I1012" s="68"/>
      <c r="J1012" s="68"/>
      <c r="K1012" s="68"/>
      <c r="L1012" s="67"/>
    </row>
    <row r="1013" spans="1:12" ht="15" hidden="1" customHeight="1" x14ac:dyDescent="0.35">
      <c r="A1013" s="67"/>
      <c r="B1013" s="67"/>
      <c r="C1013" s="67"/>
      <c r="D1013" s="68"/>
      <c r="E1013" s="69"/>
      <c r="F1013" s="68"/>
      <c r="G1013" s="68"/>
      <c r="H1013" s="68"/>
      <c r="I1013" s="68"/>
      <c r="J1013" s="68"/>
      <c r="K1013" s="68"/>
      <c r="L1013" s="67"/>
    </row>
    <row r="1014" spans="1:12" ht="15" hidden="1" customHeight="1" x14ac:dyDescent="0.35">
      <c r="A1014" s="67"/>
      <c r="B1014" s="67"/>
      <c r="C1014" s="67"/>
      <c r="D1014" s="68"/>
      <c r="E1014" s="69"/>
      <c r="F1014" s="68"/>
      <c r="G1014" s="68"/>
      <c r="H1014" s="68"/>
      <c r="I1014" s="68"/>
      <c r="J1014" s="68"/>
      <c r="K1014" s="68"/>
      <c r="L1014" s="67"/>
    </row>
    <row r="1015" spans="1:12" ht="15" hidden="1" customHeight="1" x14ac:dyDescent="0.35">
      <c r="A1015" s="67"/>
      <c r="B1015" s="67"/>
      <c r="C1015" s="67"/>
      <c r="D1015" s="68"/>
      <c r="E1015" s="69"/>
      <c r="F1015" s="68"/>
      <c r="G1015" s="68"/>
      <c r="H1015" s="68"/>
      <c r="I1015" s="68"/>
      <c r="J1015" s="68"/>
      <c r="K1015" s="68"/>
      <c r="L1015" s="67"/>
    </row>
    <row r="1016" spans="1:12" ht="15" hidden="1" customHeight="1" x14ac:dyDescent="0.35">
      <c r="A1016" s="67"/>
      <c r="B1016" s="67"/>
      <c r="C1016" s="67"/>
      <c r="D1016" s="68"/>
      <c r="E1016" s="69"/>
      <c r="F1016" s="68"/>
      <c r="G1016" s="68"/>
      <c r="H1016" s="68"/>
      <c r="I1016" s="68"/>
      <c r="J1016" s="68"/>
      <c r="K1016" s="68"/>
      <c r="L1016" s="67"/>
    </row>
    <row r="1017" spans="1:12" ht="15" hidden="1" customHeight="1" x14ac:dyDescent="0.35">
      <c r="A1017" s="67"/>
      <c r="B1017" s="67"/>
      <c r="C1017" s="67"/>
      <c r="D1017" s="68"/>
      <c r="E1017" s="69"/>
      <c r="F1017" s="68"/>
      <c r="G1017" s="68"/>
      <c r="H1017" s="68"/>
      <c r="I1017" s="68"/>
      <c r="J1017" s="68"/>
      <c r="K1017" s="68"/>
      <c r="L1017" s="67"/>
    </row>
    <row r="1018" spans="1:12" ht="15" hidden="1" customHeight="1" x14ac:dyDescent="0.35">
      <c r="A1018" s="67"/>
      <c r="B1018" s="67"/>
      <c r="C1018" s="67"/>
      <c r="D1018" s="68"/>
      <c r="E1018" s="69"/>
      <c r="F1018" s="68"/>
      <c r="G1018" s="68"/>
      <c r="H1018" s="68"/>
      <c r="I1018" s="68"/>
      <c r="J1018" s="68"/>
      <c r="K1018" s="68"/>
      <c r="L1018" s="67"/>
    </row>
    <row r="1019" spans="1:12" ht="15" hidden="1" customHeight="1" x14ac:dyDescent="0.35">
      <c r="A1019" s="67"/>
      <c r="B1019" s="67"/>
      <c r="C1019" s="67"/>
      <c r="D1019" s="68"/>
      <c r="E1019" s="69"/>
      <c r="F1019" s="68"/>
      <c r="G1019" s="68"/>
      <c r="H1019" s="68"/>
      <c r="I1019" s="68"/>
      <c r="J1019" s="68"/>
      <c r="K1019" s="68"/>
      <c r="L1019" s="67"/>
    </row>
    <row r="1020" spans="1:12" ht="15" hidden="1" customHeight="1" x14ac:dyDescent="0.35">
      <c r="A1020" s="67"/>
      <c r="B1020" s="67"/>
      <c r="C1020" s="67"/>
      <c r="D1020" s="68"/>
      <c r="E1020" s="69"/>
      <c r="F1020" s="68"/>
      <c r="G1020" s="68"/>
      <c r="H1020" s="68"/>
      <c r="I1020" s="68"/>
      <c r="J1020" s="68"/>
      <c r="K1020" s="68"/>
      <c r="L1020" s="67"/>
    </row>
    <row r="1021" spans="1:12" ht="15" hidden="1" customHeight="1" x14ac:dyDescent="0.35">
      <c r="A1021" s="67"/>
      <c r="B1021" s="67"/>
      <c r="C1021" s="67"/>
      <c r="D1021" s="68"/>
      <c r="E1021" s="69"/>
      <c r="F1021" s="68"/>
      <c r="G1021" s="68"/>
      <c r="H1021" s="68"/>
      <c r="I1021" s="68"/>
      <c r="J1021" s="68"/>
      <c r="K1021" s="68"/>
      <c r="L1021" s="67"/>
    </row>
  </sheetData>
  <sheetProtection formatCells="0" formatColumns="0" formatRows="0" sort="0" autoFilter="0"/>
  <dataValidations count="9">
    <dataValidation allowBlank="1" showInputMessage="1" showErrorMessage="1" promptTitle="Pre-Money" prompt="Provide the pre-money valuation (Enterprise Value) associated with this financing." sqref="D9:D50" xr:uid="{79EC1759-8858-4323-8BDE-304DB9BE8A83}"/>
    <dataValidation allowBlank="1" showInputMessage="1" showErrorMessage="1" promptTitle="Number of Employees" prompt="Enter the number of full time employees for the portfolio company immeidately preceeding the financing." sqref="K9:K50" xr:uid="{C1B9B71D-D4C9-4ED6-A992-5DAE328FDA61}"/>
    <dataValidation allowBlank="1" showInputMessage="1" showErrorMessage="1" promptTitle="Net Worth" prompt="Enter the net worth (total assets minus total liabilities) for the portfolio company for the fiscal year immeidately preceeding the financing." sqref="J9:J50" xr:uid="{7109FEDE-F774-4B10-BCD8-6875BB64F52E}"/>
    <dataValidation allowBlank="1" showInputMessage="1" showErrorMessage="1" promptTitle="State Taxes" prompt="Enter the gross revenues for the portfolio company for the fiscal year immeidately preceeding the financing." sqref="I9:I50" xr:uid="{40E60AFA-4496-4518-84F0-07A93FA113F1}"/>
    <dataValidation allowBlank="1" showInputMessage="1" showErrorMessage="1" promptTitle="Net income" prompt="Enter the after tax profit/(loss) for the portfolio company for the fiscal year immeidately preceeding the financing." sqref="G9:G50" xr:uid="{EEF5D8D0-5F9E-4949-80C6-39AE6BEE17ED}"/>
    <dataValidation allowBlank="1" showInputMessage="1" promptTitle="Gross Revenues" prompt="Enter the gross revenues for the portfolio company for the fiscal year immeidately preceeding the financing." sqref="F9:F50" xr:uid="{BC0A901A-991C-46B5-BFFA-65D5C35304CD}"/>
    <dataValidation allowBlank="1" showInputMessage="1" showErrorMessage="1" promptTitle="Prior Fiscal Year End Date" prompt="Enter the date of the portfolio company's prior fiscal year end immediately preceeding the financing.  " sqref="E9:E50" xr:uid="{22A509B9-7303-45A2-974E-FD381A4FEE6D}"/>
    <dataValidation allowBlank="1" showInputMessage="1" showErrorMessage="1" promptTitle="Number of Employees" prompt="Enter the number of employees for the portfolio company with any type of equity ownership immeidately preceeding the financing." sqref="L9:L50" xr:uid="{BAB6F473-DEB7-44D1-904F-60A2938F570D}"/>
    <dataValidation allowBlank="1" showInputMessage="1" showErrorMessage="1" promptTitle="Federal Taxes" prompt="Enter the federal taxes for the portfolio company for the fiscal year immeidately preceeding the financing." sqref="H9:H50" xr:uid="{437EA31C-8527-47A6-B727-76B0741F6B20}"/>
  </dataValidations>
  <pageMargins left="0.7" right="0.7" top="1.2175" bottom="0.75" header="0" footer="0"/>
  <pageSetup scale="80" orientation="landscape" r:id="rId1"/>
  <headerFooter>
    <oddHeader>&amp;L &amp;CU.S. Small Business Administration SBA Form 1031 Portfolio Financing Report &amp;A&amp;ROMB Approval No. 3245-0078 Expiration Date:  mm/dd/yyyy Page &amp;P of</oddHead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Stage - Select the stage that best reflects the portfolio company prior to this transaction  See instructions for further explanation." xr:uid="{00000000-0002-0000-0200-000000000000}">
          <x14:formula1>
            <xm:f>Selections!$X$3:$X$9</xm:f>
          </x14:formula1>
          <xm:sqref>C51:C71</xm:sqref>
        </x14:dataValidation>
        <x14:dataValidation type="list" allowBlank="1" showInputMessage="1" showErrorMessage="1" prompt="Stage - Select the stage that best reflects the portfolio company prior to this transaction.  See instructions for further explanation." xr:uid="{3338BE06-F4F4-4DFF-AEDC-34C867743E9A}">
          <x14:formula1>
            <xm:f>Selections!$X$3:$X$9</xm:f>
          </x14:formula1>
          <xm:sqref>C9:C50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50"/>
  <sheetViews>
    <sheetView zoomScaleNormal="100" workbookViewId="0">
      <pane xSplit="2" ySplit="11" topLeftCell="C12" activePane="bottomRight" state="frozen"/>
      <selection pane="topRight" activeCell="C1" sqref="C1"/>
      <selection pane="bottomLeft" activeCell="A12" sqref="A12"/>
      <selection pane="bottomRight" activeCell="AF20" sqref="AF20"/>
    </sheetView>
  </sheetViews>
  <sheetFormatPr defaultColWidth="0" defaultRowHeight="15" customHeight="1" zeroHeight="1" x14ac:dyDescent="0.35"/>
  <cols>
    <col min="1" max="1" width="43.26953125" customWidth="1"/>
    <col min="2" max="2" width="22" customWidth="1"/>
    <col min="3" max="3" width="12.1796875" customWidth="1"/>
    <col min="4" max="4" width="16.81640625" customWidth="1"/>
    <col min="5" max="8" width="20.1796875" customWidth="1"/>
    <col min="9" max="9" width="13" style="109" customWidth="1"/>
    <col min="10" max="10" width="9.81640625" style="109" customWidth="1"/>
    <col min="11" max="11" width="14.54296875" style="109" customWidth="1"/>
    <col min="12" max="13" width="16.7265625" customWidth="1"/>
    <col min="14" max="14" width="10.1796875" customWidth="1"/>
    <col min="15" max="15" width="8.7265625" customWidth="1"/>
    <col min="16" max="16" width="9.54296875" customWidth="1"/>
    <col min="17" max="17" width="13.81640625" customWidth="1"/>
    <col min="18" max="18" width="12.7265625" customWidth="1"/>
    <col min="19" max="19" width="14.453125" customWidth="1"/>
    <col min="20" max="20" width="15.453125" customWidth="1"/>
    <col min="21" max="21" width="13.7265625" customWidth="1"/>
    <col min="22" max="22" width="16.453125" customWidth="1"/>
    <col min="23" max="23" width="15.54296875" customWidth="1"/>
    <col min="24" max="24" width="13.1796875" customWidth="1"/>
    <col min="25" max="25" width="16.81640625" customWidth="1"/>
    <col min="26" max="26" width="15.453125" customWidth="1"/>
    <col min="27" max="27" width="13.54296875" customWidth="1"/>
    <col min="28" max="28" width="14.26953125" customWidth="1"/>
    <col min="29" max="29" width="12.26953125" customWidth="1"/>
    <col min="30" max="30" width="14.54296875" customWidth="1"/>
    <col min="31" max="31" width="12.54296875" customWidth="1"/>
    <col min="32" max="32" width="38.26953125" customWidth="1"/>
    <col min="33" max="33" width="22.1796875" customWidth="1"/>
    <col min="34" max="34" width="10.7265625" hidden="1" customWidth="1"/>
    <col min="35" max="35" width="9.1796875" hidden="1" customWidth="1"/>
    <col min="36" max="37" width="8.26953125" hidden="1" customWidth="1"/>
    <col min="38" max="38" width="11.1796875" hidden="1" customWidth="1"/>
    <col min="39" max="39" width="10" hidden="1" customWidth="1"/>
    <col min="40" max="40" width="8.7265625" hidden="1" customWidth="1"/>
    <col min="41" max="41" width="9.26953125" hidden="1" customWidth="1"/>
    <col min="42" max="42" width="7.26953125" hidden="1" customWidth="1"/>
    <col min="43" max="43" width="16.7265625" hidden="1" customWidth="1"/>
    <col min="44" max="44" width="24" hidden="1" customWidth="1"/>
    <col min="45" max="45" width="57.1796875" hidden="1" customWidth="1"/>
    <col min="46" max="46" width="17.26953125" hidden="1" customWidth="1"/>
    <col min="47" max="52" width="8.7265625" hidden="1" customWidth="1"/>
    <col min="53" max="16384" width="14.453125" hidden="1"/>
  </cols>
  <sheetData>
    <row r="1" spans="1:52" ht="101.5" customHeight="1" x14ac:dyDescent="0.35">
      <c r="A1" s="107" t="s">
        <v>1409</v>
      </c>
      <c r="B1" s="79"/>
      <c r="C1" s="19"/>
      <c r="D1" s="19"/>
      <c r="E1" s="19"/>
      <c r="F1" s="19"/>
      <c r="G1" s="19"/>
      <c r="H1" s="19"/>
      <c r="I1" s="19"/>
      <c r="J1" s="19"/>
      <c r="K1" s="19"/>
      <c r="L1" s="19"/>
      <c r="M1" s="71"/>
      <c r="N1" s="19"/>
      <c r="O1" s="19"/>
      <c r="P1" s="19"/>
      <c r="Q1" s="19"/>
      <c r="R1" s="73"/>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row>
    <row r="2" spans="1:52" ht="11.25" customHeight="1" x14ac:dyDescent="0.35">
      <c r="A2" s="75"/>
      <c r="B2" s="80"/>
      <c r="C2" s="19"/>
      <c r="D2" s="19"/>
      <c r="E2" s="19"/>
      <c r="F2" s="22"/>
      <c r="G2" s="22"/>
      <c r="H2" s="22"/>
      <c r="I2" s="19"/>
      <c r="J2" s="19"/>
      <c r="K2" s="19"/>
      <c r="L2" s="19"/>
      <c r="M2" s="81"/>
      <c r="N2" s="19"/>
      <c r="O2" s="19"/>
      <c r="P2" s="19"/>
      <c r="Q2" s="19"/>
      <c r="R2" s="73"/>
      <c r="S2" s="19"/>
      <c r="T2" s="22"/>
      <c r="U2" s="19"/>
      <c r="V2" s="19"/>
      <c r="W2" s="19"/>
      <c r="X2" s="19"/>
      <c r="Y2" s="19"/>
      <c r="Z2" s="19"/>
      <c r="AA2" s="19"/>
      <c r="AB2" s="19"/>
      <c r="AC2" s="19"/>
      <c r="AD2" s="19"/>
      <c r="AE2" s="19"/>
      <c r="AF2" s="19"/>
      <c r="AG2" s="23"/>
      <c r="AH2" s="19"/>
      <c r="AI2" s="19"/>
      <c r="AJ2" s="19"/>
      <c r="AK2" s="19"/>
      <c r="AL2" s="19"/>
      <c r="AM2" s="19"/>
      <c r="AN2" s="19"/>
      <c r="AO2" s="19"/>
      <c r="AP2" s="19"/>
      <c r="AQ2" s="19"/>
      <c r="AR2" s="19"/>
      <c r="AS2" s="19"/>
      <c r="AT2" s="19"/>
      <c r="AU2" s="19"/>
      <c r="AV2" s="19"/>
      <c r="AW2" s="19"/>
      <c r="AX2" s="19"/>
      <c r="AY2" s="19"/>
      <c r="AZ2" s="80"/>
    </row>
    <row r="3" spans="1:52" ht="11.25" customHeight="1" x14ac:dyDescent="0.35">
      <c r="A3" s="19"/>
      <c r="B3" s="19"/>
      <c r="C3" s="19"/>
      <c r="D3" s="19"/>
      <c r="E3" s="19"/>
      <c r="F3" s="19"/>
      <c r="G3" s="19"/>
      <c r="H3" s="19"/>
      <c r="I3" s="19"/>
      <c r="J3" s="19"/>
      <c r="K3" s="19"/>
      <c r="L3" s="19"/>
      <c r="M3" s="72"/>
      <c r="N3" s="19"/>
      <c r="O3" s="19"/>
      <c r="P3" s="19"/>
      <c r="Q3" s="19"/>
      <c r="R3" s="73"/>
      <c r="S3" s="19"/>
      <c r="T3" s="19"/>
      <c r="U3" s="19"/>
      <c r="V3" s="19"/>
      <c r="W3" s="19"/>
      <c r="X3" s="19"/>
      <c r="Y3" s="19"/>
      <c r="Z3" s="19"/>
      <c r="AA3" s="19"/>
      <c r="AB3" s="19"/>
      <c r="AC3" s="19"/>
      <c r="AD3" s="19"/>
      <c r="AE3" s="19"/>
      <c r="AF3" s="19"/>
      <c r="AG3" s="23"/>
      <c r="AH3" s="19"/>
      <c r="AI3" s="19"/>
      <c r="AJ3" s="19"/>
      <c r="AK3" s="19"/>
      <c r="AL3" s="19"/>
      <c r="AM3" s="19"/>
      <c r="AN3" s="19"/>
      <c r="AO3" s="19"/>
      <c r="AP3" s="19"/>
      <c r="AQ3" s="19"/>
      <c r="AR3" s="19"/>
      <c r="AS3" s="19"/>
      <c r="AT3" s="19"/>
      <c r="AU3" s="19"/>
      <c r="AV3" s="19"/>
      <c r="AW3" s="19"/>
      <c r="AX3" s="19"/>
      <c r="AY3" s="19"/>
      <c r="AZ3" s="19"/>
    </row>
    <row r="4" spans="1:52" ht="11.25" customHeight="1" x14ac:dyDescent="0.35">
      <c r="A4" s="19"/>
      <c r="B4" s="19"/>
      <c r="C4" s="19"/>
      <c r="D4" s="19"/>
      <c r="E4" s="19"/>
      <c r="F4" s="19"/>
      <c r="G4" s="19"/>
      <c r="H4" s="19"/>
      <c r="I4" s="19"/>
      <c r="J4" s="19"/>
      <c r="K4" s="19"/>
      <c r="L4" s="19"/>
      <c r="M4" s="71"/>
      <c r="N4" s="19"/>
      <c r="O4" s="19"/>
      <c r="P4" s="19"/>
      <c r="Q4" s="19"/>
      <c r="R4" s="73"/>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row>
    <row r="5" spans="1:52" ht="11.25" customHeight="1" x14ac:dyDescent="0.35">
      <c r="A5" s="19"/>
      <c r="B5" s="19"/>
      <c r="C5" s="19"/>
      <c r="D5" s="19"/>
      <c r="E5" s="19"/>
      <c r="F5" s="19"/>
      <c r="G5" s="19"/>
      <c r="H5" s="19"/>
      <c r="I5" s="19"/>
      <c r="J5" s="19"/>
      <c r="K5" s="19"/>
      <c r="L5" s="19"/>
      <c r="M5" s="71"/>
      <c r="N5" s="19"/>
      <c r="O5" s="19"/>
      <c r="P5" s="19"/>
      <c r="Q5" s="19"/>
      <c r="R5" s="73"/>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row>
    <row r="6" spans="1:52" ht="11.25" customHeight="1" x14ac:dyDescent="0.35">
      <c r="A6" s="75" t="str">
        <f>label_licensename</f>
        <v>Licensee Name:  ABC SBIC, L.P.</v>
      </c>
      <c r="B6" s="75"/>
      <c r="C6" s="75"/>
      <c r="D6" s="75"/>
      <c r="E6" s="75"/>
      <c r="F6" s="75"/>
      <c r="G6" s="75"/>
      <c r="H6" s="75"/>
      <c r="I6" s="19"/>
      <c r="J6" s="19"/>
      <c r="K6" s="19"/>
      <c r="L6" s="19"/>
      <c r="M6" s="71"/>
      <c r="N6" s="19"/>
      <c r="O6" s="19"/>
      <c r="P6" s="19"/>
      <c r="Q6" s="19"/>
      <c r="R6" s="73"/>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row>
    <row r="7" spans="1:52" ht="19" customHeight="1" x14ac:dyDescent="0.35">
      <c r="A7" s="75" t="str">
        <f>label_licenseno</f>
        <v>License Number:  03/03-0257</v>
      </c>
      <c r="B7" s="75"/>
      <c r="C7" s="75"/>
      <c r="D7" s="75"/>
      <c r="E7" s="75"/>
      <c r="F7" s="75"/>
      <c r="G7" s="75"/>
      <c r="H7" s="75"/>
      <c r="I7" s="19"/>
      <c r="J7" s="19"/>
      <c r="K7" s="19"/>
      <c r="L7" s="19"/>
      <c r="M7" s="71"/>
      <c r="N7" s="19"/>
      <c r="O7" s="19"/>
      <c r="P7" s="19"/>
      <c r="Q7" s="19"/>
      <c r="R7" s="73"/>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52" ht="11.25" customHeight="1" x14ac:dyDescent="0.35">
      <c r="A8" s="75"/>
      <c r="B8" s="75"/>
      <c r="C8" s="75"/>
      <c r="D8" s="75"/>
      <c r="E8" s="75"/>
      <c r="F8" s="75"/>
      <c r="G8" s="75"/>
      <c r="H8" s="75"/>
      <c r="I8" s="19"/>
      <c r="J8" s="19"/>
      <c r="K8" s="19"/>
      <c r="L8" s="19"/>
      <c r="M8" s="71"/>
      <c r="N8" s="19"/>
      <c r="O8" s="19"/>
      <c r="P8" s="19"/>
      <c r="Q8" s="19"/>
      <c r="R8" s="73"/>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row>
    <row r="9" spans="1:52" ht="11.25" customHeight="1" x14ac:dyDescent="0.35">
      <c r="A9" s="19"/>
      <c r="B9" s="75"/>
      <c r="C9" s="75"/>
      <c r="D9" s="75"/>
      <c r="E9" s="75"/>
      <c r="F9" s="75"/>
      <c r="G9" s="75"/>
      <c r="H9" s="75"/>
      <c r="I9" s="19"/>
      <c r="J9" s="19"/>
      <c r="K9" s="19"/>
      <c r="L9" s="19"/>
      <c r="M9" s="71"/>
      <c r="N9" s="19"/>
      <c r="O9" s="19"/>
      <c r="P9" s="19"/>
      <c r="Q9" s="19"/>
      <c r="R9" s="73"/>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row>
    <row r="10" spans="1:52" ht="36" customHeight="1" x14ac:dyDescent="0.35">
      <c r="A10" s="75" t="str">
        <f>"For period beginning " &amp; TEXT(begdate,"mm/dd/yyyy")&amp;" to " &amp;TEXT(enddate,"mm/dd/yyyy")</f>
        <v>For period beginning 01/01/2025 to 03/31/2025</v>
      </c>
      <c r="B10" s="75"/>
      <c r="C10" s="75"/>
      <c r="D10" s="75"/>
      <c r="E10" s="75"/>
      <c r="F10" s="75"/>
      <c r="G10" s="75" t="s">
        <v>1410</v>
      </c>
      <c r="H10" s="75"/>
      <c r="I10" s="161" t="s">
        <v>1411</v>
      </c>
      <c r="J10" s="162"/>
      <c r="K10" s="162"/>
      <c r="L10" s="163"/>
      <c r="M10" s="71"/>
      <c r="N10" s="161" t="s">
        <v>1412</v>
      </c>
      <c r="O10" s="162"/>
      <c r="P10" s="164"/>
      <c r="Q10" s="19"/>
      <c r="R10" s="161" t="s">
        <v>1413</v>
      </c>
      <c r="S10" s="162"/>
      <c r="T10" s="162"/>
      <c r="U10" s="162"/>
      <c r="V10" s="162"/>
      <c r="W10" s="162"/>
      <c r="X10" s="162"/>
      <c r="Y10" s="162"/>
      <c r="Z10" s="162"/>
      <c r="AA10" s="162"/>
      <c r="AB10" s="163"/>
      <c r="AC10" s="161" t="s">
        <v>1414</v>
      </c>
      <c r="AD10" s="163"/>
      <c r="AE10" s="161" t="s">
        <v>1415</v>
      </c>
      <c r="AF10" s="163"/>
      <c r="AG10" s="19"/>
      <c r="AH10" s="19"/>
      <c r="AI10" s="19"/>
      <c r="AJ10" s="19"/>
      <c r="AK10" s="19"/>
      <c r="AL10" s="19"/>
      <c r="AM10" s="19"/>
      <c r="AN10" s="19"/>
      <c r="AO10" s="19"/>
      <c r="AP10" s="19"/>
      <c r="AQ10" s="19"/>
      <c r="AR10" s="19"/>
      <c r="AS10" s="19"/>
      <c r="AT10" s="19"/>
      <c r="AU10" s="19"/>
      <c r="AV10" s="19"/>
      <c r="AW10" s="19"/>
      <c r="AX10" s="19"/>
      <c r="AY10" s="19"/>
      <c r="AZ10" s="19"/>
    </row>
    <row r="11" spans="1:52" ht="54.75" customHeight="1" x14ac:dyDescent="0.35">
      <c r="A11" s="116" t="s">
        <v>1398</v>
      </c>
      <c r="B11" s="112" t="s">
        <v>1329</v>
      </c>
      <c r="C11" s="112" t="s">
        <v>1416</v>
      </c>
      <c r="D11" s="112" t="s">
        <v>1417</v>
      </c>
      <c r="E11" s="112" t="s">
        <v>1418</v>
      </c>
      <c r="F11" s="112" t="s">
        <v>1419</v>
      </c>
      <c r="G11" s="112" t="s">
        <v>1420</v>
      </c>
      <c r="H11" s="112" t="s">
        <v>1421</v>
      </c>
      <c r="I11" s="117" t="s">
        <v>1422</v>
      </c>
      <c r="J11" s="117" t="s">
        <v>1423</v>
      </c>
      <c r="K11" s="117" t="s">
        <v>1424</v>
      </c>
      <c r="L11" s="117" t="s">
        <v>1425</v>
      </c>
      <c r="M11" s="113" t="s">
        <v>1426</v>
      </c>
      <c r="N11" s="117" t="s">
        <v>1427</v>
      </c>
      <c r="O11" s="117" t="s">
        <v>1428</v>
      </c>
      <c r="P11" s="117" t="s">
        <v>1429</v>
      </c>
      <c r="Q11" s="117" t="s">
        <v>1430</v>
      </c>
      <c r="R11" s="117" t="s">
        <v>1431</v>
      </c>
      <c r="S11" s="117" t="s">
        <v>1432</v>
      </c>
      <c r="T11" s="117" t="s">
        <v>1433</v>
      </c>
      <c r="U11" s="117" t="s">
        <v>1434</v>
      </c>
      <c r="V11" s="117" t="s">
        <v>1435</v>
      </c>
      <c r="W11" s="117" t="s">
        <v>1436</v>
      </c>
      <c r="X11" s="117" t="s">
        <v>1437</v>
      </c>
      <c r="Y11" s="117" t="s">
        <v>1438</v>
      </c>
      <c r="Z11" s="117" t="s">
        <v>1439</v>
      </c>
      <c r="AA11" s="117" t="s">
        <v>1440</v>
      </c>
      <c r="AB11" s="117" t="s">
        <v>1441</v>
      </c>
      <c r="AC11" s="117" t="s">
        <v>1442</v>
      </c>
      <c r="AD11" s="117" t="s">
        <v>1443</v>
      </c>
      <c r="AE11" s="117" t="s">
        <v>1444</v>
      </c>
      <c r="AF11" s="117" t="s">
        <v>1445</v>
      </c>
      <c r="AG11" s="118" t="s">
        <v>1446</v>
      </c>
      <c r="AH11" s="82"/>
      <c r="AI11" s="82"/>
      <c r="AJ11" s="82"/>
      <c r="AK11" s="82"/>
      <c r="AL11" s="82"/>
      <c r="AM11" s="82"/>
      <c r="AN11" s="82"/>
      <c r="AO11" s="82"/>
      <c r="AP11" s="82"/>
      <c r="AQ11" s="82"/>
      <c r="AR11" s="82"/>
      <c r="AS11" s="82"/>
      <c r="AT11" s="82"/>
      <c r="AU11" s="82"/>
      <c r="AV11" s="82"/>
      <c r="AW11" s="82"/>
      <c r="AX11" s="82"/>
      <c r="AY11" s="82"/>
      <c r="AZ11" s="82"/>
    </row>
    <row r="12" spans="1:52" ht="15" customHeight="1" x14ac:dyDescent="0.35">
      <c r="A12" s="144"/>
      <c r="B12" s="83" t="str">
        <f>IF('Part C Financing Information'!$A12="","",VLOOKUP('Part C Financing Information'!$A12,'Part A Small Business Data'!A$11:B$126,2,FALSE))</f>
        <v/>
      </c>
      <c r="C12" s="120"/>
      <c r="D12" s="120"/>
      <c r="E12" s="136"/>
      <c r="F12" s="136"/>
      <c r="G12" s="136"/>
      <c r="H12" s="136"/>
      <c r="I12" s="142"/>
      <c r="J12" s="142"/>
      <c r="K12" s="142"/>
      <c r="L12" s="149">
        <f>Table_10[[#This Row],[Loan $]]+Table_10[[#This Row],[Debt $]]+Table_10[[#This Row],[Equity $]]</f>
        <v>0</v>
      </c>
      <c r="M12" s="142"/>
      <c r="N12" s="145"/>
      <c r="O12" s="145"/>
      <c r="P12" s="84" t="str">
        <f>IFERROR(Table_10[[#This Row],[Loan $]]/(Table_10[[#This Row],[Loan $]]+Table_10[[#This Row],[Debt $]])*Table_10[[#This Row],[Loan Rate]]+Table_10[[#This Row],[Debt $]]/(Table_10[[#This Row],[Loan $]]+Table_10[[#This Row],[Debt $]])*Table_10[[#This Row],[Debt Rate]],"")</f>
        <v/>
      </c>
      <c r="Q12" s="146"/>
      <c r="R12" s="146"/>
      <c r="S12" s="146"/>
      <c r="T12" s="146"/>
      <c r="U12" s="146"/>
      <c r="V12" s="146"/>
      <c r="W12" s="146"/>
      <c r="X12" s="146"/>
      <c r="Y12" s="146"/>
      <c r="Z12" s="146"/>
      <c r="AA12" s="146"/>
      <c r="AB12" s="85" t="str">
        <f>IF(A12="","",1-SUM(R12:AA12))</f>
        <v/>
      </c>
      <c r="AC12" s="147"/>
      <c r="AD12" s="147"/>
      <c r="AE12" s="147"/>
      <c r="AF12" s="86" t="str">
        <f>IF('Part C Financing Information'!$AE12="Yes","PB_"&amp;licenseno&amp;": "&amp;'Part C Financing Information'!$B12&amp;"_"&amp;TEXT('Part C Financing Information'!$C12,"yyyymmdd")&amp;".pdf","")</f>
        <v/>
      </c>
      <c r="AG12" s="148"/>
      <c r="AH12" s="19"/>
      <c r="AI12" s="19"/>
      <c r="AJ12" s="19"/>
      <c r="AK12" s="19"/>
      <c r="AL12" s="19"/>
      <c r="AM12" s="19"/>
      <c r="AN12" s="19"/>
      <c r="AO12" s="19"/>
      <c r="AP12" s="19"/>
      <c r="AQ12" s="19"/>
      <c r="AR12" s="19"/>
      <c r="AS12" s="19"/>
      <c r="AT12" s="19"/>
      <c r="AU12" s="19"/>
      <c r="AV12" s="19"/>
      <c r="AW12" s="19"/>
      <c r="AX12" s="19"/>
      <c r="AY12" s="19"/>
      <c r="AZ12" s="19"/>
    </row>
    <row r="13" spans="1:52" ht="15" customHeight="1" x14ac:dyDescent="0.35">
      <c r="A13" s="144"/>
      <c r="B13" s="83" t="str">
        <f>IF('Part C Financing Information'!$A13="","",VLOOKUP('Part C Financing Information'!$A13,'Part A Small Business Data'!A$11:B$126,2,FALSE))</f>
        <v/>
      </c>
      <c r="C13" s="120"/>
      <c r="D13" s="120"/>
      <c r="E13" s="136"/>
      <c r="F13" s="136"/>
      <c r="G13" s="136"/>
      <c r="H13" s="136"/>
      <c r="I13" s="142"/>
      <c r="J13" s="142"/>
      <c r="K13" s="142"/>
      <c r="L13" s="149">
        <f>Table_10[[#This Row],[Loan $]]+Table_10[[#This Row],[Debt $]]+Table_10[[#This Row],[Equity $]]</f>
        <v>0</v>
      </c>
      <c r="M13" s="142"/>
      <c r="N13" s="145"/>
      <c r="O13" s="145"/>
      <c r="P13" s="84" t="str">
        <f>IFERROR(Table_10[[#This Row],[Loan $]]/(Table_10[[#This Row],[Loan $]]+Table_10[[#This Row],[Debt $]])*Table_10[[#This Row],[Loan Rate]]+Table_10[[#This Row],[Debt $]]/(Table_10[[#This Row],[Loan $]]+Table_10[[#This Row],[Debt $]])*Table_10[[#This Row],[Debt Rate]],"")</f>
        <v/>
      </c>
      <c r="Q13" s="146"/>
      <c r="R13" s="146"/>
      <c r="S13" s="146"/>
      <c r="T13" s="146"/>
      <c r="U13" s="146"/>
      <c r="V13" s="146"/>
      <c r="W13" s="146"/>
      <c r="X13" s="146"/>
      <c r="Y13" s="146"/>
      <c r="Z13" s="146"/>
      <c r="AA13" s="146"/>
      <c r="AB13" s="85" t="str">
        <f t="shared" ref="AB13:AB17" si="0">IF(A13="","",1-SUM(R13:AA13))</f>
        <v/>
      </c>
      <c r="AC13" s="147"/>
      <c r="AD13" s="147"/>
      <c r="AE13" s="147"/>
      <c r="AF13" s="86" t="str">
        <f>IF('Part C Financing Information'!$AE13="Yes","PB_"&amp;licenseno&amp;": "&amp;'Part C Financing Information'!$B13&amp;"_"&amp;TEXT('Part C Financing Information'!$C13,"yyyymmdd")&amp;".pdf","")</f>
        <v/>
      </c>
      <c r="AG13" s="148"/>
      <c r="AH13" s="19"/>
      <c r="AI13" s="19"/>
      <c r="AJ13" s="19"/>
      <c r="AK13" s="19"/>
      <c r="AL13" s="19"/>
      <c r="AM13" s="19"/>
      <c r="AN13" s="19"/>
      <c r="AO13" s="19"/>
      <c r="AP13" s="19"/>
      <c r="AQ13" s="19"/>
      <c r="AR13" s="19"/>
      <c r="AS13" s="19"/>
      <c r="AT13" s="19"/>
      <c r="AU13" s="19"/>
      <c r="AV13" s="19"/>
      <c r="AW13" s="19"/>
      <c r="AX13" s="19"/>
      <c r="AY13" s="19"/>
      <c r="AZ13" s="19"/>
    </row>
    <row r="14" spans="1:52" ht="15" customHeight="1" x14ac:dyDescent="0.35">
      <c r="A14" s="144"/>
      <c r="B14" s="83" t="str">
        <f>IF('Part C Financing Information'!$A14="","",VLOOKUP('Part C Financing Information'!$A14,'Part A Small Business Data'!A$11:B$126,2,FALSE))</f>
        <v/>
      </c>
      <c r="C14" s="120"/>
      <c r="D14" s="120"/>
      <c r="E14" s="136"/>
      <c r="F14" s="136"/>
      <c r="G14" s="136"/>
      <c r="H14" s="136"/>
      <c r="I14" s="142"/>
      <c r="J14" s="142"/>
      <c r="K14" s="142"/>
      <c r="L14" s="149">
        <f>Table_10[[#This Row],[Loan $]]+Table_10[[#This Row],[Debt $]]+Table_10[[#This Row],[Equity $]]</f>
        <v>0</v>
      </c>
      <c r="M14" s="142"/>
      <c r="N14" s="145"/>
      <c r="O14" s="145"/>
      <c r="P14" s="84" t="str">
        <f>IFERROR(Table_10[[#This Row],[Loan $]]/(Table_10[[#This Row],[Loan $]]+Table_10[[#This Row],[Debt $]])*Table_10[[#This Row],[Loan Rate]]+Table_10[[#This Row],[Debt $]]/(Table_10[[#This Row],[Loan $]]+Table_10[[#This Row],[Debt $]])*Table_10[[#This Row],[Debt Rate]],"")</f>
        <v/>
      </c>
      <c r="Q14" s="146"/>
      <c r="R14" s="146"/>
      <c r="S14" s="146"/>
      <c r="T14" s="146"/>
      <c r="U14" s="146"/>
      <c r="V14" s="146"/>
      <c r="W14" s="146"/>
      <c r="X14" s="146"/>
      <c r="Y14" s="146"/>
      <c r="Z14" s="146"/>
      <c r="AA14" s="146"/>
      <c r="AB14" s="85" t="str">
        <f t="shared" si="0"/>
        <v/>
      </c>
      <c r="AC14" s="147"/>
      <c r="AD14" s="147"/>
      <c r="AE14" s="147"/>
      <c r="AF14" s="86" t="str">
        <f>IF('Part C Financing Information'!$AE14="Yes","PB_"&amp;licenseno&amp;": "&amp;'Part C Financing Information'!$B14&amp;"_"&amp;TEXT('Part C Financing Information'!$C14,"yyyymmdd")&amp;".pdf","")</f>
        <v/>
      </c>
      <c r="AG14" s="148"/>
      <c r="AH14" s="19"/>
      <c r="AI14" s="19" t="s">
        <v>1447</v>
      </c>
      <c r="AJ14" s="19"/>
      <c r="AK14" s="19"/>
      <c r="AL14" s="19"/>
      <c r="AM14" s="19"/>
      <c r="AN14" s="19"/>
      <c r="AO14" s="19"/>
      <c r="AP14" s="19"/>
      <c r="AQ14" s="19"/>
      <c r="AR14" s="19"/>
      <c r="AS14" s="19"/>
      <c r="AT14" s="19"/>
      <c r="AU14" s="19"/>
      <c r="AV14" s="19"/>
      <c r="AW14" s="19"/>
      <c r="AX14" s="19"/>
      <c r="AY14" s="19"/>
      <c r="AZ14" s="19"/>
    </row>
    <row r="15" spans="1:52" ht="15" customHeight="1" x14ac:dyDescent="0.35">
      <c r="A15" s="144"/>
      <c r="B15" s="83" t="str">
        <f>IF('Part C Financing Information'!$A15="","",VLOOKUP('Part C Financing Information'!$A15,'Part A Small Business Data'!A$11:B$126,2,FALSE))</f>
        <v/>
      </c>
      <c r="C15" s="120"/>
      <c r="D15" s="120"/>
      <c r="E15" s="136"/>
      <c r="F15" s="136"/>
      <c r="G15" s="136"/>
      <c r="H15" s="136"/>
      <c r="I15" s="142"/>
      <c r="J15" s="142"/>
      <c r="K15" s="142"/>
      <c r="L15" s="149">
        <f>Table_10[[#This Row],[Loan $]]+Table_10[[#This Row],[Debt $]]+Table_10[[#This Row],[Equity $]]</f>
        <v>0</v>
      </c>
      <c r="M15" s="142"/>
      <c r="N15" s="145"/>
      <c r="O15" s="145"/>
      <c r="P15" s="84" t="str">
        <f>IFERROR(Table_10[[#This Row],[Loan $]]/(Table_10[[#This Row],[Loan $]]+Table_10[[#This Row],[Debt $]])*Table_10[[#This Row],[Loan Rate]]+Table_10[[#This Row],[Debt $]]/(Table_10[[#This Row],[Loan $]]+Table_10[[#This Row],[Debt $]])*Table_10[[#This Row],[Debt Rate]],"")</f>
        <v/>
      </c>
      <c r="Q15" s="146"/>
      <c r="R15" s="146"/>
      <c r="S15" s="146"/>
      <c r="T15" s="146"/>
      <c r="U15" s="141"/>
      <c r="V15" s="146"/>
      <c r="W15" s="146"/>
      <c r="X15" s="146"/>
      <c r="Y15" s="146"/>
      <c r="Z15" s="146"/>
      <c r="AA15" s="146"/>
      <c r="AB15" s="85" t="str">
        <f t="shared" si="0"/>
        <v/>
      </c>
      <c r="AC15" s="147"/>
      <c r="AD15" s="147"/>
      <c r="AE15" s="147"/>
      <c r="AF15" s="86" t="str">
        <f>IF('Part C Financing Information'!$AE15="Yes","PB_"&amp;licenseno&amp;": "&amp;'Part C Financing Information'!$B15&amp;"_"&amp;TEXT('Part C Financing Information'!$C15,"yyyymmdd")&amp;".pdf","")</f>
        <v/>
      </c>
      <c r="AG15" s="148"/>
      <c r="AH15" s="19"/>
      <c r="AI15" s="19"/>
      <c r="AJ15" s="19"/>
      <c r="AK15" s="19"/>
      <c r="AL15" s="19"/>
      <c r="AM15" s="19"/>
      <c r="AN15" s="19"/>
      <c r="AO15" s="19"/>
      <c r="AP15" s="19"/>
      <c r="AQ15" s="19"/>
      <c r="AR15" s="19"/>
      <c r="AS15" s="19"/>
      <c r="AT15" s="19"/>
      <c r="AU15" s="19"/>
      <c r="AV15" s="19"/>
      <c r="AW15" s="19"/>
      <c r="AX15" s="19"/>
      <c r="AY15" s="19"/>
      <c r="AZ15" s="19"/>
    </row>
    <row r="16" spans="1:52" ht="15" customHeight="1" x14ac:dyDescent="0.35">
      <c r="A16" s="144"/>
      <c r="B16" s="83" t="str">
        <f>IF('Part C Financing Information'!$A16="","",VLOOKUP('Part C Financing Information'!$A16,'Part A Small Business Data'!A$11:B$126,2,FALSE))</f>
        <v/>
      </c>
      <c r="C16" s="120"/>
      <c r="D16" s="120"/>
      <c r="E16" s="136"/>
      <c r="F16" s="136"/>
      <c r="G16" s="136"/>
      <c r="H16" s="136"/>
      <c r="I16" s="142"/>
      <c r="J16" s="142"/>
      <c r="K16" s="142"/>
      <c r="L16" s="149">
        <f>Table_10[[#This Row],[Loan $]]+Table_10[[#This Row],[Debt $]]+Table_10[[#This Row],[Equity $]]</f>
        <v>0</v>
      </c>
      <c r="M16" s="142"/>
      <c r="N16" s="145"/>
      <c r="O16" s="145"/>
      <c r="P16" s="84" t="str">
        <f>IFERROR(Table_10[[#This Row],[Loan $]]/(Table_10[[#This Row],[Loan $]]+Table_10[[#This Row],[Debt $]])*Table_10[[#This Row],[Loan Rate]]+Table_10[[#This Row],[Debt $]]/(Table_10[[#This Row],[Loan $]]+Table_10[[#This Row],[Debt $]])*Table_10[[#This Row],[Debt Rate]],"")</f>
        <v/>
      </c>
      <c r="Q16" s="146"/>
      <c r="R16" s="146"/>
      <c r="S16" s="146"/>
      <c r="T16" s="146"/>
      <c r="U16" s="141"/>
      <c r="V16" s="146"/>
      <c r="W16" s="146"/>
      <c r="X16" s="146"/>
      <c r="Y16" s="146"/>
      <c r="Z16" s="146"/>
      <c r="AA16" s="146"/>
      <c r="AB16" s="85" t="str">
        <f t="shared" si="0"/>
        <v/>
      </c>
      <c r="AC16" s="147"/>
      <c r="AD16" s="147"/>
      <c r="AE16" s="147"/>
      <c r="AF16" s="86" t="str">
        <f>IF('Part C Financing Information'!$AE16="Yes","PB_"&amp;licenseno&amp;": "&amp;'Part C Financing Information'!$B16&amp;"_"&amp;TEXT('Part C Financing Information'!$C16,"yyyymmdd")&amp;".pdf","")</f>
        <v/>
      </c>
      <c r="AG16" s="148"/>
      <c r="AH16" s="19"/>
      <c r="AI16" s="19"/>
      <c r="AJ16" s="19"/>
      <c r="AK16" s="19"/>
      <c r="AL16" s="19"/>
      <c r="AM16" s="19"/>
      <c r="AN16" s="19"/>
      <c r="AO16" s="19"/>
      <c r="AP16" s="19"/>
      <c r="AQ16" s="19"/>
      <c r="AR16" s="19"/>
      <c r="AS16" s="19"/>
      <c r="AT16" s="19"/>
      <c r="AU16" s="19"/>
      <c r="AV16" s="19"/>
      <c r="AW16" s="19"/>
      <c r="AX16" s="19"/>
      <c r="AY16" s="19"/>
      <c r="AZ16" s="19"/>
    </row>
    <row r="17" spans="1:52" ht="15" customHeight="1" x14ac:dyDescent="0.35">
      <c r="A17" s="144"/>
      <c r="B17" s="83" t="str">
        <f>IF('Part C Financing Information'!$A17="","",VLOOKUP('Part C Financing Information'!$A17,'Part A Small Business Data'!A$11:B$126,2,FALSE))</f>
        <v/>
      </c>
      <c r="C17" s="120"/>
      <c r="D17" s="120"/>
      <c r="E17" s="136"/>
      <c r="F17" s="136"/>
      <c r="G17" s="136"/>
      <c r="H17" s="136"/>
      <c r="I17" s="142"/>
      <c r="J17" s="142"/>
      <c r="K17" s="142"/>
      <c r="L17" s="149">
        <f>Table_10[[#This Row],[Loan $]]+Table_10[[#This Row],[Debt $]]+Table_10[[#This Row],[Equity $]]</f>
        <v>0</v>
      </c>
      <c r="M17" s="142"/>
      <c r="N17" s="145"/>
      <c r="O17" s="145"/>
      <c r="P17" s="84" t="str">
        <f>IFERROR(Table_10[[#This Row],[Loan $]]/(Table_10[[#This Row],[Loan $]]+Table_10[[#This Row],[Debt $]])*Table_10[[#This Row],[Loan Rate]]+Table_10[[#This Row],[Debt $]]/(Table_10[[#This Row],[Loan $]]+Table_10[[#This Row],[Debt $]])*Table_10[[#This Row],[Debt Rate]],"")</f>
        <v/>
      </c>
      <c r="Q17" s="146"/>
      <c r="R17" s="146"/>
      <c r="S17" s="146"/>
      <c r="T17" s="146"/>
      <c r="U17" s="141"/>
      <c r="V17" s="146"/>
      <c r="W17" s="146"/>
      <c r="X17" s="146"/>
      <c r="Y17" s="146"/>
      <c r="Z17" s="146"/>
      <c r="AA17" s="146"/>
      <c r="AB17" s="85" t="str">
        <f t="shared" si="0"/>
        <v/>
      </c>
      <c r="AC17" s="147"/>
      <c r="AD17" s="147"/>
      <c r="AE17" s="147"/>
      <c r="AF17" s="86" t="str">
        <f>IF('Part C Financing Information'!$AE17="Yes","PB_"&amp;licenseno&amp;": "&amp;'Part C Financing Information'!$B17&amp;"_"&amp;TEXT('Part C Financing Information'!$C17,"yyyymmdd")&amp;".pdf","")</f>
        <v/>
      </c>
      <c r="AG17" s="148"/>
      <c r="AH17" s="19"/>
      <c r="AI17" s="19"/>
      <c r="AJ17" s="19"/>
      <c r="AK17" s="19"/>
      <c r="AL17" s="19"/>
      <c r="AM17" s="19"/>
      <c r="AN17" s="19"/>
      <c r="AO17" s="19"/>
      <c r="AP17" s="19"/>
      <c r="AQ17" s="19"/>
      <c r="AR17" s="19"/>
      <c r="AS17" s="19"/>
      <c r="AT17" s="19"/>
      <c r="AU17" s="19"/>
      <c r="AV17" s="19"/>
      <c r="AW17" s="19"/>
      <c r="AX17" s="19"/>
      <c r="AY17" s="19"/>
      <c r="AZ17" s="19"/>
    </row>
    <row r="18" spans="1:52" ht="15" customHeight="1" x14ac:dyDescent="0.35">
      <c r="A18" s="144"/>
      <c r="B18" s="83" t="str">
        <f>IF('Part C Financing Information'!$A18="","",VLOOKUP('Part C Financing Information'!$A18,'Part A Small Business Data'!A$11:B$126,2,FALSE))</f>
        <v/>
      </c>
      <c r="C18" s="120"/>
      <c r="D18" s="120"/>
      <c r="E18" s="136"/>
      <c r="F18" s="136"/>
      <c r="G18" s="136"/>
      <c r="H18" s="136"/>
      <c r="I18" s="142"/>
      <c r="J18" s="142"/>
      <c r="K18" s="142"/>
      <c r="L18" s="149">
        <f>Table_10[[#This Row],[Loan $]]+Table_10[[#This Row],[Debt $]]+Table_10[[#This Row],[Equity $]]</f>
        <v>0</v>
      </c>
      <c r="M18" s="142"/>
      <c r="N18" s="145"/>
      <c r="O18" s="145"/>
      <c r="P18" s="84" t="str">
        <f>IFERROR(Table_10[[#This Row],[Loan $]]/(Table_10[[#This Row],[Loan $]]+Table_10[[#This Row],[Debt $]])*Table_10[[#This Row],[Loan Rate]]+Table_10[[#This Row],[Debt $]]/(Table_10[[#This Row],[Loan $]]+Table_10[[#This Row],[Debt $]])*Table_10[[#This Row],[Debt Rate]],"")</f>
        <v/>
      </c>
      <c r="Q18" s="146"/>
      <c r="R18" s="146"/>
      <c r="S18" s="146"/>
      <c r="T18" s="146"/>
      <c r="U18" s="141"/>
      <c r="V18" s="146"/>
      <c r="W18" s="146"/>
      <c r="X18" s="146"/>
      <c r="Y18" s="146"/>
      <c r="Z18" s="146"/>
      <c r="AA18" s="146"/>
      <c r="AB18" s="85" t="str">
        <f t="shared" ref="AB18:AB50" si="1">IF(A18="","",1-SUM(R18:AA18))</f>
        <v/>
      </c>
      <c r="AC18" s="147"/>
      <c r="AD18" s="147"/>
      <c r="AE18" s="147"/>
      <c r="AF18" s="86" t="str">
        <f>IF('Part C Financing Information'!$AE18="Yes","PB_"&amp;licenseno&amp;": "&amp;'Part C Financing Information'!$B18&amp;"_"&amp;TEXT('Part C Financing Information'!$C18,"yyyymmdd")&amp;".pdf","")</f>
        <v/>
      </c>
      <c r="AG18" s="148"/>
      <c r="AH18" s="19"/>
      <c r="AI18" s="19"/>
      <c r="AJ18" s="19"/>
      <c r="AK18" s="19"/>
      <c r="AL18" s="19"/>
      <c r="AM18" s="19"/>
      <c r="AN18" s="19"/>
      <c r="AO18" s="19"/>
      <c r="AP18" s="19"/>
      <c r="AQ18" s="19"/>
      <c r="AR18" s="19"/>
      <c r="AS18" s="19"/>
      <c r="AT18" s="19"/>
      <c r="AU18" s="19"/>
      <c r="AV18" s="19"/>
      <c r="AW18" s="19"/>
      <c r="AX18" s="19"/>
      <c r="AY18" s="19"/>
      <c r="AZ18" s="19"/>
    </row>
    <row r="19" spans="1:52" ht="15" customHeight="1" x14ac:dyDescent="0.35">
      <c r="A19" s="144"/>
      <c r="B19" s="83" t="str">
        <f>IF('Part C Financing Information'!$A19="","",VLOOKUP('Part C Financing Information'!$A19,'Part A Small Business Data'!A$11:B$126,2,FALSE))</f>
        <v/>
      </c>
      <c r="C19" s="120"/>
      <c r="D19" s="120"/>
      <c r="E19" s="136"/>
      <c r="F19" s="136"/>
      <c r="G19" s="136"/>
      <c r="H19" s="136"/>
      <c r="I19" s="142"/>
      <c r="J19" s="142"/>
      <c r="K19" s="142"/>
      <c r="L19" s="149">
        <f>Table_10[[#This Row],[Loan $]]+Table_10[[#This Row],[Debt $]]+Table_10[[#This Row],[Equity $]]</f>
        <v>0</v>
      </c>
      <c r="M19" s="142"/>
      <c r="N19" s="145"/>
      <c r="O19" s="145"/>
      <c r="P19" s="84" t="str">
        <f>IFERROR(Table_10[[#This Row],[Loan $]]/(Table_10[[#This Row],[Loan $]]+Table_10[[#This Row],[Debt $]])*Table_10[[#This Row],[Loan Rate]]+Table_10[[#This Row],[Debt $]]/(Table_10[[#This Row],[Loan $]]+Table_10[[#This Row],[Debt $]])*Table_10[[#This Row],[Debt Rate]],"")</f>
        <v/>
      </c>
      <c r="Q19" s="146"/>
      <c r="R19" s="146"/>
      <c r="S19" s="146"/>
      <c r="T19" s="146"/>
      <c r="U19" s="141"/>
      <c r="V19" s="146"/>
      <c r="W19" s="146"/>
      <c r="X19" s="146"/>
      <c r="Y19" s="146"/>
      <c r="Z19" s="146"/>
      <c r="AA19" s="146"/>
      <c r="AB19" s="85" t="str">
        <f t="shared" si="1"/>
        <v/>
      </c>
      <c r="AC19" s="147"/>
      <c r="AD19" s="147"/>
      <c r="AE19" s="147"/>
      <c r="AF19" s="86" t="str">
        <f>IF('Part C Financing Information'!$AE19="Yes","PB_"&amp;licenseno&amp;": "&amp;'Part C Financing Information'!$B19&amp;"_"&amp;TEXT('Part C Financing Information'!$C19,"yyyymmdd")&amp;".pdf","")</f>
        <v/>
      </c>
      <c r="AG19" s="148"/>
      <c r="AH19" s="19"/>
      <c r="AI19" s="19"/>
      <c r="AJ19" s="19"/>
      <c r="AK19" s="19"/>
      <c r="AL19" s="19"/>
      <c r="AM19" s="19"/>
      <c r="AN19" s="19"/>
      <c r="AO19" s="19"/>
      <c r="AP19" s="19"/>
      <c r="AQ19" s="19"/>
      <c r="AR19" s="19"/>
      <c r="AS19" s="19"/>
      <c r="AT19" s="19"/>
      <c r="AU19" s="19"/>
      <c r="AV19" s="19"/>
      <c r="AW19" s="19"/>
      <c r="AX19" s="19"/>
      <c r="AY19" s="19"/>
      <c r="AZ19" s="19"/>
    </row>
    <row r="20" spans="1:52" ht="15" customHeight="1" x14ac:dyDescent="0.35">
      <c r="A20" s="144"/>
      <c r="B20" s="83" t="str">
        <f>IF('Part C Financing Information'!$A20="","",VLOOKUP('Part C Financing Information'!$A20,'Part A Small Business Data'!A$11:B$126,2,FALSE))</f>
        <v/>
      </c>
      <c r="C20" s="120"/>
      <c r="D20" s="120"/>
      <c r="E20" s="136"/>
      <c r="F20" s="136"/>
      <c r="G20" s="136"/>
      <c r="H20" s="136"/>
      <c r="I20" s="142"/>
      <c r="J20" s="142"/>
      <c r="K20" s="142"/>
      <c r="L20" s="149">
        <f>Table_10[[#This Row],[Loan $]]+Table_10[[#This Row],[Debt $]]+Table_10[[#This Row],[Equity $]]</f>
        <v>0</v>
      </c>
      <c r="M20" s="142"/>
      <c r="N20" s="145"/>
      <c r="O20" s="145"/>
      <c r="P20" s="84" t="str">
        <f>IFERROR(Table_10[[#This Row],[Loan $]]/(Table_10[[#This Row],[Loan $]]+Table_10[[#This Row],[Debt $]])*Table_10[[#This Row],[Loan Rate]]+Table_10[[#This Row],[Debt $]]/(Table_10[[#This Row],[Loan $]]+Table_10[[#This Row],[Debt $]])*Table_10[[#This Row],[Debt Rate]],"")</f>
        <v/>
      </c>
      <c r="Q20" s="146"/>
      <c r="R20" s="146"/>
      <c r="S20" s="146"/>
      <c r="T20" s="146"/>
      <c r="U20" s="141"/>
      <c r="V20" s="146"/>
      <c r="W20" s="146"/>
      <c r="X20" s="146"/>
      <c r="Y20" s="146"/>
      <c r="Z20" s="146"/>
      <c r="AA20" s="146"/>
      <c r="AB20" s="85" t="str">
        <f t="shared" si="1"/>
        <v/>
      </c>
      <c r="AC20" s="147"/>
      <c r="AD20" s="147"/>
      <c r="AE20" s="147"/>
      <c r="AF20" s="86" t="str">
        <f>IF('Part C Financing Information'!$AE20="Yes","PB_"&amp;licenseno&amp;": "&amp;'Part C Financing Information'!$B20&amp;"_"&amp;TEXT('Part C Financing Information'!$C20,"yyyymmdd")&amp;".pdf","")</f>
        <v/>
      </c>
      <c r="AG20" s="148"/>
      <c r="AH20" s="19"/>
      <c r="AI20" s="19"/>
      <c r="AJ20" s="19"/>
      <c r="AK20" s="19"/>
      <c r="AL20" s="19"/>
      <c r="AM20" s="19"/>
      <c r="AN20" s="19"/>
      <c r="AO20" s="19"/>
      <c r="AP20" s="19"/>
      <c r="AQ20" s="19"/>
      <c r="AR20" s="19"/>
      <c r="AS20" s="19"/>
      <c r="AT20" s="19"/>
      <c r="AU20" s="19"/>
      <c r="AV20" s="19"/>
      <c r="AW20" s="19"/>
      <c r="AX20" s="19"/>
      <c r="AY20" s="19"/>
      <c r="AZ20" s="19"/>
    </row>
    <row r="21" spans="1:52" ht="15" customHeight="1" x14ac:dyDescent="0.35">
      <c r="A21" s="144"/>
      <c r="B21" s="83" t="str">
        <f>IF('Part C Financing Information'!$A21="","",VLOOKUP('Part C Financing Information'!$A21,'Part A Small Business Data'!A$11:B$126,2,FALSE))</f>
        <v/>
      </c>
      <c r="C21" s="120"/>
      <c r="D21" s="120"/>
      <c r="E21" s="136"/>
      <c r="F21" s="136"/>
      <c r="G21" s="136"/>
      <c r="H21" s="136"/>
      <c r="I21" s="142"/>
      <c r="J21" s="142"/>
      <c r="K21" s="142"/>
      <c r="L21" s="149">
        <f>Table_10[[#This Row],[Loan $]]+Table_10[[#This Row],[Debt $]]+Table_10[[#This Row],[Equity $]]</f>
        <v>0</v>
      </c>
      <c r="M21" s="142"/>
      <c r="N21" s="145"/>
      <c r="O21" s="145"/>
      <c r="P21" s="84" t="str">
        <f>IFERROR(Table_10[[#This Row],[Loan $]]/(Table_10[[#This Row],[Loan $]]+Table_10[[#This Row],[Debt $]])*Table_10[[#This Row],[Loan Rate]]+Table_10[[#This Row],[Debt $]]/(Table_10[[#This Row],[Loan $]]+Table_10[[#This Row],[Debt $]])*Table_10[[#This Row],[Debt Rate]],"")</f>
        <v/>
      </c>
      <c r="Q21" s="146"/>
      <c r="R21" s="146"/>
      <c r="S21" s="146"/>
      <c r="T21" s="146"/>
      <c r="U21" s="141"/>
      <c r="V21" s="146"/>
      <c r="W21" s="146"/>
      <c r="X21" s="146"/>
      <c r="Y21" s="146"/>
      <c r="Z21" s="146"/>
      <c r="AA21" s="146"/>
      <c r="AB21" s="85" t="str">
        <f t="shared" si="1"/>
        <v/>
      </c>
      <c r="AC21" s="147"/>
      <c r="AD21" s="147"/>
      <c r="AE21" s="147"/>
      <c r="AF21" s="86" t="str">
        <f>IF('Part C Financing Information'!$AE21="Yes","PB_"&amp;licenseno&amp;": "&amp;'Part C Financing Information'!$B21&amp;"_"&amp;TEXT('Part C Financing Information'!$C21,"yyyymmdd")&amp;".pdf","")</f>
        <v/>
      </c>
      <c r="AG21" s="148"/>
      <c r="AH21" s="19"/>
      <c r="AI21" s="19"/>
      <c r="AJ21" s="19"/>
      <c r="AK21" s="19"/>
      <c r="AL21" s="19"/>
      <c r="AM21" s="19"/>
      <c r="AN21" s="19"/>
      <c r="AO21" s="19"/>
      <c r="AP21" s="19"/>
      <c r="AQ21" s="19"/>
      <c r="AR21" s="19"/>
      <c r="AS21" s="19"/>
      <c r="AT21" s="19"/>
      <c r="AU21" s="19"/>
      <c r="AV21" s="19"/>
      <c r="AW21" s="19"/>
      <c r="AX21" s="19"/>
      <c r="AY21" s="19"/>
      <c r="AZ21" s="19"/>
    </row>
    <row r="22" spans="1:52" ht="15" customHeight="1" x14ac:dyDescent="0.35">
      <c r="A22" s="144"/>
      <c r="B22" s="83" t="str">
        <f>IF('Part C Financing Information'!$A22="","",VLOOKUP('Part C Financing Information'!$A22,'Part A Small Business Data'!A$11:B$126,2,FALSE))</f>
        <v/>
      </c>
      <c r="C22" s="120"/>
      <c r="D22" s="120"/>
      <c r="E22" s="136"/>
      <c r="F22" s="136"/>
      <c r="G22" s="136"/>
      <c r="H22" s="136"/>
      <c r="I22" s="142"/>
      <c r="J22" s="142"/>
      <c r="K22" s="142"/>
      <c r="L22" s="149">
        <f>Table_10[[#This Row],[Loan $]]+Table_10[[#This Row],[Debt $]]+Table_10[[#This Row],[Equity $]]</f>
        <v>0</v>
      </c>
      <c r="M22" s="142"/>
      <c r="N22" s="145"/>
      <c r="O22" s="145"/>
      <c r="P22" s="84" t="str">
        <f>IFERROR(Table_10[[#This Row],[Loan $]]/(Table_10[[#This Row],[Loan $]]+Table_10[[#This Row],[Debt $]])*Table_10[[#This Row],[Loan Rate]]+Table_10[[#This Row],[Debt $]]/(Table_10[[#This Row],[Loan $]]+Table_10[[#This Row],[Debt $]])*Table_10[[#This Row],[Debt Rate]],"")</f>
        <v/>
      </c>
      <c r="Q22" s="146"/>
      <c r="R22" s="146"/>
      <c r="S22" s="146"/>
      <c r="T22" s="146"/>
      <c r="U22" s="141"/>
      <c r="V22" s="146"/>
      <c r="W22" s="146"/>
      <c r="X22" s="146"/>
      <c r="Y22" s="146"/>
      <c r="Z22" s="146"/>
      <c r="AA22" s="146"/>
      <c r="AB22" s="85" t="str">
        <f t="shared" si="1"/>
        <v/>
      </c>
      <c r="AC22" s="147"/>
      <c r="AD22" s="147"/>
      <c r="AE22" s="147"/>
      <c r="AF22" s="86" t="str">
        <f>IF('Part C Financing Information'!$AE22="Yes","PB_"&amp;licenseno&amp;": "&amp;'Part C Financing Information'!$B22&amp;"_"&amp;TEXT('Part C Financing Information'!$C22,"yyyymmdd")&amp;".pdf","")</f>
        <v/>
      </c>
      <c r="AG22" s="148"/>
      <c r="AH22" s="19"/>
      <c r="AI22" s="19"/>
      <c r="AJ22" s="19"/>
      <c r="AK22" s="19"/>
      <c r="AL22" s="19"/>
      <c r="AM22" s="19"/>
      <c r="AN22" s="19"/>
      <c r="AO22" s="19"/>
      <c r="AP22" s="19"/>
      <c r="AQ22" s="19"/>
      <c r="AR22" s="19"/>
      <c r="AS22" s="19"/>
      <c r="AT22" s="19"/>
      <c r="AU22" s="19"/>
      <c r="AV22" s="19"/>
      <c r="AW22" s="19"/>
      <c r="AX22" s="19"/>
      <c r="AY22" s="19"/>
      <c r="AZ22" s="19"/>
    </row>
    <row r="23" spans="1:52" ht="15" customHeight="1" x14ac:dyDescent="0.35">
      <c r="A23" s="144"/>
      <c r="B23" s="83" t="str">
        <f>IF('Part C Financing Information'!$A23="","",VLOOKUP('Part C Financing Information'!$A23,'Part A Small Business Data'!A$11:B$126,2,FALSE))</f>
        <v/>
      </c>
      <c r="C23" s="120"/>
      <c r="D23" s="120"/>
      <c r="E23" s="136"/>
      <c r="F23" s="136"/>
      <c r="G23" s="136"/>
      <c r="H23" s="136"/>
      <c r="I23" s="142"/>
      <c r="J23" s="142"/>
      <c r="K23" s="142"/>
      <c r="L23" s="149">
        <f>Table_10[[#This Row],[Loan $]]+Table_10[[#This Row],[Debt $]]+Table_10[[#This Row],[Equity $]]</f>
        <v>0</v>
      </c>
      <c r="M23" s="142"/>
      <c r="N23" s="145"/>
      <c r="O23" s="145"/>
      <c r="P23" s="84" t="str">
        <f>IFERROR(Table_10[[#This Row],[Loan $]]/(Table_10[[#This Row],[Loan $]]+Table_10[[#This Row],[Debt $]])*Table_10[[#This Row],[Loan Rate]]+Table_10[[#This Row],[Debt $]]/(Table_10[[#This Row],[Loan $]]+Table_10[[#This Row],[Debt $]])*Table_10[[#This Row],[Debt Rate]],"")</f>
        <v/>
      </c>
      <c r="Q23" s="146"/>
      <c r="R23" s="146"/>
      <c r="S23" s="146"/>
      <c r="T23" s="146"/>
      <c r="U23" s="141"/>
      <c r="V23" s="146"/>
      <c r="W23" s="146"/>
      <c r="X23" s="146"/>
      <c r="Y23" s="146"/>
      <c r="Z23" s="146"/>
      <c r="AA23" s="146"/>
      <c r="AB23" s="85" t="str">
        <f t="shared" si="1"/>
        <v/>
      </c>
      <c r="AC23" s="147"/>
      <c r="AD23" s="147"/>
      <c r="AE23" s="147"/>
      <c r="AF23" s="86" t="str">
        <f>IF('Part C Financing Information'!$AE23="Yes","PB_"&amp;licenseno&amp;": "&amp;'Part C Financing Information'!$B23&amp;"_"&amp;TEXT('Part C Financing Information'!$C23,"yyyymmdd")&amp;".pdf","")</f>
        <v/>
      </c>
      <c r="AG23" s="148"/>
      <c r="AH23" s="19"/>
      <c r="AI23" s="19"/>
      <c r="AJ23" s="19"/>
      <c r="AK23" s="19"/>
      <c r="AL23" s="19"/>
      <c r="AM23" s="19"/>
      <c r="AN23" s="19"/>
      <c r="AO23" s="19"/>
      <c r="AP23" s="19"/>
      <c r="AQ23" s="19"/>
      <c r="AR23" s="19"/>
      <c r="AS23" s="19"/>
      <c r="AT23" s="19"/>
      <c r="AU23" s="19"/>
      <c r="AV23" s="19"/>
      <c r="AW23" s="19"/>
      <c r="AX23" s="19"/>
      <c r="AY23" s="19"/>
      <c r="AZ23" s="19"/>
    </row>
    <row r="24" spans="1:52" ht="15" customHeight="1" x14ac:dyDescent="0.35">
      <c r="A24" s="144"/>
      <c r="B24" s="83" t="str">
        <f>IF('Part C Financing Information'!$A24="","",VLOOKUP('Part C Financing Information'!$A24,'Part A Small Business Data'!A$11:B$126,2,FALSE))</f>
        <v/>
      </c>
      <c r="C24" s="120"/>
      <c r="D24" s="120"/>
      <c r="E24" s="136"/>
      <c r="F24" s="136"/>
      <c r="G24" s="136"/>
      <c r="H24" s="136"/>
      <c r="I24" s="142"/>
      <c r="J24" s="142"/>
      <c r="K24" s="142"/>
      <c r="L24" s="149">
        <f>Table_10[[#This Row],[Loan $]]+Table_10[[#This Row],[Debt $]]+Table_10[[#This Row],[Equity $]]</f>
        <v>0</v>
      </c>
      <c r="M24" s="142"/>
      <c r="N24" s="145"/>
      <c r="O24" s="145"/>
      <c r="P24" s="84" t="str">
        <f>IFERROR(Table_10[[#This Row],[Loan $]]/(Table_10[[#This Row],[Loan $]]+Table_10[[#This Row],[Debt $]])*Table_10[[#This Row],[Loan Rate]]+Table_10[[#This Row],[Debt $]]/(Table_10[[#This Row],[Loan $]]+Table_10[[#This Row],[Debt $]])*Table_10[[#This Row],[Debt Rate]],"")</f>
        <v/>
      </c>
      <c r="Q24" s="146"/>
      <c r="R24" s="146"/>
      <c r="S24" s="146"/>
      <c r="T24" s="146"/>
      <c r="U24" s="141"/>
      <c r="V24" s="146"/>
      <c r="W24" s="146"/>
      <c r="X24" s="146"/>
      <c r="Y24" s="146"/>
      <c r="Z24" s="146"/>
      <c r="AA24" s="146"/>
      <c r="AB24" s="85" t="str">
        <f t="shared" si="1"/>
        <v/>
      </c>
      <c r="AC24" s="147"/>
      <c r="AD24" s="147"/>
      <c r="AE24" s="147"/>
      <c r="AF24" s="86" t="str">
        <f>IF('Part C Financing Information'!$AE24="Yes","PB_"&amp;licenseno&amp;": "&amp;'Part C Financing Information'!$B24&amp;"_"&amp;TEXT('Part C Financing Information'!$C24,"yyyymmdd")&amp;".pdf","")</f>
        <v/>
      </c>
      <c r="AG24" s="148"/>
      <c r="AH24" s="19"/>
      <c r="AI24" s="19"/>
      <c r="AJ24" s="19"/>
      <c r="AK24" s="19"/>
      <c r="AL24" s="19"/>
      <c r="AM24" s="19"/>
      <c r="AN24" s="19"/>
      <c r="AO24" s="19"/>
      <c r="AP24" s="19"/>
      <c r="AQ24" s="19"/>
      <c r="AR24" s="19"/>
      <c r="AS24" s="19"/>
      <c r="AT24" s="19"/>
      <c r="AU24" s="19"/>
      <c r="AV24" s="19"/>
      <c r="AW24" s="19"/>
      <c r="AX24" s="19"/>
      <c r="AY24" s="19"/>
      <c r="AZ24" s="19"/>
    </row>
    <row r="25" spans="1:52" ht="15" customHeight="1" x14ac:dyDescent="0.35">
      <c r="A25" s="144"/>
      <c r="B25" s="83" t="str">
        <f>IF('Part C Financing Information'!$A25="","",VLOOKUP('Part C Financing Information'!$A25,'Part A Small Business Data'!A$11:B$126,2,FALSE))</f>
        <v/>
      </c>
      <c r="C25" s="120"/>
      <c r="D25" s="120"/>
      <c r="E25" s="136"/>
      <c r="F25" s="136"/>
      <c r="G25" s="136"/>
      <c r="H25" s="136"/>
      <c r="I25" s="142"/>
      <c r="J25" s="142"/>
      <c r="K25" s="142"/>
      <c r="L25" s="149">
        <f>Table_10[[#This Row],[Loan $]]+Table_10[[#This Row],[Debt $]]+Table_10[[#This Row],[Equity $]]</f>
        <v>0</v>
      </c>
      <c r="M25" s="142"/>
      <c r="N25" s="145"/>
      <c r="O25" s="145"/>
      <c r="P25" s="84" t="str">
        <f>IFERROR(Table_10[[#This Row],[Loan $]]/(Table_10[[#This Row],[Loan $]]+Table_10[[#This Row],[Debt $]])*Table_10[[#This Row],[Loan Rate]]+Table_10[[#This Row],[Debt $]]/(Table_10[[#This Row],[Loan $]]+Table_10[[#This Row],[Debt $]])*Table_10[[#This Row],[Debt Rate]],"")</f>
        <v/>
      </c>
      <c r="Q25" s="146"/>
      <c r="R25" s="146"/>
      <c r="S25" s="146"/>
      <c r="T25" s="146"/>
      <c r="U25" s="141"/>
      <c r="V25" s="146"/>
      <c r="W25" s="146"/>
      <c r="X25" s="146"/>
      <c r="Y25" s="146"/>
      <c r="Z25" s="146"/>
      <c r="AA25" s="146"/>
      <c r="AB25" s="85" t="str">
        <f t="shared" si="1"/>
        <v/>
      </c>
      <c r="AC25" s="147"/>
      <c r="AD25" s="147"/>
      <c r="AE25" s="147"/>
      <c r="AF25" s="86" t="str">
        <f>IF('Part C Financing Information'!$AE25="Yes","PB_"&amp;licenseno&amp;": "&amp;'Part C Financing Information'!$B25&amp;"_"&amp;TEXT('Part C Financing Information'!$C25,"yyyymmdd")&amp;".pdf","")</f>
        <v/>
      </c>
      <c r="AG25" s="148"/>
      <c r="AH25" s="19"/>
      <c r="AI25" s="19"/>
      <c r="AJ25" s="19"/>
      <c r="AK25" s="19"/>
      <c r="AL25" s="19"/>
      <c r="AM25" s="19"/>
      <c r="AN25" s="19"/>
      <c r="AO25" s="19"/>
      <c r="AP25" s="19"/>
      <c r="AQ25" s="19"/>
      <c r="AR25" s="19"/>
      <c r="AS25" s="19"/>
      <c r="AT25" s="19"/>
      <c r="AU25" s="19"/>
      <c r="AV25" s="19"/>
      <c r="AW25" s="19"/>
      <c r="AX25" s="19"/>
      <c r="AY25" s="19"/>
      <c r="AZ25" s="19"/>
    </row>
    <row r="26" spans="1:52" ht="15" customHeight="1" x14ac:dyDescent="0.35">
      <c r="A26" s="144"/>
      <c r="B26" s="83" t="str">
        <f>IF('Part C Financing Information'!$A26="","",VLOOKUP('Part C Financing Information'!$A26,'Part A Small Business Data'!A$11:B$126,2,FALSE))</f>
        <v/>
      </c>
      <c r="C26" s="120"/>
      <c r="D26" s="120"/>
      <c r="E26" s="136"/>
      <c r="F26" s="136"/>
      <c r="G26" s="136"/>
      <c r="H26" s="136"/>
      <c r="I26" s="142"/>
      <c r="J26" s="142"/>
      <c r="K26" s="142"/>
      <c r="L26" s="149">
        <f>Table_10[[#This Row],[Loan $]]+Table_10[[#This Row],[Debt $]]+Table_10[[#This Row],[Equity $]]</f>
        <v>0</v>
      </c>
      <c r="M26" s="142"/>
      <c r="N26" s="145"/>
      <c r="O26" s="145"/>
      <c r="P26" s="84" t="str">
        <f>IFERROR(Table_10[[#This Row],[Loan $]]/(Table_10[[#This Row],[Loan $]]+Table_10[[#This Row],[Debt $]])*Table_10[[#This Row],[Loan Rate]]+Table_10[[#This Row],[Debt $]]/(Table_10[[#This Row],[Loan $]]+Table_10[[#This Row],[Debt $]])*Table_10[[#This Row],[Debt Rate]],"")</f>
        <v/>
      </c>
      <c r="Q26" s="146"/>
      <c r="R26" s="146"/>
      <c r="S26" s="146"/>
      <c r="T26" s="146"/>
      <c r="U26" s="141"/>
      <c r="V26" s="146"/>
      <c r="W26" s="146"/>
      <c r="X26" s="146"/>
      <c r="Y26" s="146"/>
      <c r="Z26" s="146"/>
      <c r="AA26" s="146"/>
      <c r="AB26" s="85" t="str">
        <f t="shared" si="1"/>
        <v/>
      </c>
      <c r="AC26" s="147"/>
      <c r="AD26" s="147"/>
      <c r="AE26" s="147"/>
      <c r="AF26" s="86" t="str">
        <f>IF('Part C Financing Information'!$AE26="Yes","PB_"&amp;licenseno&amp;": "&amp;'Part C Financing Information'!$B26&amp;"_"&amp;TEXT('Part C Financing Information'!$C26,"yyyymmdd")&amp;".pdf","")</f>
        <v/>
      </c>
      <c r="AG26" s="148"/>
      <c r="AH26" s="19"/>
      <c r="AI26" s="19"/>
      <c r="AJ26" s="19"/>
      <c r="AK26" s="19"/>
      <c r="AL26" s="19"/>
      <c r="AM26" s="19"/>
      <c r="AN26" s="19"/>
      <c r="AO26" s="19"/>
      <c r="AP26" s="19"/>
      <c r="AQ26" s="19"/>
      <c r="AR26" s="19"/>
      <c r="AS26" s="19"/>
      <c r="AT26" s="19"/>
      <c r="AU26" s="19"/>
      <c r="AV26" s="19"/>
      <c r="AW26" s="19"/>
      <c r="AX26" s="19"/>
      <c r="AY26" s="19"/>
      <c r="AZ26" s="19"/>
    </row>
    <row r="27" spans="1:52" ht="15" customHeight="1" x14ac:dyDescent="0.35">
      <c r="A27" s="144"/>
      <c r="B27" s="83" t="str">
        <f>IF('Part C Financing Information'!$A27="","",VLOOKUP('Part C Financing Information'!$A27,'Part A Small Business Data'!A$11:B$126,2,FALSE))</f>
        <v/>
      </c>
      <c r="C27" s="120"/>
      <c r="D27" s="120"/>
      <c r="E27" s="136"/>
      <c r="F27" s="136"/>
      <c r="G27" s="136"/>
      <c r="H27" s="136"/>
      <c r="I27" s="142"/>
      <c r="J27" s="142"/>
      <c r="K27" s="142"/>
      <c r="L27" s="149">
        <f>Table_10[[#This Row],[Loan $]]+Table_10[[#This Row],[Debt $]]+Table_10[[#This Row],[Equity $]]</f>
        <v>0</v>
      </c>
      <c r="M27" s="142"/>
      <c r="N27" s="145"/>
      <c r="O27" s="145"/>
      <c r="P27" s="84" t="str">
        <f>IFERROR(Table_10[[#This Row],[Loan $]]/(Table_10[[#This Row],[Loan $]]+Table_10[[#This Row],[Debt $]])*Table_10[[#This Row],[Loan Rate]]+Table_10[[#This Row],[Debt $]]/(Table_10[[#This Row],[Loan $]]+Table_10[[#This Row],[Debt $]])*Table_10[[#This Row],[Debt Rate]],"")</f>
        <v/>
      </c>
      <c r="Q27" s="146"/>
      <c r="R27" s="146"/>
      <c r="S27" s="146"/>
      <c r="T27" s="146"/>
      <c r="U27" s="141"/>
      <c r="V27" s="146"/>
      <c r="W27" s="146"/>
      <c r="X27" s="146"/>
      <c r="Y27" s="146"/>
      <c r="Z27" s="146"/>
      <c r="AA27" s="146"/>
      <c r="AB27" s="85" t="str">
        <f t="shared" si="1"/>
        <v/>
      </c>
      <c r="AC27" s="147"/>
      <c r="AD27" s="147"/>
      <c r="AE27" s="147"/>
      <c r="AF27" s="86" t="str">
        <f>IF('Part C Financing Information'!$AE27="Yes","PB_"&amp;licenseno&amp;": "&amp;'Part C Financing Information'!$B27&amp;"_"&amp;TEXT('Part C Financing Information'!$C27,"yyyymmdd")&amp;".pdf","")</f>
        <v/>
      </c>
      <c r="AG27" s="148"/>
      <c r="AH27" s="19"/>
      <c r="AI27" s="19"/>
      <c r="AJ27" s="19"/>
      <c r="AK27" s="19"/>
      <c r="AL27" s="19"/>
      <c r="AM27" s="19"/>
      <c r="AN27" s="19"/>
      <c r="AO27" s="19"/>
      <c r="AP27" s="19"/>
      <c r="AQ27" s="19"/>
      <c r="AR27" s="19"/>
      <c r="AS27" s="19"/>
      <c r="AT27" s="19"/>
      <c r="AU27" s="19"/>
      <c r="AV27" s="19"/>
      <c r="AW27" s="19"/>
      <c r="AX27" s="19"/>
      <c r="AY27" s="19"/>
      <c r="AZ27" s="19"/>
    </row>
    <row r="28" spans="1:52" ht="15" customHeight="1" x14ac:dyDescent="0.35">
      <c r="A28" s="144"/>
      <c r="B28" s="83" t="str">
        <f>IF('Part C Financing Information'!$A28="","",VLOOKUP('Part C Financing Information'!$A28,'Part A Small Business Data'!A$11:B$126,2,FALSE))</f>
        <v/>
      </c>
      <c r="C28" s="120"/>
      <c r="D28" s="120"/>
      <c r="E28" s="136"/>
      <c r="F28" s="136"/>
      <c r="G28" s="136"/>
      <c r="H28" s="136"/>
      <c r="I28" s="142"/>
      <c r="J28" s="142"/>
      <c r="K28" s="142"/>
      <c r="L28" s="149">
        <f>Table_10[[#This Row],[Loan $]]+Table_10[[#This Row],[Debt $]]+Table_10[[#This Row],[Equity $]]</f>
        <v>0</v>
      </c>
      <c r="M28" s="142"/>
      <c r="N28" s="145"/>
      <c r="O28" s="145"/>
      <c r="P28" s="84" t="str">
        <f>IFERROR(Table_10[[#This Row],[Loan $]]/(Table_10[[#This Row],[Loan $]]+Table_10[[#This Row],[Debt $]])*Table_10[[#This Row],[Loan Rate]]+Table_10[[#This Row],[Debt $]]/(Table_10[[#This Row],[Loan $]]+Table_10[[#This Row],[Debt $]])*Table_10[[#This Row],[Debt Rate]],"")</f>
        <v/>
      </c>
      <c r="Q28" s="146"/>
      <c r="R28" s="146"/>
      <c r="S28" s="146"/>
      <c r="T28" s="146"/>
      <c r="U28" s="141"/>
      <c r="V28" s="146"/>
      <c r="W28" s="146"/>
      <c r="X28" s="146"/>
      <c r="Y28" s="146"/>
      <c r="Z28" s="146"/>
      <c r="AA28" s="146"/>
      <c r="AB28" s="85" t="str">
        <f t="shared" si="1"/>
        <v/>
      </c>
      <c r="AC28" s="147"/>
      <c r="AD28" s="147"/>
      <c r="AE28" s="147"/>
      <c r="AF28" s="86" t="str">
        <f>IF('Part C Financing Information'!$AE28="Yes","PB_"&amp;licenseno&amp;": "&amp;'Part C Financing Information'!$B28&amp;"_"&amp;TEXT('Part C Financing Information'!$C28,"yyyymmdd")&amp;".pdf","")</f>
        <v/>
      </c>
      <c r="AG28" s="148"/>
      <c r="AH28" s="19"/>
      <c r="AI28" s="19"/>
      <c r="AJ28" s="19"/>
      <c r="AK28" s="19"/>
      <c r="AL28" s="19"/>
      <c r="AM28" s="19"/>
      <c r="AN28" s="19"/>
      <c r="AO28" s="19"/>
      <c r="AP28" s="19"/>
      <c r="AQ28" s="19"/>
      <c r="AR28" s="19"/>
      <c r="AS28" s="19"/>
      <c r="AT28" s="19"/>
      <c r="AU28" s="19"/>
      <c r="AV28" s="19"/>
      <c r="AW28" s="19"/>
      <c r="AX28" s="19"/>
      <c r="AY28" s="19"/>
      <c r="AZ28" s="19"/>
    </row>
    <row r="29" spans="1:52" ht="15" customHeight="1" x14ac:dyDescent="0.35">
      <c r="A29" s="144"/>
      <c r="B29" s="83" t="str">
        <f>IF('Part C Financing Information'!$A29="","",VLOOKUP('Part C Financing Information'!$A29,'Part A Small Business Data'!A$11:B$126,2,FALSE))</f>
        <v/>
      </c>
      <c r="C29" s="120"/>
      <c r="D29" s="120"/>
      <c r="E29" s="136"/>
      <c r="F29" s="136"/>
      <c r="G29" s="136"/>
      <c r="H29" s="136"/>
      <c r="I29" s="142"/>
      <c r="J29" s="142"/>
      <c r="K29" s="142"/>
      <c r="L29" s="149">
        <f>Table_10[[#This Row],[Loan $]]+Table_10[[#This Row],[Debt $]]+Table_10[[#This Row],[Equity $]]</f>
        <v>0</v>
      </c>
      <c r="M29" s="142"/>
      <c r="N29" s="145"/>
      <c r="O29" s="145"/>
      <c r="P29" s="84" t="str">
        <f>IFERROR(Table_10[[#This Row],[Loan $]]/(Table_10[[#This Row],[Loan $]]+Table_10[[#This Row],[Debt $]])*Table_10[[#This Row],[Loan Rate]]+Table_10[[#This Row],[Debt $]]/(Table_10[[#This Row],[Loan $]]+Table_10[[#This Row],[Debt $]])*Table_10[[#This Row],[Debt Rate]],"")</f>
        <v/>
      </c>
      <c r="Q29" s="146"/>
      <c r="R29" s="146"/>
      <c r="S29" s="146"/>
      <c r="T29" s="146"/>
      <c r="U29" s="141"/>
      <c r="V29" s="146"/>
      <c r="W29" s="146"/>
      <c r="X29" s="146"/>
      <c r="Y29" s="146"/>
      <c r="Z29" s="146"/>
      <c r="AA29" s="146"/>
      <c r="AB29" s="85" t="str">
        <f t="shared" si="1"/>
        <v/>
      </c>
      <c r="AC29" s="147"/>
      <c r="AD29" s="147"/>
      <c r="AE29" s="147"/>
      <c r="AF29" s="86" t="str">
        <f>IF('Part C Financing Information'!$AE29="Yes","PB_"&amp;licenseno&amp;": "&amp;'Part C Financing Information'!$B29&amp;"_"&amp;TEXT('Part C Financing Information'!$C29,"yyyymmdd")&amp;".pdf","")</f>
        <v/>
      </c>
      <c r="AG29" s="148"/>
      <c r="AH29" s="19"/>
      <c r="AI29" s="19"/>
      <c r="AJ29" s="19"/>
      <c r="AK29" s="19"/>
      <c r="AL29" s="19"/>
      <c r="AM29" s="19"/>
      <c r="AN29" s="19"/>
      <c r="AO29" s="19"/>
      <c r="AP29" s="19"/>
      <c r="AQ29" s="19"/>
      <c r="AR29" s="19"/>
      <c r="AS29" s="19"/>
      <c r="AT29" s="19"/>
      <c r="AU29" s="19"/>
      <c r="AV29" s="19"/>
      <c r="AW29" s="19"/>
      <c r="AX29" s="19"/>
      <c r="AY29" s="19"/>
      <c r="AZ29" s="19"/>
    </row>
    <row r="30" spans="1:52" ht="15" customHeight="1" x14ac:dyDescent="0.35">
      <c r="A30" s="144"/>
      <c r="B30" s="83" t="str">
        <f>IF('Part C Financing Information'!$A30="","",VLOOKUP('Part C Financing Information'!$A30,'Part A Small Business Data'!A$11:B$126,2,FALSE))</f>
        <v/>
      </c>
      <c r="C30" s="120"/>
      <c r="D30" s="120"/>
      <c r="E30" s="136"/>
      <c r="F30" s="136"/>
      <c r="G30" s="136"/>
      <c r="H30" s="136"/>
      <c r="I30" s="142"/>
      <c r="J30" s="142"/>
      <c r="K30" s="142"/>
      <c r="L30" s="149">
        <f>Table_10[[#This Row],[Loan $]]+Table_10[[#This Row],[Debt $]]+Table_10[[#This Row],[Equity $]]</f>
        <v>0</v>
      </c>
      <c r="M30" s="142"/>
      <c r="N30" s="145"/>
      <c r="O30" s="145"/>
      <c r="P30" s="84" t="str">
        <f>IFERROR(Table_10[[#This Row],[Loan $]]/(Table_10[[#This Row],[Loan $]]+Table_10[[#This Row],[Debt $]])*Table_10[[#This Row],[Loan Rate]]+Table_10[[#This Row],[Debt $]]/(Table_10[[#This Row],[Loan $]]+Table_10[[#This Row],[Debt $]])*Table_10[[#This Row],[Debt Rate]],"")</f>
        <v/>
      </c>
      <c r="Q30" s="146"/>
      <c r="R30" s="146"/>
      <c r="S30" s="146"/>
      <c r="T30" s="146"/>
      <c r="U30" s="141"/>
      <c r="V30" s="146"/>
      <c r="W30" s="146"/>
      <c r="X30" s="146"/>
      <c r="Y30" s="146"/>
      <c r="Z30" s="146"/>
      <c r="AA30" s="146"/>
      <c r="AB30" s="85" t="str">
        <f t="shared" si="1"/>
        <v/>
      </c>
      <c r="AC30" s="147"/>
      <c r="AD30" s="147"/>
      <c r="AE30" s="147"/>
      <c r="AF30" s="86" t="str">
        <f>IF('Part C Financing Information'!$AE30="Yes","PB_"&amp;licenseno&amp;": "&amp;'Part C Financing Information'!$B30&amp;"_"&amp;TEXT('Part C Financing Information'!$C30,"yyyymmdd")&amp;".pdf","")</f>
        <v/>
      </c>
      <c r="AG30" s="148"/>
      <c r="AH30" s="19"/>
      <c r="AI30" s="19"/>
      <c r="AJ30" s="19"/>
      <c r="AK30" s="19"/>
      <c r="AL30" s="19"/>
      <c r="AM30" s="19"/>
      <c r="AN30" s="19"/>
      <c r="AO30" s="19"/>
      <c r="AP30" s="19"/>
      <c r="AQ30" s="19"/>
      <c r="AR30" s="19"/>
      <c r="AS30" s="19"/>
      <c r="AT30" s="19"/>
      <c r="AU30" s="19"/>
      <c r="AV30" s="19"/>
      <c r="AW30" s="19"/>
      <c r="AX30" s="19"/>
      <c r="AY30" s="19"/>
      <c r="AZ30" s="19"/>
    </row>
    <row r="31" spans="1:52" ht="15" customHeight="1" x14ac:dyDescent="0.35">
      <c r="A31" s="144"/>
      <c r="B31" s="83" t="str">
        <f>IF('Part C Financing Information'!$A31="","",VLOOKUP('Part C Financing Information'!$A31,'Part A Small Business Data'!A$11:B$126,2,FALSE))</f>
        <v/>
      </c>
      <c r="C31" s="120"/>
      <c r="D31" s="120"/>
      <c r="E31" s="136"/>
      <c r="F31" s="136"/>
      <c r="G31" s="136"/>
      <c r="H31" s="136"/>
      <c r="I31" s="142"/>
      <c r="J31" s="142"/>
      <c r="K31" s="142"/>
      <c r="L31" s="149">
        <f>Table_10[[#This Row],[Loan $]]+Table_10[[#This Row],[Debt $]]+Table_10[[#This Row],[Equity $]]</f>
        <v>0</v>
      </c>
      <c r="M31" s="142"/>
      <c r="N31" s="145"/>
      <c r="O31" s="145"/>
      <c r="P31" s="84" t="str">
        <f>IFERROR(Table_10[[#This Row],[Loan $]]/(Table_10[[#This Row],[Loan $]]+Table_10[[#This Row],[Debt $]])*Table_10[[#This Row],[Loan Rate]]+Table_10[[#This Row],[Debt $]]/(Table_10[[#This Row],[Loan $]]+Table_10[[#This Row],[Debt $]])*Table_10[[#This Row],[Debt Rate]],"")</f>
        <v/>
      </c>
      <c r="Q31" s="146"/>
      <c r="R31" s="146"/>
      <c r="S31" s="146"/>
      <c r="T31" s="146"/>
      <c r="U31" s="141"/>
      <c r="V31" s="146"/>
      <c r="W31" s="146"/>
      <c r="X31" s="146"/>
      <c r="Y31" s="146"/>
      <c r="Z31" s="146"/>
      <c r="AA31" s="146"/>
      <c r="AB31" s="85" t="str">
        <f t="shared" si="1"/>
        <v/>
      </c>
      <c r="AC31" s="147"/>
      <c r="AD31" s="147"/>
      <c r="AE31" s="147"/>
      <c r="AF31" s="86" t="str">
        <f>IF('Part C Financing Information'!$AE31="Yes","PB_"&amp;licenseno&amp;": "&amp;'Part C Financing Information'!$B31&amp;"_"&amp;TEXT('Part C Financing Information'!$C31,"yyyymmdd")&amp;".pdf","")</f>
        <v/>
      </c>
      <c r="AG31" s="148"/>
      <c r="AH31" s="19"/>
      <c r="AI31" s="19"/>
      <c r="AJ31" s="19"/>
      <c r="AK31" s="19"/>
      <c r="AL31" s="19"/>
      <c r="AM31" s="19"/>
      <c r="AN31" s="19"/>
      <c r="AO31" s="19"/>
      <c r="AP31" s="19"/>
      <c r="AQ31" s="19"/>
      <c r="AR31" s="19"/>
      <c r="AS31" s="19"/>
      <c r="AT31" s="19"/>
      <c r="AU31" s="19"/>
      <c r="AV31" s="19"/>
      <c r="AW31" s="19"/>
      <c r="AX31" s="19"/>
      <c r="AY31" s="19"/>
      <c r="AZ31" s="19"/>
    </row>
    <row r="32" spans="1:52" ht="15" customHeight="1" x14ac:dyDescent="0.35">
      <c r="A32" s="144"/>
      <c r="B32" s="83" t="str">
        <f>IF('Part C Financing Information'!$A32="","",VLOOKUP('Part C Financing Information'!$A32,'Part A Small Business Data'!A$11:B$126,2,FALSE))</f>
        <v/>
      </c>
      <c r="C32" s="120"/>
      <c r="D32" s="120"/>
      <c r="E32" s="136"/>
      <c r="F32" s="136"/>
      <c r="G32" s="136"/>
      <c r="H32" s="136"/>
      <c r="I32" s="142"/>
      <c r="J32" s="142"/>
      <c r="K32" s="142"/>
      <c r="L32" s="149">
        <f>Table_10[[#This Row],[Loan $]]+Table_10[[#This Row],[Debt $]]+Table_10[[#This Row],[Equity $]]</f>
        <v>0</v>
      </c>
      <c r="M32" s="142"/>
      <c r="N32" s="145"/>
      <c r="O32" s="145"/>
      <c r="P32" s="84" t="str">
        <f>IFERROR(Table_10[[#This Row],[Loan $]]/(Table_10[[#This Row],[Loan $]]+Table_10[[#This Row],[Debt $]])*Table_10[[#This Row],[Loan Rate]]+Table_10[[#This Row],[Debt $]]/(Table_10[[#This Row],[Loan $]]+Table_10[[#This Row],[Debt $]])*Table_10[[#This Row],[Debt Rate]],"")</f>
        <v/>
      </c>
      <c r="Q32" s="146"/>
      <c r="R32" s="146"/>
      <c r="S32" s="146"/>
      <c r="T32" s="146"/>
      <c r="U32" s="141"/>
      <c r="V32" s="146"/>
      <c r="W32" s="146"/>
      <c r="X32" s="146"/>
      <c r="Y32" s="146"/>
      <c r="Z32" s="146"/>
      <c r="AA32" s="146"/>
      <c r="AB32" s="85" t="str">
        <f t="shared" si="1"/>
        <v/>
      </c>
      <c r="AC32" s="147"/>
      <c r="AD32" s="147"/>
      <c r="AE32" s="147"/>
      <c r="AF32" s="86" t="str">
        <f>IF('Part C Financing Information'!$AE32="Yes","PB_"&amp;licenseno&amp;": "&amp;'Part C Financing Information'!$B32&amp;"_"&amp;TEXT('Part C Financing Information'!$C32,"yyyymmdd")&amp;".pdf","")</f>
        <v/>
      </c>
      <c r="AG32" s="148"/>
      <c r="AH32" s="19"/>
      <c r="AI32" s="19"/>
      <c r="AJ32" s="19"/>
      <c r="AK32" s="19"/>
      <c r="AL32" s="19"/>
      <c r="AM32" s="19"/>
      <c r="AN32" s="19"/>
      <c r="AO32" s="19"/>
      <c r="AP32" s="19"/>
      <c r="AQ32" s="19"/>
      <c r="AR32" s="19"/>
      <c r="AS32" s="19"/>
      <c r="AT32" s="19"/>
      <c r="AU32" s="19"/>
      <c r="AV32" s="19"/>
      <c r="AW32" s="19"/>
      <c r="AX32" s="19"/>
      <c r="AY32" s="19"/>
      <c r="AZ32" s="19"/>
    </row>
    <row r="33" spans="1:52" ht="15" customHeight="1" x14ac:dyDescent="0.35">
      <c r="A33" s="144"/>
      <c r="B33" s="83" t="str">
        <f>IF('Part C Financing Information'!$A33="","",VLOOKUP('Part C Financing Information'!$A33,'Part A Small Business Data'!A$11:B$126,2,FALSE))</f>
        <v/>
      </c>
      <c r="C33" s="120"/>
      <c r="D33" s="120"/>
      <c r="E33" s="136"/>
      <c r="F33" s="136"/>
      <c r="G33" s="136"/>
      <c r="H33" s="136"/>
      <c r="I33" s="142"/>
      <c r="J33" s="142"/>
      <c r="K33" s="142"/>
      <c r="L33" s="149">
        <f>Table_10[[#This Row],[Loan $]]+Table_10[[#This Row],[Debt $]]+Table_10[[#This Row],[Equity $]]</f>
        <v>0</v>
      </c>
      <c r="M33" s="142"/>
      <c r="N33" s="145"/>
      <c r="O33" s="145"/>
      <c r="P33" s="84" t="str">
        <f>IFERROR(Table_10[[#This Row],[Loan $]]/(Table_10[[#This Row],[Loan $]]+Table_10[[#This Row],[Debt $]])*Table_10[[#This Row],[Loan Rate]]+Table_10[[#This Row],[Debt $]]/(Table_10[[#This Row],[Loan $]]+Table_10[[#This Row],[Debt $]])*Table_10[[#This Row],[Debt Rate]],"")</f>
        <v/>
      </c>
      <c r="Q33" s="146"/>
      <c r="R33" s="146"/>
      <c r="S33" s="146"/>
      <c r="T33" s="146"/>
      <c r="U33" s="141"/>
      <c r="V33" s="146"/>
      <c r="W33" s="146"/>
      <c r="X33" s="146"/>
      <c r="Y33" s="146"/>
      <c r="Z33" s="146"/>
      <c r="AA33" s="146"/>
      <c r="AB33" s="85" t="str">
        <f t="shared" si="1"/>
        <v/>
      </c>
      <c r="AC33" s="147"/>
      <c r="AD33" s="147"/>
      <c r="AE33" s="147"/>
      <c r="AF33" s="86" t="str">
        <f>IF('Part C Financing Information'!$AE33="Yes","PB_"&amp;licenseno&amp;": "&amp;'Part C Financing Information'!$B33&amp;"_"&amp;TEXT('Part C Financing Information'!$C33,"yyyymmdd")&amp;".pdf","")</f>
        <v/>
      </c>
      <c r="AG33" s="148"/>
      <c r="AH33" s="19"/>
      <c r="AI33" s="19"/>
      <c r="AJ33" s="19"/>
      <c r="AK33" s="19"/>
      <c r="AL33" s="19"/>
      <c r="AM33" s="19"/>
      <c r="AN33" s="19"/>
      <c r="AO33" s="19"/>
      <c r="AP33" s="19"/>
      <c r="AQ33" s="19"/>
      <c r="AR33" s="19"/>
      <c r="AS33" s="19"/>
      <c r="AT33" s="19"/>
      <c r="AU33" s="19"/>
      <c r="AV33" s="19"/>
      <c r="AW33" s="19"/>
      <c r="AX33" s="19"/>
      <c r="AY33" s="19"/>
      <c r="AZ33" s="19"/>
    </row>
    <row r="34" spans="1:52" ht="15" customHeight="1" x14ac:dyDescent="0.35">
      <c r="A34" s="144"/>
      <c r="B34" s="83" t="str">
        <f>IF('Part C Financing Information'!$A34="","",VLOOKUP('Part C Financing Information'!$A34,'Part A Small Business Data'!A$11:B$126,2,FALSE))</f>
        <v/>
      </c>
      <c r="C34" s="120"/>
      <c r="D34" s="120"/>
      <c r="E34" s="136"/>
      <c r="F34" s="136"/>
      <c r="G34" s="136"/>
      <c r="H34" s="136"/>
      <c r="I34" s="142"/>
      <c r="J34" s="142"/>
      <c r="K34" s="142"/>
      <c r="L34" s="149">
        <f>Table_10[[#This Row],[Loan $]]+Table_10[[#This Row],[Debt $]]+Table_10[[#This Row],[Equity $]]</f>
        <v>0</v>
      </c>
      <c r="M34" s="142"/>
      <c r="N34" s="145"/>
      <c r="O34" s="145"/>
      <c r="P34" s="84" t="str">
        <f>IFERROR(Table_10[[#This Row],[Loan $]]/(Table_10[[#This Row],[Loan $]]+Table_10[[#This Row],[Debt $]])*Table_10[[#This Row],[Loan Rate]]+Table_10[[#This Row],[Debt $]]/(Table_10[[#This Row],[Loan $]]+Table_10[[#This Row],[Debt $]])*Table_10[[#This Row],[Debt Rate]],"")</f>
        <v/>
      </c>
      <c r="Q34" s="146"/>
      <c r="R34" s="146"/>
      <c r="S34" s="146"/>
      <c r="T34" s="146"/>
      <c r="U34" s="141"/>
      <c r="V34" s="146"/>
      <c r="W34" s="146"/>
      <c r="X34" s="146"/>
      <c r="Y34" s="146"/>
      <c r="Z34" s="146"/>
      <c r="AA34" s="146"/>
      <c r="AB34" s="85" t="str">
        <f t="shared" si="1"/>
        <v/>
      </c>
      <c r="AC34" s="147"/>
      <c r="AD34" s="147"/>
      <c r="AE34" s="147"/>
      <c r="AF34" s="86" t="str">
        <f>IF('Part C Financing Information'!$AE34="Yes","PB_"&amp;licenseno&amp;": "&amp;'Part C Financing Information'!$B34&amp;"_"&amp;TEXT('Part C Financing Information'!$C34,"yyyymmdd")&amp;".pdf","")</f>
        <v/>
      </c>
      <c r="AG34" s="148"/>
      <c r="AH34" s="19"/>
      <c r="AI34" s="19"/>
      <c r="AJ34" s="19"/>
      <c r="AK34" s="19"/>
      <c r="AL34" s="19"/>
      <c r="AM34" s="19"/>
      <c r="AN34" s="19"/>
      <c r="AO34" s="19"/>
      <c r="AP34" s="19"/>
      <c r="AQ34" s="19"/>
      <c r="AR34" s="19"/>
      <c r="AS34" s="19"/>
      <c r="AT34" s="19"/>
      <c r="AU34" s="19"/>
      <c r="AV34" s="19"/>
      <c r="AW34" s="19"/>
      <c r="AX34" s="19"/>
      <c r="AY34" s="19"/>
      <c r="AZ34" s="19"/>
    </row>
    <row r="35" spans="1:52" ht="15" customHeight="1" x14ac:dyDescent="0.35">
      <c r="A35" s="144"/>
      <c r="B35" s="83" t="str">
        <f>IF('Part C Financing Information'!$A35="","",VLOOKUP('Part C Financing Information'!$A35,'Part A Small Business Data'!A$11:B$126,2,FALSE))</f>
        <v/>
      </c>
      <c r="C35" s="120"/>
      <c r="D35" s="120"/>
      <c r="E35" s="136"/>
      <c r="F35" s="136"/>
      <c r="G35" s="136"/>
      <c r="H35" s="136"/>
      <c r="I35" s="142"/>
      <c r="J35" s="142"/>
      <c r="K35" s="142"/>
      <c r="L35" s="149">
        <f>Table_10[[#This Row],[Loan $]]+Table_10[[#This Row],[Debt $]]+Table_10[[#This Row],[Equity $]]</f>
        <v>0</v>
      </c>
      <c r="M35" s="142"/>
      <c r="N35" s="145"/>
      <c r="O35" s="145"/>
      <c r="P35" s="84" t="str">
        <f>IFERROR(Table_10[[#This Row],[Loan $]]/(Table_10[[#This Row],[Loan $]]+Table_10[[#This Row],[Debt $]])*Table_10[[#This Row],[Loan Rate]]+Table_10[[#This Row],[Debt $]]/(Table_10[[#This Row],[Loan $]]+Table_10[[#This Row],[Debt $]])*Table_10[[#This Row],[Debt Rate]],"")</f>
        <v/>
      </c>
      <c r="Q35" s="146"/>
      <c r="R35" s="146"/>
      <c r="S35" s="146"/>
      <c r="T35" s="146"/>
      <c r="U35" s="141"/>
      <c r="V35" s="146"/>
      <c r="W35" s="146"/>
      <c r="X35" s="146"/>
      <c r="Y35" s="146"/>
      <c r="Z35" s="146"/>
      <c r="AA35" s="146"/>
      <c r="AB35" s="85" t="str">
        <f t="shared" si="1"/>
        <v/>
      </c>
      <c r="AC35" s="147"/>
      <c r="AD35" s="147"/>
      <c r="AE35" s="147"/>
      <c r="AF35" s="86" t="str">
        <f>IF('Part C Financing Information'!$AE35="Yes","PB_"&amp;licenseno&amp;": "&amp;'Part C Financing Information'!$B35&amp;"_"&amp;TEXT('Part C Financing Information'!$C35,"yyyymmdd")&amp;".pdf","")</f>
        <v/>
      </c>
      <c r="AG35" s="148"/>
      <c r="AH35" s="19"/>
      <c r="AI35" s="19"/>
      <c r="AJ35" s="19"/>
      <c r="AK35" s="19"/>
      <c r="AL35" s="19"/>
      <c r="AM35" s="19"/>
      <c r="AN35" s="19"/>
      <c r="AO35" s="19"/>
      <c r="AP35" s="19"/>
      <c r="AQ35" s="19"/>
      <c r="AR35" s="19"/>
      <c r="AS35" s="19"/>
      <c r="AT35" s="19"/>
      <c r="AU35" s="19"/>
      <c r="AV35" s="19"/>
      <c r="AW35" s="19"/>
      <c r="AX35" s="19"/>
      <c r="AY35" s="19"/>
      <c r="AZ35" s="19"/>
    </row>
    <row r="36" spans="1:52" ht="15" customHeight="1" x14ac:dyDescent="0.35">
      <c r="A36" s="144"/>
      <c r="B36" s="83" t="str">
        <f>IF('Part C Financing Information'!$A36="","",VLOOKUP('Part C Financing Information'!$A36,'Part A Small Business Data'!A$11:B$126,2,FALSE))</f>
        <v/>
      </c>
      <c r="C36" s="120"/>
      <c r="D36" s="120"/>
      <c r="E36" s="136"/>
      <c r="F36" s="136"/>
      <c r="G36" s="136"/>
      <c r="H36" s="136"/>
      <c r="I36" s="142"/>
      <c r="J36" s="142"/>
      <c r="K36" s="142"/>
      <c r="L36" s="149">
        <f>Table_10[[#This Row],[Loan $]]+Table_10[[#This Row],[Debt $]]+Table_10[[#This Row],[Equity $]]</f>
        <v>0</v>
      </c>
      <c r="M36" s="142"/>
      <c r="N36" s="145"/>
      <c r="O36" s="145"/>
      <c r="P36" s="84" t="str">
        <f>IFERROR(Table_10[[#This Row],[Loan $]]/(Table_10[[#This Row],[Loan $]]+Table_10[[#This Row],[Debt $]])*Table_10[[#This Row],[Loan Rate]]+Table_10[[#This Row],[Debt $]]/(Table_10[[#This Row],[Loan $]]+Table_10[[#This Row],[Debt $]])*Table_10[[#This Row],[Debt Rate]],"")</f>
        <v/>
      </c>
      <c r="Q36" s="146"/>
      <c r="R36" s="146"/>
      <c r="S36" s="146"/>
      <c r="T36" s="146"/>
      <c r="U36" s="141"/>
      <c r="V36" s="146"/>
      <c r="W36" s="146"/>
      <c r="X36" s="146"/>
      <c r="Y36" s="146"/>
      <c r="Z36" s="146"/>
      <c r="AA36" s="146"/>
      <c r="AB36" s="85" t="str">
        <f t="shared" si="1"/>
        <v/>
      </c>
      <c r="AC36" s="147"/>
      <c r="AD36" s="147"/>
      <c r="AE36" s="147"/>
      <c r="AF36" s="86" t="str">
        <f>IF('Part C Financing Information'!$AE36="Yes","PB_"&amp;licenseno&amp;": "&amp;'Part C Financing Information'!$B36&amp;"_"&amp;TEXT('Part C Financing Information'!$C36,"yyyymmdd")&amp;".pdf","")</f>
        <v/>
      </c>
      <c r="AG36" s="148"/>
      <c r="AH36" s="19"/>
      <c r="AI36" s="19"/>
      <c r="AJ36" s="19"/>
      <c r="AK36" s="19"/>
      <c r="AL36" s="19"/>
      <c r="AM36" s="19"/>
      <c r="AN36" s="19"/>
      <c r="AO36" s="19"/>
      <c r="AP36" s="19"/>
      <c r="AQ36" s="19"/>
      <c r="AR36" s="19"/>
      <c r="AS36" s="19"/>
      <c r="AT36" s="19"/>
      <c r="AU36" s="19"/>
      <c r="AV36" s="19"/>
      <c r="AW36" s="19"/>
      <c r="AX36" s="19"/>
      <c r="AY36" s="19"/>
      <c r="AZ36" s="19"/>
    </row>
    <row r="37" spans="1:52" ht="15" customHeight="1" x14ac:dyDescent="0.35">
      <c r="A37" s="144"/>
      <c r="B37" s="83" t="str">
        <f>IF('Part C Financing Information'!$A37="","",VLOOKUP('Part C Financing Information'!$A37,'Part A Small Business Data'!A$11:B$126,2,FALSE))</f>
        <v/>
      </c>
      <c r="C37" s="120"/>
      <c r="D37" s="120"/>
      <c r="E37" s="136"/>
      <c r="F37" s="136"/>
      <c r="G37" s="136"/>
      <c r="H37" s="136"/>
      <c r="I37" s="142"/>
      <c r="J37" s="142"/>
      <c r="K37" s="142"/>
      <c r="L37" s="149">
        <f>Table_10[[#This Row],[Loan $]]+Table_10[[#This Row],[Debt $]]+Table_10[[#This Row],[Equity $]]</f>
        <v>0</v>
      </c>
      <c r="M37" s="142"/>
      <c r="N37" s="145"/>
      <c r="O37" s="145"/>
      <c r="P37" s="84" t="str">
        <f>IFERROR(Table_10[[#This Row],[Loan $]]/(Table_10[[#This Row],[Loan $]]+Table_10[[#This Row],[Debt $]])*Table_10[[#This Row],[Loan Rate]]+Table_10[[#This Row],[Debt $]]/(Table_10[[#This Row],[Loan $]]+Table_10[[#This Row],[Debt $]])*Table_10[[#This Row],[Debt Rate]],"")</f>
        <v/>
      </c>
      <c r="Q37" s="146"/>
      <c r="R37" s="146"/>
      <c r="S37" s="146"/>
      <c r="T37" s="146"/>
      <c r="U37" s="141"/>
      <c r="V37" s="146"/>
      <c r="W37" s="146"/>
      <c r="X37" s="146"/>
      <c r="Y37" s="146"/>
      <c r="Z37" s="146"/>
      <c r="AA37" s="146"/>
      <c r="AB37" s="85" t="str">
        <f t="shared" si="1"/>
        <v/>
      </c>
      <c r="AC37" s="147"/>
      <c r="AD37" s="147"/>
      <c r="AE37" s="147"/>
      <c r="AF37" s="86" t="str">
        <f>IF('Part C Financing Information'!$AE37="Yes","PB_"&amp;licenseno&amp;": "&amp;'Part C Financing Information'!$B37&amp;"_"&amp;TEXT('Part C Financing Information'!$C37,"yyyymmdd")&amp;".pdf","")</f>
        <v/>
      </c>
      <c r="AG37" s="148"/>
      <c r="AH37" s="19"/>
      <c r="AI37" s="19"/>
      <c r="AJ37" s="19"/>
      <c r="AK37" s="19"/>
      <c r="AL37" s="19"/>
      <c r="AM37" s="19"/>
      <c r="AN37" s="19"/>
      <c r="AO37" s="19"/>
      <c r="AP37" s="19"/>
      <c r="AQ37" s="19"/>
      <c r="AR37" s="19"/>
      <c r="AS37" s="19"/>
      <c r="AT37" s="19"/>
      <c r="AU37" s="19"/>
      <c r="AV37" s="19"/>
      <c r="AW37" s="19"/>
      <c r="AX37" s="19"/>
      <c r="AY37" s="19"/>
      <c r="AZ37" s="19"/>
    </row>
    <row r="38" spans="1:52" ht="15" customHeight="1" x14ac:dyDescent="0.35">
      <c r="A38" s="144"/>
      <c r="B38" s="83" t="str">
        <f>IF('Part C Financing Information'!$A38="","",VLOOKUP('Part C Financing Information'!$A38,'Part A Small Business Data'!A$11:B$126,2,FALSE))</f>
        <v/>
      </c>
      <c r="C38" s="120"/>
      <c r="D38" s="120"/>
      <c r="E38" s="136"/>
      <c r="F38" s="136"/>
      <c r="G38" s="136"/>
      <c r="H38" s="136"/>
      <c r="I38" s="142"/>
      <c r="J38" s="142"/>
      <c r="K38" s="142"/>
      <c r="L38" s="149">
        <f>Table_10[[#This Row],[Loan $]]+Table_10[[#This Row],[Debt $]]+Table_10[[#This Row],[Equity $]]</f>
        <v>0</v>
      </c>
      <c r="M38" s="142"/>
      <c r="N38" s="145"/>
      <c r="O38" s="145"/>
      <c r="P38" s="84" t="str">
        <f>IFERROR(Table_10[[#This Row],[Loan $]]/(Table_10[[#This Row],[Loan $]]+Table_10[[#This Row],[Debt $]])*Table_10[[#This Row],[Loan Rate]]+Table_10[[#This Row],[Debt $]]/(Table_10[[#This Row],[Loan $]]+Table_10[[#This Row],[Debt $]])*Table_10[[#This Row],[Debt Rate]],"")</f>
        <v/>
      </c>
      <c r="Q38" s="146"/>
      <c r="R38" s="146"/>
      <c r="S38" s="146"/>
      <c r="T38" s="146"/>
      <c r="U38" s="141"/>
      <c r="V38" s="146"/>
      <c r="W38" s="146"/>
      <c r="X38" s="146"/>
      <c r="Y38" s="146"/>
      <c r="Z38" s="146"/>
      <c r="AA38" s="146"/>
      <c r="AB38" s="85" t="str">
        <f t="shared" si="1"/>
        <v/>
      </c>
      <c r="AC38" s="147"/>
      <c r="AD38" s="147"/>
      <c r="AE38" s="147"/>
      <c r="AF38" s="86" t="str">
        <f>IF('Part C Financing Information'!$AE38="Yes","PB_"&amp;licenseno&amp;": "&amp;'Part C Financing Information'!$B38&amp;"_"&amp;TEXT('Part C Financing Information'!$C38,"yyyymmdd")&amp;".pdf","")</f>
        <v/>
      </c>
      <c r="AG38" s="148"/>
      <c r="AH38" s="19"/>
      <c r="AI38" s="19"/>
      <c r="AJ38" s="19"/>
      <c r="AK38" s="19"/>
      <c r="AL38" s="19"/>
      <c r="AM38" s="19"/>
      <c r="AN38" s="19"/>
      <c r="AO38" s="19"/>
      <c r="AP38" s="19"/>
      <c r="AQ38" s="19"/>
      <c r="AR38" s="19"/>
      <c r="AS38" s="19"/>
      <c r="AT38" s="19"/>
      <c r="AU38" s="19"/>
      <c r="AV38" s="19"/>
      <c r="AW38" s="19"/>
      <c r="AX38" s="19"/>
      <c r="AY38" s="19"/>
      <c r="AZ38" s="19"/>
    </row>
    <row r="39" spans="1:52" ht="15" customHeight="1" x14ac:dyDescent="0.35">
      <c r="A39" s="144"/>
      <c r="B39" s="83" t="str">
        <f>IF('Part C Financing Information'!$A39="","",VLOOKUP('Part C Financing Information'!$A39,'Part A Small Business Data'!A$11:B$126,2,FALSE))</f>
        <v/>
      </c>
      <c r="C39" s="120"/>
      <c r="D39" s="120"/>
      <c r="E39" s="136"/>
      <c r="F39" s="136"/>
      <c r="G39" s="136"/>
      <c r="H39" s="136"/>
      <c r="I39" s="142"/>
      <c r="J39" s="142"/>
      <c r="K39" s="142"/>
      <c r="L39" s="149">
        <f>Table_10[[#This Row],[Loan $]]+Table_10[[#This Row],[Debt $]]+Table_10[[#This Row],[Equity $]]</f>
        <v>0</v>
      </c>
      <c r="M39" s="142"/>
      <c r="N39" s="145"/>
      <c r="O39" s="145"/>
      <c r="P39" s="84" t="str">
        <f>IFERROR(Table_10[[#This Row],[Loan $]]/(Table_10[[#This Row],[Loan $]]+Table_10[[#This Row],[Debt $]])*Table_10[[#This Row],[Loan Rate]]+Table_10[[#This Row],[Debt $]]/(Table_10[[#This Row],[Loan $]]+Table_10[[#This Row],[Debt $]])*Table_10[[#This Row],[Debt Rate]],"")</f>
        <v/>
      </c>
      <c r="Q39" s="146"/>
      <c r="R39" s="146"/>
      <c r="S39" s="146"/>
      <c r="T39" s="146"/>
      <c r="U39" s="141"/>
      <c r="V39" s="146"/>
      <c r="W39" s="146"/>
      <c r="X39" s="146"/>
      <c r="Y39" s="146"/>
      <c r="Z39" s="146"/>
      <c r="AA39" s="146"/>
      <c r="AB39" s="85" t="str">
        <f t="shared" si="1"/>
        <v/>
      </c>
      <c r="AC39" s="147"/>
      <c r="AD39" s="147"/>
      <c r="AE39" s="147"/>
      <c r="AF39" s="86" t="str">
        <f>IF('Part C Financing Information'!$AE39="Yes","PB_"&amp;licenseno&amp;": "&amp;'Part C Financing Information'!$B39&amp;"_"&amp;TEXT('Part C Financing Information'!$C39,"yyyymmdd")&amp;".pdf","")</f>
        <v/>
      </c>
      <c r="AG39" s="148"/>
      <c r="AH39" s="19"/>
      <c r="AI39" s="19"/>
      <c r="AJ39" s="19"/>
      <c r="AK39" s="19"/>
      <c r="AL39" s="19"/>
      <c r="AM39" s="19"/>
      <c r="AN39" s="19"/>
      <c r="AO39" s="19"/>
      <c r="AP39" s="19"/>
      <c r="AQ39" s="19"/>
      <c r="AR39" s="19"/>
      <c r="AS39" s="19"/>
      <c r="AT39" s="19"/>
      <c r="AU39" s="19"/>
      <c r="AV39" s="19"/>
      <c r="AW39" s="19"/>
      <c r="AX39" s="19"/>
      <c r="AY39" s="19"/>
      <c r="AZ39" s="19"/>
    </row>
    <row r="40" spans="1:52" ht="15" customHeight="1" x14ac:dyDescent="0.35">
      <c r="A40" s="144"/>
      <c r="B40" s="83" t="str">
        <f>IF('Part C Financing Information'!$A40="","",VLOOKUP('Part C Financing Information'!$A40,'Part A Small Business Data'!A$11:B$126,2,FALSE))</f>
        <v/>
      </c>
      <c r="C40" s="120"/>
      <c r="D40" s="120"/>
      <c r="E40" s="136"/>
      <c r="F40" s="136"/>
      <c r="G40" s="136"/>
      <c r="H40" s="136"/>
      <c r="I40" s="142"/>
      <c r="J40" s="142"/>
      <c r="K40" s="142"/>
      <c r="L40" s="149">
        <f>Table_10[[#This Row],[Loan $]]+Table_10[[#This Row],[Debt $]]+Table_10[[#This Row],[Equity $]]</f>
        <v>0</v>
      </c>
      <c r="M40" s="142"/>
      <c r="N40" s="145"/>
      <c r="O40" s="145"/>
      <c r="P40" s="84" t="str">
        <f>IFERROR(Table_10[[#This Row],[Loan $]]/(Table_10[[#This Row],[Loan $]]+Table_10[[#This Row],[Debt $]])*Table_10[[#This Row],[Loan Rate]]+Table_10[[#This Row],[Debt $]]/(Table_10[[#This Row],[Loan $]]+Table_10[[#This Row],[Debt $]])*Table_10[[#This Row],[Debt Rate]],"")</f>
        <v/>
      </c>
      <c r="Q40" s="146"/>
      <c r="R40" s="146"/>
      <c r="S40" s="146"/>
      <c r="T40" s="146"/>
      <c r="U40" s="141"/>
      <c r="V40" s="146"/>
      <c r="W40" s="146"/>
      <c r="X40" s="146"/>
      <c r="Y40" s="146"/>
      <c r="Z40" s="146"/>
      <c r="AA40" s="146"/>
      <c r="AB40" s="85" t="str">
        <f t="shared" si="1"/>
        <v/>
      </c>
      <c r="AC40" s="147"/>
      <c r="AD40" s="147"/>
      <c r="AE40" s="147"/>
      <c r="AF40" s="86" t="str">
        <f>IF('Part C Financing Information'!$AE40="Yes","PB_"&amp;licenseno&amp;": "&amp;'Part C Financing Information'!$B40&amp;"_"&amp;TEXT('Part C Financing Information'!$C40,"yyyymmdd")&amp;".pdf","")</f>
        <v/>
      </c>
      <c r="AG40" s="148"/>
      <c r="AH40" s="19"/>
      <c r="AI40" s="19"/>
      <c r="AJ40" s="19"/>
      <c r="AK40" s="19"/>
      <c r="AL40" s="19"/>
      <c r="AM40" s="19"/>
      <c r="AN40" s="19"/>
      <c r="AO40" s="19"/>
      <c r="AP40" s="19"/>
      <c r="AQ40" s="19"/>
      <c r="AR40" s="19"/>
      <c r="AS40" s="19"/>
      <c r="AT40" s="19"/>
      <c r="AU40" s="19"/>
      <c r="AV40" s="19"/>
      <c r="AW40" s="19"/>
      <c r="AX40" s="19"/>
      <c r="AY40" s="19"/>
      <c r="AZ40" s="19"/>
    </row>
    <row r="41" spans="1:52" ht="15" customHeight="1" x14ac:dyDescent="0.35">
      <c r="A41" s="144"/>
      <c r="B41" s="83" t="str">
        <f>IF('Part C Financing Information'!$A41="","",VLOOKUP('Part C Financing Information'!$A41,'Part A Small Business Data'!A$11:B$126,2,FALSE))</f>
        <v/>
      </c>
      <c r="C41" s="120"/>
      <c r="D41" s="120"/>
      <c r="E41" s="136"/>
      <c r="F41" s="136"/>
      <c r="G41" s="136"/>
      <c r="H41" s="136"/>
      <c r="I41" s="142"/>
      <c r="J41" s="142"/>
      <c r="K41" s="142"/>
      <c r="L41" s="149">
        <f>Table_10[[#This Row],[Loan $]]+Table_10[[#This Row],[Debt $]]+Table_10[[#This Row],[Equity $]]</f>
        <v>0</v>
      </c>
      <c r="M41" s="142"/>
      <c r="N41" s="145"/>
      <c r="O41" s="145"/>
      <c r="P41" s="84" t="str">
        <f>IFERROR(Table_10[[#This Row],[Loan $]]/(Table_10[[#This Row],[Loan $]]+Table_10[[#This Row],[Debt $]])*Table_10[[#This Row],[Loan Rate]]+Table_10[[#This Row],[Debt $]]/(Table_10[[#This Row],[Loan $]]+Table_10[[#This Row],[Debt $]])*Table_10[[#This Row],[Debt Rate]],"")</f>
        <v/>
      </c>
      <c r="Q41" s="146"/>
      <c r="R41" s="146"/>
      <c r="S41" s="146"/>
      <c r="T41" s="146"/>
      <c r="U41" s="141"/>
      <c r="V41" s="146"/>
      <c r="W41" s="146"/>
      <c r="X41" s="146"/>
      <c r="Y41" s="146"/>
      <c r="Z41" s="146"/>
      <c r="AA41" s="146"/>
      <c r="AB41" s="85" t="str">
        <f t="shared" si="1"/>
        <v/>
      </c>
      <c r="AC41" s="147"/>
      <c r="AD41" s="147"/>
      <c r="AE41" s="147"/>
      <c r="AF41" s="86" t="str">
        <f>IF('Part C Financing Information'!$AE41="Yes","PB_"&amp;licenseno&amp;": "&amp;'Part C Financing Information'!$B41&amp;"_"&amp;TEXT('Part C Financing Information'!$C41,"yyyymmdd")&amp;".pdf","")</f>
        <v/>
      </c>
      <c r="AG41" s="148"/>
      <c r="AH41" s="19"/>
      <c r="AI41" s="19"/>
      <c r="AJ41" s="19"/>
      <c r="AK41" s="19"/>
      <c r="AL41" s="19"/>
      <c r="AM41" s="19"/>
      <c r="AN41" s="19"/>
      <c r="AO41" s="19"/>
      <c r="AP41" s="19"/>
      <c r="AQ41" s="19"/>
      <c r="AR41" s="19"/>
      <c r="AS41" s="19"/>
      <c r="AT41" s="19"/>
      <c r="AU41" s="19"/>
      <c r="AV41" s="19"/>
      <c r="AW41" s="19"/>
      <c r="AX41" s="19"/>
      <c r="AY41" s="19"/>
      <c r="AZ41" s="19"/>
    </row>
    <row r="42" spans="1:52" ht="15" customHeight="1" x14ac:dyDescent="0.35">
      <c r="A42" s="144"/>
      <c r="B42" s="83" t="str">
        <f>IF('Part C Financing Information'!$A42="","",VLOOKUP('Part C Financing Information'!$A42,'Part A Small Business Data'!A$11:B$126,2,FALSE))</f>
        <v/>
      </c>
      <c r="C42" s="120"/>
      <c r="D42" s="120"/>
      <c r="E42" s="136"/>
      <c r="F42" s="136"/>
      <c r="G42" s="136"/>
      <c r="H42" s="136"/>
      <c r="I42" s="142"/>
      <c r="J42" s="142"/>
      <c r="K42" s="142"/>
      <c r="L42" s="149">
        <f>Table_10[[#This Row],[Loan $]]+Table_10[[#This Row],[Debt $]]+Table_10[[#This Row],[Equity $]]</f>
        <v>0</v>
      </c>
      <c r="M42" s="142"/>
      <c r="N42" s="145"/>
      <c r="O42" s="145"/>
      <c r="P42" s="84" t="str">
        <f>IFERROR(Table_10[[#This Row],[Loan $]]/(Table_10[[#This Row],[Loan $]]+Table_10[[#This Row],[Debt $]])*Table_10[[#This Row],[Loan Rate]]+Table_10[[#This Row],[Debt $]]/(Table_10[[#This Row],[Loan $]]+Table_10[[#This Row],[Debt $]])*Table_10[[#This Row],[Debt Rate]],"")</f>
        <v/>
      </c>
      <c r="Q42" s="146"/>
      <c r="R42" s="146"/>
      <c r="S42" s="146"/>
      <c r="T42" s="146"/>
      <c r="U42" s="141"/>
      <c r="V42" s="146"/>
      <c r="W42" s="146"/>
      <c r="X42" s="146"/>
      <c r="Y42" s="146"/>
      <c r="Z42" s="146"/>
      <c r="AA42" s="146"/>
      <c r="AB42" s="85" t="str">
        <f t="shared" si="1"/>
        <v/>
      </c>
      <c r="AC42" s="147"/>
      <c r="AD42" s="147"/>
      <c r="AE42" s="147"/>
      <c r="AF42" s="86" t="str">
        <f>IF('Part C Financing Information'!$AE42="Yes","PB_"&amp;licenseno&amp;": "&amp;'Part C Financing Information'!$B42&amp;"_"&amp;TEXT('Part C Financing Information'!$C42,"yyyymmdd")&amp;".pdf","")</f>
        <v/>
      </c>
      <c r="AG42" s="148"/>
      <c r="AH42" s="19"/>
      <c r="AI42" s="19"/>
      <c r="AJ42" s="19"/>
      <c r="AK42" s="19"/>
      <c r="AL42" s="19"/>
      <c r="AM42" s="19"/>
      <c r="AN42" s="19"/>
      <c r="AO42" s="19"/>
      <c r="AP42" s="19"/>
      <c r="AQ42" s="19"/>
      <c r="AR42" s="19"/>
      <c r="AS42" s="19"/>
      <c r="AT42" s="19"/>
      <c r="AU42" s="19"/>
      <c r="AV42" s="19"/>
      <c r="AW42" s="19"/>
      <c r="AX42" s="19"/>
      <c r="AY42" s="19"/>
      <c r="AZ42" s="19"/>
    </row>
    <row r="43" spans="1:52" ht="15" customHeight="1" x14ac:dyDescent="0.35">
      <c r="A43" s="144"/>
      <c r="B43" s="83" t="str">
        <f>IF('Part C Financing Information'!$A43="","",VLOOKUP('Part C Financing Information'!$A43,'Part A Small Business Data'!A$11:B$126,2,FALSE))</f>
        <v/>
      </c>
      <c r="C43" s="120"/>
      <c r="D43" s="120"/>
      <c r="E43" s="136"/>
      <c r="F43" s="136"/>
      <c r="G43" s="136"/>
      <c r="H43" s="136"/>
      <c r="I43" s="142"/>
      <c r="J43" s="142"/>
      <c r="K43" s="142"/>
      <c r="L43" s="149">
        <f>Table_10[[#This Row],[Loan $]]+Table_10[[#This Row],[Debt $]]+Table_10[[#This Row],[Equity $]]</f>
        <v>0</v>
      </c>
      <c r="M43" s="142"/>
      <c r="N43" s="145"/>
      <c r="O43" s="145"/>
      <c r="P43" s="84" t="str">
        <f>IFERROR(Table_10[[#This Row],[Loan $]]/(Table_10[[#This Row],[Loan $]]+Table_10[[#This Row],[Debt $]])*Table_10[[#This Row],[Loan Rate]]+Table_10[[#This Row],[Debt $]]/(Table_10[[#This Row],[Loan $]]+Table_10[[#This Row],[Debt $]])*Table_10[[#This Row],[Debt Rate]],"")</f>
        <v/>
      </c>
      <c r="Q43" s="146"/>
      <c r="R43" s="146"/>
      <c r="S43" s="146"/>
      <c r="T43" s="146"/>
      <c r="U43" s="141"/>
      <c r="V43" s="146"/>
      <c r="W43" s="146"/>
      <c r="X43" s="146"/>
      <c r="Y43" s="146"/>
      <c r="Z43" s="146"/>
      <c r="AA43" s="146"/>
      <c r="AB43" s="85" t="str">
        <f t="shared" si="1"/>
        <v/>
      </c>
      <c r="AC43" s="147"/>
      <c r="AD43" s="147"/>
      <c r="AE43" s="147"/>
      <c r="AF43" s="86" t="str">
        <f>IF('Part C Financing Information'!$AE43="Yes","PB_"&amp;licenseno&amp;": "&amp;'Part C Financing Information'!$B43&amp;"_"&amp;TEXT('Part C Financing Information'!$C43,"yyyymmdd")&amp;".pdf","")</f>
        <v/>
      </c>
      <c r="AG43" s="148"/>
      <c r="AH43" s="19"/>
      <c r="AI43" s="19"/>
      <c r="AJ43" s="19"/>
      <c r="AK43" s="19"/>
      <c r="AL43" s="19"/>
      <c r="AM43" s="19"/>
      <c r="AN43" s="19"/>
      <c r="AO43" s="19"/>
      <c r="AP43" s="19"/>
      <c r="AQ43" s="19"/>
      <c r="AR43" s="19"/>
      <c r="AS43" s="19"/>
      <c r="AT43" s="19"/>
      <c r="AU43" s="19"/>
      <c r="AV43" s="19"/>
      <c r="AW43" s="19"/>
      <c r="AX43" s="19"/>
      <c r="AY43" s="19"/>
      <c r="AZ43" s="19"/>
    </row>
    <row r="44" spans="1:52" ht="15" customHeight="1" x14ac:dyDescent="0.35">
      <c r="A44" s="144"/>
      <c r="B44" s="83" t="str">
        <f>IF('Part C Financing Information'!$A44="","",VLOOKUP('Part C Financing Information'!$A44,'Part A Small Business Data'!A$11:B$126,2,FALSE))</f>
        <v/>
      </c>
      <c r="C44" s="120"/>
      <c r="D44" s="120"/>
      <c r="E44" s="136"/>
      <c r="F44" s="136"/>
      <c r="G44" s="136"/>
      <c r="H44" s="136"/>
      <c r="I44" s="142"/>
      <c r="J44" s="142"/>
      <c r="K44" s="142"/>
      <c r="L44" s="149">
        <f>Table_10[[#This Row],[Loan $]]+Table_10[[#This Row],[Debt $]]+Table_10[[#This Row],[Equity $]]</f>
        <v>0</v>
      </c>
      <c r="M44" s="142"/>
      <c r="N44" s="145"/>
      <c r="O44" s="145"/>
      <c r="P44" s="84" t="str">
        <f>IFERROR(Table_10[[#This Row],[Loan $]]/(Table_10[[#This Row],[Loan $]]+Table_10[[#This Row],[Debt $]])*Table_10[[#This Row],[Loan Rate]]+Table_10[[#This Row],[Debt $]]/(Table_10[[#This Row],[Loan $]]+Table_10[[#This Row],[Debt $]])*Table_10[[#This Row],[Debt Rate]],"")</f>
        <v/>
      </c>
      <c r="Q44" s="146"/>
      <c r="R44" s="146"/>
      <c r="S44" s="146"/>
      <c r="T44" s="146"/>
      <c r="U44" s="141"/>
      <c r="V44" s="146"/>
      <c r="W44" s="146"/>
      <c r="X44" s="146"/>
      <c r="Y44" s="146"/>
      <c r="Z44" s="146"/>
      <c r="AA44" s="146"/>
      <c r="AB44" s="85" t="str">
        <f t="shared" si="1"/>
        <v/>
      </c>
      <c r="AC44" s="147"/>
      <c r="AD44" s="147"/>
      <c r="AE44" s="147"/>
      <c r="AF44" s="86" t="str">
        <f>IF('Part C Financing Information'!$AE44="Yes","PB_"&amp;licenseno&amp;": "&amp;'Part C Financing Information'!$B44&amp;"_"&amp;TEXT('Part C Financing Information'!$C44,"yyyymmdd")&amp;".pdf","")</f>
        <v/>
      </c>
      <c r="AG44" s="148"/>
      <c r="AH44" s="19"/>
      <c r="AI44" s="19"/>
      <c r="AJ44" s="19"/>
      <c r="AK44" s="19"/>
      <c r="AL44" s="19"/>
      <c r="AM44" s="19"/>
      <c r="AN44" s="19"/>
      <c r="AO44" s="19"/>
      <c r="AP44" s="19"/>
      <c r="AQ44" s="19"/>
      <c r="AR44" s="19"/>
      <c r="AS44" s="19"/>
      <c r="AT44" s="19"/>
      <c r="AU44" s="19"/>
      <c r="AV44" s="19"/>
      <c r="AW44" s="19"/>
      <c r="AX44" s="19"/>
      <c r="AY44" s="19"/>
      <c r="AZ44" s="19"/>
    </row>
    <row r="45" spans="1:52" ht="15" customHeight="1" x14ac:dyDescent="0.35">
      <c r="A45" s="144"/>
      <c r="B45" s="83" t="str">
        <f>IF('Part C Financing Information'!$A45="","",VLOOKUP('Part C Financing Information'!$A45,'Part A Small Business Data'!A$11:B$126,2,FALSE))</f>
        <v/>
      </c>
      <c r="C45" s="120"/>
      <c r="D45" s="120"/>
      <c r="E45" s="136"/>
      <c r="F45" s="136"/>
      <c r="G45" s="136"/>
      <c r="H45" s="136"/>
      <c r="I45" s="142"/>
      <c r="J45" s="142"/>
      <c r="K45" s="142"/>
      <c r="L45" s="149">
        <f>Table_10[[#This Row],[Loan $]]+Table_10[[#This Row],[Debt $]]+Table_10[[#This Row],[Equity $]]</f>
        <v>0</v>
      </c>
      <c r="M45" s="142"/>
      <c r="N45" s="145"/>
      <c r="O45" s="145"/>
      <c r="P45" s="84" t="str">
        <f>IFERROR(Table_10[[#This Row],[Loan $]]/(Table_10[[#This Row],[Loan $]]+Table_10[[#This Row],[Debt $]])*Table_10[[#This Row],[Loan Rate]]+Table_10[[#This Row],[Debt $]]/(Table_10[[#This Row],[Loan $]]+Table_10[[#This Row],[Debt $]])*Table_10[[#This Row],[Debt Rate]],"")</f>
        <v/>
      </c>
      <c r="Q45" s="146"/>
      <c r="R45" s="146"/>
      <c r="S45" s="146"/>
      <c r="T45" s="146"/>
      <c r="U45" s="141"/>
      <c r="V45" s="146"/>
      <c r="W45" s="146"/>
      <c r="X45" s="146"/>
      <c r="Y45" s="146"/>
      <c r="Z45" s="146"/>
      <c r="AA45" s="146"/>
      <c r="AB45" s="85" t="str">
        <f t="shared" si="1"/>
        <v/>
      </c>
      <c r="AC45" s="147"/>
      <c r="AD45" s="147"/>
      <c r="AE45" s="147"/>
      <c r="AF45" s="86" t="str">
        <f>IF('Part C Financing Information'!$AE45="Yes","PB_"&amp;licenseno&amp;": "&amp;'Part C Financing Information'!$B45&amp;"_"&amp;TEXT('Part C Financing Information'!$C45,"yyyymmdd")&amp;".pdf","")</f>
        <v/>
      </c>
      <c r="AG45" s="148"/>
      <c r="AH45" s="19"/>
      <c r="AI45" s="19"/>
      <c r="AJ45" s="19"/>
      <c r="AK45" s="19"/>
      <c r="AL45" s="19"/>
      <c r="AM45" s="19"/>
      <c r="AN45" s="19"/>
      <c r="AO45" s="19"/>
      <c r="AP45" s="19"/>
      <c r="AQ45" s="19"/>
      <c r="AR45" s="19"/>
      <c r="AS45" s="19"/>
      <c r="AT45" s="19"/>
      <c r="AU45" s="19"/>
      <c r="AV45" s="19"/>
      <c r="AW45" s="19"/>
      <c r="AX45" s="19"/>
      <c r="AY45" s="19"/>
      <c r="AZ45" s="19"/>
    </row>
    <row r="46" spans="1:52" ht="15" customHeight="1" x14ac:dyDescent="0.35">
      <c r="A46" s="144"/>
      <c r="B46" s="83" t="str">
        <f>IF('Part C Financing Information'!$A46="","",VLOOKUP('Part C Financing Information'!$A46,'Part A Small Business Data'!A$11:B$126,2,FALSE))</f>
        <v/>
      </c>
      <c r="C46" s="120"/>
      <c r="D46" s="120"/>
      <c r="E46" s="136"/>
      <c r="F46" s="136"/>
      <c r="G46" s="136"/>
      <c r="H46" s="136"/>
      <c r="I46" s="142"/>
      <c r="J46" s="142"/>
      <c r="K46" s="142"/>
      <c r="L46" s="149">
        <f>Table_10[[#This Row],[Loan $]]+Table_10[[#This Row],[Debt $]]+Table_10[[#This Row],[Equity $]]</f>
        <v>0</v>
      </c>
      <c r="M46" s="142"/>
      <c r="N46" s="145"/>
      <c r="O46" s="145"/>
      <c r="P46" s="84" t="str">
        <f>IFERROR(Table_10[[#This Row],[Loan $]]/(Table_10[[#This Row],[Loan $]]+Table_10[[#This Row],[Debt $]])*Table_10[[#This Row],[Loan Rate]]+Table_10[[#This Row],[Debt $]]/(Table_10[[#This Row],[Loan $]]+Table_10[[#This Row],[Debt $]])*Table_10[[#This Row],[Debt Rate]],"")</f>
        <v/>
      </c>
      <c r="Q46" s="146"/>
      <c r="R46" s="146"/>
      <c r="S46" s="146"/>
      <c r="T46" s="146"/>
      <c r="U46" s="141"/>
      <c r="V46" s="146"/>
      <c r="W46" s="146"/>
      <c r="X46" s="146"/>
      <c r="Y46" s="146"/>
      <c r="Z46" s="146"/>
      <c r="AA46" s="146"/>
      <c r="AB46" s="85" t="str">
        <f t="shared" si="1"/>
        <v/>
      </c>
      <c r="AC46" s="147"/>
      <c r="AD46" s="147"/>
      <c r="AE46" s="147"/>
      <c r="AF46" s="86" t="str">
        <f>IF('Part C Financing Information'!$AE46="Yes","PB_"&amp;licenseno&amp;": "&amp;'Part C Financing Information'!$B46&amp;"_"&amp;TEXT('Part C Financing Information'!$C46,"yyyymmdd")&amp;".pdf","")</f>
        <v/>
      </c>
      <c r="AG46" s="148"/>
      <c r="AH46" s="19"/>
      <c r="AI46" s="19"/>
      <c r="AJ46" s="19"/>
      <c r="AK46" s="19"/>
      <c r="AL46" s="19"/>
      <c r="AM46" s="19"/>
      <c r="AN46" s="19"/>
      <c r="AO46" s="19"/>
      <c r="AP46" s="19"/>
      <c r="AQ46" s="19"/>
      <c r="AR46" s="19"/>
      <c r="AS46" s="19"/>
      <c r="AT46" s="19"/>
      <c r="AU46" s="19"/>
      <c r="AV46" s="19"/>
      <c r="AW46" s="19"/>
      <c r="AX46" s="19"/>
      <c r="AY46" s="19"/>
      <c r="AZ46" s="19"/>
    </row>
    <row r="47" spans="1:52" ht="15" customHeight="1" x14ac:dyDescent="0.35">
      <c r="A47" s="144"/>
      <c r="B47" s="83" t="str">
        <f>IF('Part C Financing Information'!$A47="","",VLOOKUP('Part C Financing Information'!$A47,'Part A Small Business Data'!A$11:B$126,2,FALSE))</f>
        <v/>
      </c>
      <c r="C47" s="120"/>
      <c r="D47" s="120"/>
      <c r="E47" s="136"/>
      <c r="F47" s="136"/>
      <c r="G47" s="136"/>
      <c r="H47" s="136"/>
      <c r="I47" s="142"/>
      <c r="J47" s="142"/>
      <c r="K47" s="142"/>
      <c r="L47" s="149">
        <f>Table_10[[#This Row],[Loan $]]+Table_10[[#This Row],[Debt $]]+Table_10[[#This Row],[Equity $]]</f>
        <v>0</v>
      </c>
      <c r="M47" s="142"/>
      <c r="N47" s="145"/>
      <c r="O47" s="145"/>
      <c r="P47" s="84" t="str">
        <f>IFERROR(Table_10[[#This Row],[Loan $]]/(Table_10[[#This Row],[Loan $]]+Table_10[[#This Row],[Debt $]])*Table_10[[#This Row],[Loan Rate]]+Table_10[[#This Row],[Debt $]]/(Table_10[[#This Row],[Loan $]]+Table_10[[#This Row],[Debt $]])*Table_10[[#This Row],[Debt Rate]],"")</f>
        <v/>
      </c>
      <c r="Q47" s="146"/>
      <c r="R47" s="146"/>
      <c r="S47" s="146"/>
      <c r="T47" s="146"/>
      <c r="U47" s="141"/>
      <c r="V47" s="146"/>
      <c r="W47" s="146"/>
      <c r="X47" s="146"/>
      <c r="Y47" s="146"/>
      <c r="Z47" s="146"/>
      <c r="AA47" s="146"/>
      <c r="AB47" s="85" t="str">
        <f t="shared" si="1"/>
        <v/>
      </c>
      <c r="AC47" s="147"/>
      <c r="AD47" s="147"/>
      <c r="AE47" s="147"/>
      <c r="AF47" s="86" t="str">
        <f>IF('Part C Financing Information'!$AE47="Yes","PB_"&amp;licenseno&amp;": "&amp;'Part C Financing Information'!$B47&amp;"_"&amp;TEXT('Part C Financing Information'!$C47,"yyyymmdd")&amp;".pdf","")</f>
        <v/>
      </c>
      <c r="AG47" s="148"/>
      <c r="AH47" s="19"/>
      <c r="AI47" s="19"/>
      <c r="AJ47" s="19"/>
      <c r="AK47" s="19"/>
      <c r="AL47" s="19"/>
      <c r="AM47" s="19"/>
      <c r="AN47" s="19"/>
      <c r="AO47" s="19"/>
      <c r="AP47" s="19"/>
      <c r="AQ47" s="19"/>
      <c r="AR47" s="19"/>
      <c r="AS47" s="19"/>
      <c r="AT47" s="19"/>
      <c r="AU47" s="19"/>
      <c r="AV47" s="19"/>
      <c r="AW47" s="19"/>
      <c r="AX47" s="19"/>
      <c r="AY47" s="19"/>
      <c r="AZ47" s="19"/>
    </row>
    <row r="48" spans="1:52" ht="15" customHeight="1" x14ac:dyDescent="0.35">
      <c r="A48" s="144"/>
      <c r="B48" s="83" t="str">
        <f>IF('Part C Financing Information'!$A48="","",VLOOKUP('Part C Financing Information'!$A48,'Part A Small Business Data'!A$11:B$126,2,FALSE))</f>
        <v/>
      </c>
      <c r="C48" s="120"/>
      <c r="D48" s="120"/>
      <c r="E48" s="136"/>
      <c r="F48" s="136"/>
      <c r="G48" s="136"/>
      <c r="H48" s="136"/>
      <c r="I48" s="142"/>
      <c r="J48" s="142"/>
      <c r="K48" s="142"/>
      <c r="L48" s="149">
        <f>Table_10[[#This Row],[Loan $]]+Table_10[[#This Row],[Debt $]]+Table_10[[#This Row],[Equity $]]</f>
        <v>0</v>
      </c>
      <c r="M48" s="142"/>
      <c r="N48" s="145"/>
      <c r="O48" s="145"/>
      <c r="P48" s="84" t="str">
        <f>IFERROR(Table_10[[#This Row],[Loan $]]/(Table_10[[#This Row],[Loan $]]+Table_10[[#This Row],[Debt $]])*Table_10[[#This Row],[Loan Rate]]+Table_10[[#This Row],[Debt $]]/(Table_10[[#This Row],[Loan $]]+Table_10[[#This Row],[Debt $]])*Table_10[[#This Row],[Debt Rate]],"")</f>
        <v/>
      </c>
      <c r="Q48" s="146"/>
      <c r="R48" s="146"/>
      <c r="S48" s="146"/>
      <c r="T48" s="146"/>
      <c r="U48" s="141"/>
      <c r="V48" s="146"/>
      <c r="W48" s="146"/>
      <c r="X48" s="146"/>
      <c r="Y48" s="146"/>
      <c r="Z48" s="146"/>
      <c r="AA48" s="146"/>
      <c r="AB48" s="85" t="str">
        <f t="shared" si="1"/>
        <v/>
      </c>
      <c r="AC48" s="147"/>
      <c r="AD48" s="147"/>
      <c r="AE48" s="147"/>
      <c r="AF48" s="86" t="str">
        <f>IF('Part C Financing Information'!$AE48="Yes","PB_"&amp;licenseno&amp;": "&amp;'Part C Financing Information'!$B48&amp;"_"&amp;TEXT('Part C Financing Information'!$C48,"yyyymmdd")&amp;".pdf","")</f>
        <v/>
      </c>
      <c r="AG48" s="148"/>
      <c r="AH48" s="19"/>
      <c r="AI48" s="19"/>
      <c r="AJ48" s="19"/>
      <c r="AK48" s="19"/>
      <c r="AL48" s="19"/>
      <c r="AM48" s="19"/>
      <c r="AN48" s="19"/>
      <c r="AO48" s="19"/>
      <c r="AP48" s="19"/>
      <c r="AQ48" s="19"/>
      <c r="AR48" s="19"/>
      <c r="AS48" s="19"/>
      <c r="AT48" s="19"/>
      <c r="AU48" s="19"/>
      <c r="AV48" s="19"/>
      <c r="AW48" s="19"/>
      <c r="AX48" s="19"/>
      <c r="AY48" s="19"/>
      <c r="AZ48" s="19"/>
    </row>
    <row r="49" spans="1:52" ht="15" customHeight="1" x14ac:dyDescent="0.35">
      <c r="A49" s="144"/>
      <c r="B49" s="83" t="str">
        <f>IF('Part C Financing Information'!$A49="","",VLOOKUP('Part C Financing Information'!$A49,'Part A Small Business Data'!A$11:B$126,2,FALSE))</f>
        <v/>
      </c>
      <c r="C49" s="120"/>
      <c r="D49" s="120"/>
      <c r="E49" s="136"/>
      <c r="F49" s="136"/>
      <c r="G49" s="136"/>
      <c r="H49" s="136"/>
      <c r="I49" s="142"/>
      <c r="J49" s="142"/>
      <c r="K49" s="142"/>
      <c r="L49" s="149">
        <f>Table_10[[#This Row],[Loan $]]+Table_10[[#This Row],[Debt $]]+Table_10[[#This Row],[Equity $]]</f>
        <v>0</v>
      </c>
      <c r="M49" s="142"/>
      <c r="N49" s="145"/>
      <c r="O49" s="145"/>
      <c r="P49" s="84" t="str">
        <f>IFERROR(Table_10[[#This Row],[Loan $]]/(Table_10[[#This Row],[Loan $]]+Table_10[[#This Row],[Debt $]])*Table_10[[#This Row],[Loan Rate]]+Table_10[[#This Row],[Debt $]]/(Table_10[[#This Row],[Loan $]]+Table_10[[#This Row],[Debt $]])*Table_10[[#This Row],[Debt Rate]],"")</f>
        <v/>
      </c>
      <c r="Q49" s="146"/>
      <c r="R49" s="146"/>
      <c r="S49" s="146"/>
      <c r="T49" s="146"/>
      <c r="U49" s="141"/>
      <c r="V49" s="146"/>
      <c r="W49" s="146"/>
      <c r="X49" s="146"/>
      <c r="Y49" s="146"/>
      <c r="Z49" s="146"/>
      <c r="AA49" s="146"/>
      <c r="AB49" s="85" t="str">
        <f t="shared" si="1"/>
        <v/>
      </c>
      <c r="AC49" s="147"/>
      <c r="AD49" s="147"/>
      <c r="AE49" s="147"/>
      <c r="AF49" s="86" t="str">
        <f>IF('Part C Financing Information'!$AE49="Yes","PB_"&amp;licenseno&amp;": "&amp;'Part C Financing Information'!$B49&amp;"_"&amp;TEXT('Part C Financing Information'!$C49,"yyyymmdd")&amp;".pdf","")</f>
        <v/>
      </c>
      <c r="AG49" s="148"/>
      <c r="AH49" s="19"/>
      <c r="AI49" s="19"/>
      <c r="AJ49" s="19"/>
      <c r="AK49" s="19"/>
      <c r="AL49" s="19"/>
      <c r="AM49" s="19"/>
      <c r="AN49" s="19"/>
      <c r="AO49" s="19"/>
      <c r="AP49" s="19"/>
      <c r="AQ49" s="19"/>
      <c r="AR49" s="19"/>
      <c r="AS49" s="19"/>
      <c r="AT49" s="19"/>
      <c r="AU49" s="19"/>
      <c r="AV49" s="19"/>
      <c r="AW49" s="19"/>
      <c r="AX49" s="19"/>
      <c r="AY49" s="19"/>
      <c r="AZ49" s="19"/>
    </row>
    <row r="50" spans="1:52" ht="15" customHeight="1" x14ac:dyDescent="0.35">
      <c r="A50" s="144"/>
      <c r="B50" s="83" t="str">
        <f>IF('Part C Financing Information'!$A50="","",VLOOKUP('Part C Financing Information'!$A50,'Part A Small Business Data'!A$11:B$126,2,FALSE))</f>
        <v/>
      </c>
      <c r="C50" s="120"/>
      <c r="D50" s="120"/>
      <c r="E50" s="136"/>
      <c r="F50" s="136"/>
      <c r="G50" s="136"/>
      <c r="H50" s="136"/>
      <c r="I50" s="142"/>
      <c r="J50" s="142"/>
      <c r="K50" s="142"/>
      <c r="L50" s="149">
        <f>Table_10[[#This Row],[Loan $]]+Table_10[[#This Row],[Debt $]]+Table_10[[#This Row],[Equity $]]</f>
        <v>0</v>
      </c>
      <c r="M50" s="142"/>
      <c r="N50" s="145"/>
      <c r="O50" s="145"/>
      <c r="P50" s="84" t="str">
        <f>IFERROR(Table_10[[#This Row],[Loan $]]/(Table_10[[#This Row],[Loan $]]+Table_10[[#This Row],[Debt $]])*Table_10[[#This Row],[Loan Rate]]+Table_10[[#This Row],[Debt $]]/(Table_10[[#This Row],[Loan $]]+Table_10[[#This Row],[Debt $]])*Table_10[[#This Row],[Debt Rate]],"")</f>
        <v/>
      </c>
      <c r="Q50" s="146"/>
      <c r="R50" s="146"/>
      <c r="S50" s="146"/>
      <c r="T50" s="146"/>
      <c r="U50" s="141"/>
      <c r="V50" s="146"/>
      <c r="W50" s="146"/>
      <c r="X50" s="146"/>
      <c r="Y50" s="146"/>
      <c r="Z50" s="146"/>
      <c r="AA50" s="146"/>
      <c r="AB50" s="85" t="str">
        <f t="shared" si="1"/>
        <v/>
      </c>
      <c r="AC50" s="147"/>
      <c r="AD50" s="147"/>
      <c r="AE50" s="147"/>
      <c r="AF50" s="86" t="str">
        <f>IF('Part C Financing Information'!$AE50="Yes","PB_"&amp;licenseno&amp;": "&amp;'Part C Financing Information'!$B50&amp;"_"&amp;TEXT('Part C Financing Information'!$C50,"yyyymmdd")&amp;".pdf","")</f>
        <v/>
      </c>
      <c r="AG50" s="148"/>
      <c r="AH50" s="19"/>
      <c r="AI50" s="19"/>
      <c r="AJ50" s="19"/>
      <c r="AK50" s="19"/>
      <c r="AL50" s="19"/>
      <c r="AM50" s="19"/>
      <c r="AN50" s="19"/>
      <c r="AO50" s="19"/>
      <c r="AP50" s="19"/>
      <c r="AQ50" s="19"/>
      <c r="AR50" s="19"/>
      <c r="AS50" s="19"/>
      <c r="AT50" s="19"/>
      <c r="AU50" s="19"/>
      <c r="AV50" s="19"/>
      <c r="AW50" s="19"/>
      <c r="AX50" s="19"/>
      <c r="AY50" s="19"/>
      <c r="AZ50" s="19"/>
    </row>
  </sheetData>
  <sheetProtection formatCells="0" formatColumns="0" formatRows="0" sort="0" autoFilter="0"/>
  <mergeCells count="5">
    <mergeCell ref="I10:L10"/>
    <mergeCell ref="N10:P10"/>
    <mergeCell ref="R10:AB10"/>
    <mergeCell ref="AC10:AD10"/>
    <mergeCell ref="AE10:AF10"/>
  </mergeCells>
  <dataValidations count="4">
    <dataValidation type="decimal" allowBlank="1" showInputMessage="1" showErrorMessage="1" errorTitle="Numbers Only" error="Enter numbers only.  No special characters or letters.  " promptTitle="Ownership" prompt="Identify the ownership percentage (on a fully diluted basis) of the SBIC after this financing, including holdings of all prior investments." sqref="Q12:Q50" xr:uid="{90252486-AB31-4970-B115-80CFF5C36A2D}">
      <formula1>0</formula1>
      <formula2>1000</formula2>
    </dataValidation>
    <dataValidation allowBlank="1" showInputMessage="1" showErrorMessage="1" promptTitle="Ownership" prompt="Identify the total " sqref="Q12:Q50" xr:uid="{0B7F63FE-3645-4BB4-88CD-C43465424D48}"/>
    <dataValidation type="decimal" allowBlank="1" showInputMessage="1" showErrorMessage="1" errorTitle="Numbers Only" error="Enter numbers.  No special characters" sqref="N12:O50" xr:uid="{5A564396-B1B4-4521-9E9B-55F9E6CAD5D4}">
      <formula1>0</formula1>
      <formula2>1000</formula2>
    </dataValidation>
    <dataValidation type="decimal" operator="greaterThan" allowBlank="1" showErrorMessage="1" errorTitle="Numbers Only" error="Numbers only.  No letters or special characters." sqref="R12:AA1048576" xr:uid="{2E8ACB81-C178-41CD-83CE-5BE02245811B}">
      <formula1>0</formula1>
    </dataValidation>
  </dataValidations>
  <pageMargins left="0.7" right="0.7" top="1.2175" bottom="0.75" header="0" footer="0"/>
  <pageSetup scale="90" orientation="landscape" r:id="rId1"/>
  <headerFooter>
    <oddHeader>&amp;L &amp;CU.S. Small Business Administration SBA Form 1031 Portfolio Financing Report &amp;A&amp;ROMB Approval No. 3245-0078 Expiration Date:  mm/dd/yyyy Page &amp;P of</oddHead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1000000}">
          <x14:formula1>
            <xm:f>Selections!$AM$4:$AM$19</xm:f>
          </x14:formula1>
          <xm:sqref>G12:H50</xm:sqref>
        </x14:dataValidation>
        <x14:dataValidation type="list" allowBlank="1" showErrorMessage="1" xr:uid="{00000000-0002-0000-0300-000004000000}">
          <x14:formula1>
            <xm:f>'Part A Small Business Data'!$A$11:$A$119</xm:f>
          </x14:formula1>
          <xm:sqref>A12:A50</xm:sqref>
        </x14:dataValidation>
        <x14:dataValidation type="list" allowBlank="1" showErrorMessage="1" xr:uid="{7B97001E-BC43-42E1-A695-33C8BE23DD2A}">
          <x14:formula1>
            <xm:f>Selections!$AR$3:$AR$4</xm:f>
          </x14:formula1>
          <xm:sqref>E12:F50 AC12:AE50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heetViews>
  <sheetFormatPr defaultColWidth="0" defaultRowHeight="15" customHeight="1" zeroHeight="1" x14ac:dyDescent="0.35"/>
  <cols>
    <col min="1" max="1" width="2.7265625" customWidth="1"/>
    <col min="2" max="2" width="105.453125" customWidth="1"/>
    <col min="3" max="3" width="2" hidden="1" customWidth="1"/>
    <col min="4" max="6" width="8.81640625" hidden="1" customWidth="1"/>
    <col min="7" max="26" width="8.7265625" hidden="1" customWidth="1"/>
    <col min="27" max="16384" width="14.453125" hidden="1"/>
  </cols>
  <sheetData>
    <row r="1" spans="1:26" ht="123" customHeight="1" x14ac:dyDescent="0.35">
      <c r="A1" s="87"/>
      <c r="B1" s="119" t="s">
        <v>1448</v>
      </c>
      <c r="C1" s="88"/>
      <c r="D1" s="89"/>
      <c r="E1" s="89"/>
      <c r="F1" s="89"/>
      <c r="G1" s="89"/>
      <c r="H1" s="89"/>
      <c r="I1" s="89"/>
      <c r="J1" s="89"/>
      <c r="K1" s="89"/>
      <c r="L1" s="89"/>
      <c r="M1" s="89"/>
      <c r="N1" s="89"/>
      <c r="O1" s="89"/>
      <c r="P1" s="89"/>
      <c r="Q1" s="89"/>
      <c r="R1" s="89"/>
      <c r="S1" s="89"/>
      <c r="T1" s="89"/>
      <c r="U1" s="89"/>
      <c r="V1" s="89"/>
      <c r="W1" s="89"/>
      <c r="X1" s="89"/>
      <c r="Y1" s="89"/>
      <c r="Z1" s="89"/>
    </row>
    <row r="2" spans="1:26" ht="14.25" customHeight="1" x14ac:dyDescent="0.35">
      <c r="A2" s="89"/>
      <c r="B2" s="89"/>
      <c r="C2" s="88"/>
      <c r="D2" s="89"/>
      <c r="E2" s="89"/>
      <c r="F2" s="89"/>
      <c r="G2" s="89"/>
      <c r="H2" s="89"/>
      <c r="I2" s="89"/>
      <c r="J2" s="89"/>
      <c r="K2" s="89"/>
      <c r="L2" s="89"/>
      <c r="M2" s="89"/>
      <c r="N2" s="89"/>
      <c r="O2" s="89"/>
      <c r="P2" s="89"/>
      <c r="Q2" s="89"/>
      <c r="R2" s="89"/>
      <c r="S2" s="89"/>
      <c r="T2" s="89"/>
      <c r="U2" s="89"/>
      <c r="V2" s="89"/>
      <c r="W2" s="89"/>
      <c r="X2" s="89"/>
      <c r="Y2" s="89"/>
      <c r="Z2" s="89"/>
    </row>
    <row r="3" spans="1:26" ht="14.25" customHeight="1" x14ac:dyDescent="0.35">
      <c r="A3" s="89"/>
      <c r="B3" s="89"/>
      <c r="C3" s="89"/>
      <c r="D3" s="89"/>
      <c r="E3" s="89"/>
      <c r="F3" s="89"/>
      <c r="G3" s="89"/>
      <c r="H3" s="89"/>
      <c r="I3" s="89"/>
      <c r="J3" s="89"/>
      <c r="K3" s="89"/>
      <c r="L3" s="89"/>
      <c r="M3" s="89"/>
      <c r="N3" s="89"/>
      <c r="O3" s="89"/>
      <c r="P3" s="89"/>
      <c r="Q3" s="89"/>
      <c r="R3" s="89"/>
      <c r="S3" s="89"/>
      <c r="T3" s="89"/>
      <c r="U3" s="89"/>
      <c r="V3" s="89"/>
      <c r="W3" s="89"/>
      <c r="X3" s="89"/>
      <c r="Y3" s="89"/>
      <c r="Z3" s="89"/>
    </row>
    <row r="4" spans="1:26" ht="14.25" customHeight="1" x14ac:dyDescent="0.35">
      <c r="A4" s="90" t="str">
        <f>"Name of the Licensee:  "&amp;sbicname</f>
        <v>Name of the Licensee:  ABC SBIC, L.P.</v>
      </c>
      <c r="B4" s="89"/>
      <c r="C4" s="89"/>
      <c r="D4" s="89"/>
      <c r="E4" s="89"/>
      <c r="F4" s="89"/>
      <c r="G4" s="89"/>
      <c r="H4" s="89"/>
      <c r="I4" s="89"/>
      <c r="J4" s="89"/>
      <c r="K4" s="89"/>
      <c r="L4" s="89"/>
      <c r="M4" s="89"/>
      <c r="N4" s="89"/>
      <c r="O4" s="89"/>
      <c r="P4" s="89"/>
      <c r="Q4" s="89"/>
      <c r="R4" s="89"/>
      <c r="S4" s="89"/>
      <c r="T4" s="89"/>
      <c r="U4" s="89"/>
      <c r="V4" s="89"/>
      <c r="W4" s="89"/>
      <c r="X4" s="89"/>
      <c r="Y4" s="89"/>
      <c r="Z4" s="89"/>
    </row>
    <row r="5" spans="1:26" ht="14.25" customHeight="1" x14ac:dyDescent="0.35">
      <c r="A5" s="90" t="str">
        <f>label_licenseno</f>
        <v>License Number:  03/03-0257</v>
      </c>
      <c r="B5" s="89"/>
      <c r="C5" s="89"/>
      <c r="D5" s="89"/>
      <c r="E5" s="89"/>
      <c r="F5" s="89"/>
      <c r="G5" s="89"/>
      <c r="H5" s="89"/>
      <c r="I5" s="89"/>
      <c r="J5" s="89"/>
      <c r="K5" s="89"/>
      <c r="L5" s="89"/>
      <c r="M5" s="89"/>
      <c r="N5" s="89"/>
      <c r="O5" s="89"/>
      <c r="P5" s="89"/>
      <c r="Q5" s="89"/>
      <c r="R5" s="89"/>
      <c r="S5" s="89"/>
      <c r="T5" s="89"/>
      <c r="U5" s="89"/>
      <c r="V5" s="89"/>
      <c r="W5" s="89"/>
      <c r="X5" s="89"/>
      <c r="Y5" s="89"/>
      <c r="Z5" s="89"/>
    </row>
    <row r="6" spans="1:26" ht="14.25" customHeight="1" x14ac:dyDescent="0.35">
      <c r="A6" s="89"/>
      <c r="B6" s="89"/>
      <c r="C6" s="89"/>
      <c r="D6" s="89"/>
      <c r="E6" s="89"/>
      <c r="F6" s="89"/>
      <c r="G6" s="89"/>
      <c r="H6" s="89"/>
      <c r="I6" s="89"/>
      <c r="J6" s="89"/>
      <c r="K6" s="89"/>
      <c r="L6" s="89"/>
      <c r="M6" s="89"/>
      <c r="N6" s="89"/>
      <c r="O6" s="89"/>
      <c r="P6" s="89"/>
      <c r="Q6" s="89"/>
      <c r="R6" s="89"/>
      <c r="S6" s="89"/>
      <c r="T6" s="89"/>
      <c r="U6" s="89"/>
      <c r="V6" s="89"/>
      <c r="W6" s="89"/>
      <c r="X6" s="89"/>
      <c r="Y6" s="89"/>
      <c r="Z6" s="89"/>
    </row>
    <row r="7" spans="1:26" ht="14.25" customHeight="1" x14ac:dyDescent="0.35">
      <c r="A7" s="91" t="s">
        <v>1449</v>
      </c>
      <c r="B7" s="89"/>
      <c r="C7" s="89"/>
      <c r="D7" s="89"/>
      <c r="E7" s="89"/>
      <c r="F7" s="89"/>
      <c r="G7" s="89"/>
      <c r="H7" s="89"/>
      <c r="I7" s="89"/>
      <c r="J7" s="89"/>
      <c r="K7" s="89"/>
      <c r="L7" s="89"/>
      <c r="M7" s="89"/>
      <c r="N7" s="89"/>
      <c r="O7" s="89"/>
      <c r="P7" s="89"/>
      <c r="Q7" s="89"/>
      <c r="R7" s="89"/>
      <c r="S7" s="89"/>
      <c r="T7" s="89"/>
      <c r="U7" s="89"/>
      <c r="V7" s="89"/>
      <c r="W7" s="89"/>
      <c r="X7" s="89"/>
      <c r="Y7" s="89"/>
      <c r="Z7" s="89"/>
    </row>
    <row r="8" spans="1:26" ht="179.25" customHeight="1" x14ac:dyDescent="0.35">
      <c r="A8" s="89"/>
      <c r="B8" s="92" t="s">
        <v>1450</v>
      </c>
      <c r="C8" s="89"/>
      <c r="D8" s="89"/>
      <c r="E8" s="89"/>
      <c r="F8" s="89"/>
      <c r="G8" s="89"/>
      <c r="H8" s="89"/>
      <c r="I8" s="89"/>
      <c r="J8" s="89"/>
      <c r="K8" s="89"/>
      <c r="L8" s="89"/>
      <c r="M8" s="89"/>
      <c r="N8" s="89"/>
      <c r="O8" s="89"/>
      <c r="P8" s="89"/>
      <c r="Q8" s="89"/>
      <c r="R8" s="89"/>
      <c r="S8" s="89"/>
      <c r="T8" s="89"/>
      <c r="U8" s="89"/>
      <c r="V8" s="89"/>
      <c r="W8" s="89"/>
      <c r="X8" s="89"/>
      <c r="Y8" s="89"/>
      <c r="Z8" s="89"/>
    </row>
    <row r="9" spans="1:26" ht="167.25" customHeight="1" x14ac:dyDescent="0.35">
      <c r="A9" s="89"/>
      <c r="B9" s="92" t="s">
        <v>1451</v>
      </c>
      <c r="C9" s="89"/>
      <c r="D9" s="89"/>
      <c r="E9" s="89"/>
      <c r="F9" s="89"/>
      <c r="G9" s="89"/>
      <c r="H9" s="89"/>
      <c r="I9" s="89"/>
      <c r="J9" s="89"/>
      <c r="K9" s="89"/>
      <c r="L9" s="89"/>
      <c r="M9" s="89"/>
      <c r="N9" s="89"/>
      <c r="O9" s="89"/>
      <c r="P9" s="89"/>
      <c r="Q9" s="89"/>
      <c r="R9" s="89"/>
      <c r="S9" s="89"/>
      <c r="T9" s="89"/>
      <c r="U9" s="89"/>
      <c r="V9" s="89"/>
      <c r="W9" s="89"/>
      <c r="X9" s="89"/>
      <c r="Y9" s="89"/>
      <c r="Z9" s="89"/>
    </row>
    <row r="10" spans="1:26" ht="9.75" customHeight="1" x14ac:dyDescent="0.35">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ht="14.25" customHeight="1" x14ac:dyDescent="0.35">
      <c r="A11" s="91" t="s">
        <v>1452</v>
      </c>
      <c r="B11" s="89"/>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ht="408.75" customHeight="1" x14ac:dyDescent="0.35">
      <c r="A12" s="89"/>
      <c r="B12" s="92" t="s">
        <v>1453</v>
      </c>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ht="14.25" customHeight="1" x14ac:dyDescent="0.35">
      <c r="A13" s="89"/>
      <c r="B13" s="93" t="s">
        <v>1454</v>
      </c>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ht="14.25" hidden="1" customHeight="1" x14ac:dyDescent="0.35">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26" ht="14.25" hidden="1" customHeight="1" x14ac:dyDescent="0.3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row>
    <row r="16" spans="1:26" ht="14.25" hidden="1" customHeight="1" x14ac:dyDescent="0.35">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row>
    <row r="17" spans="1:26" ht="14.25" hidden="1" customHeight="1" x14ac:dyDescent="0.35">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row>
    <row r="18" spans="1:26" ht="14.25" hidden="1" customHeight="1" x14ac:dyDescent="0.35">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row>
    <row r="19" spans="1:26" ht="14.25" hidden="1" customHeight="1" x14ac:dyDescent="0.35">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row>
    <row r="20" spans="1:26" ht="14.25" hidden="1" customHeight="1" x14ac:dyDescent="0.35">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row>
    <row r="21" spans="1:26" ht="14.25" hidden="1" customHeight="1" x14ac:dyDescent="0.35">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row>
    <row r="22" spans="1:26" ht="14.25" hidden="1" customHeight="1" x14ac:dyDescent="0.35">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row>
    <row r="23" spans="1:26" ht="14.25" hidden="1" customHeight="1" x14ac:dyDescent="0.35">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row>
    <row r="24" spans="1:26" ht="14.25" hidden="1" customHeight="1" x14ac:dyDescent="0.35">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row>
    <row r="25" spans="1:26" ht="14.25" hidden="1" customHeight="1" x14ac:dyDescent="0.35">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row>
    <row r="26" spans="1:26" ht="14.25" hidden="1" customHeight="1" x14ac:dyDescent="0.35">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row>
    <row r="27" spans="1:26" ht="14.25" hidden="1" customHeight="1" x14ac:dyDescent="0.35">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row>
    <row r="28" spans="1:26" ht="14.25" hidden="1" customHeight="1" x14ac:dyDescent="0.35">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ht="14.25" hidden="1" customHeight="1" x14ac:dyDescent="0.35">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ht="14.25" hidden="1" customHeight="1" x14ac:dyDescent="0.35">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ht="14.25" hidden="1" customHeight="1" x14ac:dyDescent="0.35">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ht="14.25" hidden="1" customHeight="1" x14ac:dyDescent="0.35">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ht="14.25" hidden="1" customHeight="1" x14ac:dyDescent="0.35">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ht="14.25" hidden="1" customHeight="1" x14ac:dyDescent="0.35">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ht="14.25" hidden="1" customHeight="1" x14ac:dyDescent="0.35">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ht="14.25" hidden="1" customHeight="1" x14ac:dyDescent="0.35">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ht="14.25" hidden="1" customHeight="1" x14ac:dyDescent="0.35">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ht="14.25" hidden="1" customHeight="1" x14ac:dyDescent="0.35">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ht="14.25" hidden="1" customHeight="1" x14ac:dyDescent="0.3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ht="14.25" hidden="1" customHeight="1" x14ac:dyDescent="0.35">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ht="14.25" hidden="1" customHeight="1" x14ac:dyDescent="0.35">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ht="14.25" hidden="1" customHeight="1" x14ac:dyDescent="0.35">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ht="14.25" hidden="1" customHeight="1" x14ac:dyDescent="0.35">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ht="14.25" hidden="1" customHeight="1" x14ac:dyDescent="0.35">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ht="14.25" hidden="1" customHeight="1" x14ac:dyDescent="0.35">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14.25" hidden="1" customHeight="1" x14ac:dyDescent="0.35">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4.25" hidden="1" customHeight="1" x14ac:dyDescent="0.35">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4.25" hidden="1" customHeight="1" x14ac:dyDescent="0.3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4.25" hidden="1" customHeight="1" x14ac:dyDescent="0.3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4.25" hidden="1" customHeight="1" x14ac:dyDescent="0.35">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4.25" hidden="1" customHeight="1" x14ac:dyDescent="0.35">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4.25" hidden="1" customHeight="1" x14ac:dyDescent="0.35">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4.25" hidden="1" customHeight="1" x14ac:dyDescent="0.35">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4.25" hidden="1" customHeight="1" x14ac:dyDescent="0.3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4.25" hidden="1" customHeight="1" x14ac:dyDescent="0.35">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4.25" hidden="1" customHeight="1" x14ac:dyDescent="0.35">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4.25" hidden="1" customHeight="1" x14ac:dyDescent="0.3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4.25" hidden="1" customHeight="1" x14ac:dyDescent="0.3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4.25" hidden="1" customHeight="1" x14ac:dyDescent="0.3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4.25" hidden="1" customHeight="1" x14ac:dyDescent="0.35">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4.25" hidden="1" customHeight="1" x14ac:dyDescent="0.35">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4.25" hidden="1" customHeight="1" x14ac:dyDescent="0.35">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4.25" hidden="1" customHeight="1" x14ac:dyDescent="0.35">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4.25" hidden="1" customHeight="1" x14ac:dyDescent="0.35">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4.25" hidden="1" customHeight="1" x14ac:dyDescent="0.35">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4.25" hidden="1" customHeight="1" x14ac:dyDescent="0.35">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4.25" hidden="1" customHeight="1" x14ac:dyDescent="0.3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4.25" hidden="1" customHeight="1" x14ac:dyDescent="0.35">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4.25" hidden="1" customHeight="1" x14ac:dyDescent="0.35">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4.25" hidden="1" customHeight="1" x14ac:dyDescent="0.35">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4.25" hidden="1" customHeight="1" x14ac:dyDescent="0.35">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4.25" hidden="1" customHeight="1" x14ac:dyDescent="0.35">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4.25" hidden="1" customHeight="1" x14ac:dyDescent="0.35">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4.25" hidden="1" customHeight="1" x14ac:dyDescent="0.35">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4.25" hidden="1" customHeight="1" x14ac:dyDescent="0.35">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4.25" hidden="1" customHeight="1" x14ac:dyDescent="0.35">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4.25" hidden="1" customHeight="1" x14ac:dyDescent="0.35">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4.25" hidden="1" customHeight="1" x14ac:dyDescent="0.35">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4.25" hidden="1" customHeight="1" x14ac:dyDescent="0.35">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4.25" hidden="1" customHeight="1" x14ac:dyDescent="0.35">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4.25" hidden="1" customHeight="1" x14ac:dyDescent="0.35">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4.25" hidden="1" customHeight="1" x14ac:dyDescent="0.35">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4.25" hidden="1" customHeight="1" x14ac:dyDescent="0.35">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4.25" hidden="1" customHeight="1" x14ac:dyDescent="0.35">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4.25" hidden="1" customHeight="1" x14ac:dyDescent="0.35">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4.25" hidden="1" customHeight="1" x14ac:dyDescent="0.35">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4.25" hidden="1" customHeight="1" x14ac:dyDescent="0.35">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4.25" hidden="1" customHeight="1" x14ac:dyDescent="0.35">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4.25" hidden="1" customHeight="1" x14ac:dyDescent="0.35">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4.25" hidden="1" customHeight="1" x14ac:dyDescent="0.35">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4.25" hidden="1" customHeight="1" x14ac:dyDescent="0.35">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4.25" hidden="1" customHeight="1" x14ac:dyDescent="0.35">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4.25" hidden="1" customHeight="1" x14ac:dyDescent="0.35">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4.25" hidden="1" customHeight="1" x14ac:dyDescent="0.35">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4.25" hidden="1" customHeight="1" x14ac:dyDescent="0.35">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4.25" hidden="1" customHeight="1" x14ac:dyDescent="0.35">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4.25" hidden="1" customHeight="1" x14ac:dyDescent="0.35">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4.25" hidden="1" customHeight="1" x14ac:dyDescent="0.35">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4.25" hidden="1" customHeight="1" x14ac:dyDescent="0.35">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4.25" hidden="1" customHeight="1" x14ac:dyDescent="0.35">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4.25" hidden="1" customHeight="1" x14ac:dyDescent="0.35">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4.25" hidden="1" customHeight="1" x14ac:dyDescent="0.35">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4.25" hidden="1" customHeight="1" x14ac:dyDescent="0.35">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4.25" hidden="1" customHeight="1" x14ac:dyDescent="0.35">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4.25" hidden="1" customHeight="1" x14ac:dyDescent="0.35">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4.25" hidden="1" customHeight="1" x14ac:dyDescent="0.35">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4.25" hidden="1" customHeight="1" x14ac:dyDescent="0.35">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4.25" hidden="1" customHeight="1" x14ac:dyDescent="0.35">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4.25" hidden="1" customHeight="1" x14ac:dyDescent="0.35">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4.25" hidden="1" customHeight="1" x14ac:dyDescent="0.35">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4.25" hidden="1" customHeight="1" x14ac:dyDescent="0.35">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4.25" hidden="1" customHeight="1" x14ac:dyDescent="0.35">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4.25" hidden="1" customHeight="1" x14ac:dyDescent="0.35">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4.25" hidden="1" customHeight="1" x14ac:dyDescent="0.35">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4.25" hidden="1" customHeight="1" x14ac:dyDescent="0.35">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4.25" hidden="1" customHeight="1" x14ac:dyDescent="0.35">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4.25" hidden="1" customHeight="1" x14ac:dyDescent="0.35">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4.25" hidden="1" customHeight="1" x14ac:dyDescent="0.35">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4.25" hidden="1" customHeight="1" x14ac:dyDescent="0.35">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4.25" hidden="1" customHeight="1" x14ac:dyDescent="0.35">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4.25" hidden="1" customHeight="1" x14ac:dyDescent="0.35">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4.25" hidden="1" customHeight="1" x14ac:dyDescent="0.35">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4.25" hidden="1" customHeight="1" x14ac:dyDescent="0.35">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4.25" hidden="1" customHeight="1" x14ac:dyDescent="0.35">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4.25" hidden="1" customHeight="1" x14ac:dyDescent="0.35">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4.25" hidden="1" customHeight="1" x14ac:dyDescent="0.35">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4.25" hidden="1" customHeight="1" x14ac:dyDescent="0.35">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4.25" hidden="1" customHeight="1" x14ac:dyDescent="0.35">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4.25" hidden="1" customHeight="1" x14ac:dyDescent="0.35">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4.25" hidden="1" customHeight="1" x14ac:dyDescent="0.35">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4.25" hidden="1" customHeight="1" x14ac:dyDescent="0.35">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4.25" hidden="1" customHeight="1" x14ac:dyDescent="0.35">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4.25" hidden="1" customHeight="1" x14ac:dyDescent="0.35">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4.25" hidden="1" customHeight="1" x14ac:dyDescent="0.35">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4.25" hidden="1" customHeight="1" x14ac:dyDescent="0.35">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4.25" hidden="1" customHeight="1" x14ac:dyDescent="0.35">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4.25" hidden="1" customHeight="1" x14ac:dyDescent="0.35">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4.25" hidden="1" customHeight="1" x14ac:dyDescent="0.35">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4.25" hidden="1" customHeight="1" x14ac:dyDescent="0.35">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4.25" hidden="1" customHeight="1" x14ac:dyDescent="0.35">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4.25" hidden="1" customHeight="1" x14ac:dyDescent="0.35">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4.25" hidden="1" customHeight="1" x14ac:dyDescent="0.35">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4.25" hidden="1" customHeight="1" x14ac:dyDescent="0.35">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4.25" hidden="1" customHeight="1" x14ac:dyDescent="0.35">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4.25" hidden="1" customHeight="1" x14ac:dyDescent="0.35">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4.25" hidden="1" customHeight="1" x14ac:dyDescent="0.35">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4.25" hidden="1" customHeight="1" x14ac:dyDescent="0.35">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4.25" hidden="1" customHeight="1" x14ac:dyDescent="0.35">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4.25" hidden="1" customHeight="1" x14ac:dyDescent="0.35">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4.25" hidden="1" customHeight="1" x14ac:dyDescent="0.35">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4.25" hidden="1" customHeight="1" x14ac:dyDescent="0.35">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4.25" hidden="1" customHeight="1" x14ac:dyDescent="0.35">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4.25" hidden="1" customHeight="1" x14ac:dyDescent="0.35">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4.25" hidden="1" customHeight="1" x14ac:dyDescent="0.35">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4.25" hidden="1" customHeight="1" x14ac:dyDescent="0.35">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4.25" hidden="1" customHeight="1" x14ac:dyDescent="0.35">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4.25" hidden="1" customHeight="1" x14ac:dyDescent="0.35">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4.25" hidden="1" customHeight="1" x14ac:dyDescent="0.35">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4.25" hidden="1" customHeight="1" x14ac:dyDescent="0.35">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4.25" hidden="1" customHeight="1" x14ac:dyDescent="0.35">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4.25" hidden="1" customHeight="1" x14ac:dyDescent="0.35">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4.25" hidden="1" customHeight="1" x14ac:dyDescent="0.35">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4.25" hidden="1" customHeight="1" x14ac:dyDescent="0.35">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4.25" hidden="1" customHeight="1" x14ac:dyDescent="0.35">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4.25" hidden="1" customHeight="1" x14ac:dyDescent="0.35">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4.25" hidden="1" customHeight="1" x14ac:dyDescent="0.3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4.25" hidden="1" customHeight="1" x14ac:dyDescent="0.35">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4.25" hidden="1" customHeight="1" x14ac:dyDescent="0.35">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4.25" hidden="1" customHeight="1" x14ac:dyDescent="0.35">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4.25" hidden="1" customHeight="1" x14ac:dyDescent="0.35">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4.25" hidden="1" customHeight="1" x14ac:dyDescent="0.35">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4.25" hidden="1" customHeight="1" x14ac:dyDescent="0.35">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4.25" hidden="1" customHeight="1" x14ac:dyDescent="0.35">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4.25" hidden="1" customHeight="1" x14ac:dyDescent="0.35">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4.25" hidden="1" customHeight="1" x14ac:dyDescent="0.35">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4.25" hidden="1" customHeight="1" x14ac:dyDescent="0.35">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4.25" hidden="1" customHeight="1" x14ac:dyDescent="0.35">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4.25" hidden="1" customHeight="1" x14ac:dyDescent="0.35">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4.25" hidden="1" customHeight="1" x14ac:dyDescent="0.35">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4.25" hidden="1" customHeight="1" x14ac:dyDescent="0.35">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4.25" hidden="1" customHeight="1" x14ac:dyDescent="0.35">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4.25" hidden="1" customHeight="1" x14ac:dyDescent="0.35">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4.25" hidden="1" customHeight="1" x14ac:dyDescent="0.35">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4.25" hidden="1" customHeight="1" x14ac:dyDescent="0.35">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4.25" hidden="1" customHeight="1" x14ac:dyDescent="0.35">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4.25" hidden="1" customHeight="1" x14ac:dyDescent="0.35">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4.25" hidden="1" customHeight="1" x14ac:dyDescent="0.35">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4.25" hidden="1" customHeight="1" x14ac:dyDescent="0.35">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4.25" hidden="1" customHeight="1" x14ac:dyDescent="0.35">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4.25" hidden="1" customHeight="1" x14ac:dyDescent="0.35">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4.25" hidden="1" customHeight="1" x14ac:dyDescent="0.35">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4.25" hidden="1" customHeight="1" x14ac:dyDescent="0.35">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4.25" hidden="1" customHeight="1" x14ac:dyDescent="0.35">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4.25" hidden="1" customHeight="1" x14ac:dyDescent="0.35">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4.25" hidden="1" customHeight="1" x14ac:dyDescent="0.35">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4.25" hidden="1" customHeight="1" x14ac:dyDescent="0.35">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4.25" hidden="1" customHeight="1" x14ac:dyDescent="0.35">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4.25" hidden="1" customHeight="1" x14ac:dyDescent="0.35">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4.25" hidden="1" customHeight="1" x14ac:dyDescent="0.35">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4.25" hidden="1" customHeight="1" x14ac:dyDescent="0.35">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row r="201" spans="1:26" ht="14.25" hidden="1" customHeight="1" x14ac:dyDescent="0.35">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row>
    <row r="202" spans="1:26" ht="14.25" hidden="1" customHeight="1" x14ac:dyDescent="0.35">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row>
    <row r="203" spans="1:26" ht="14.25" hidden="1" customHeight="1" x14ac:dyDescent="0.35">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row>
    <row r="204" spans="1:26" ht="14.25" hidden="1" customHeight="1" x14ac:dyDescent="0.35">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row>
    <row r="205" spans="1:26" ht="14.25" hidden="1" customHeight="1" x14ac:dyDescent="0.35">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row>
    <row r="206" spans="1:26" ht="14.25" hidden="1" customHeight="1" x14ac:dyDescent="0.35">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row>
    <row r="207" spans="1:26" ht="14.25" hidden="1" customHeight="1" x14ac:dyDescent="0.35">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row>
    <row r="208" spans="1:26" ht="14.25" hidden="1" customHeight="1" x14ac:dyDescent="0.35">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row>
    <row r="209" spans="1:26" ht="14.25" hidden="1" customHeight="1" x14ac:dyDescent="0.35">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row>
    <row r="210" spans="1:26" ht="14.25" hidden="1" customHeight="1" x14ac:dyDescent="0.35">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row>
    <row r="211" spans="1:26" ht="14.25" hidden="1" customHeight="1" x14ac:dyDescent="0.35">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row>
    <row r="212" spans="1:26" ht="14.25" hidden="1" customHeight="1" x14ac:dyDescent="0.35">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row>
    <row r="213" spans="1:26" ht="14.25" hidden="1" customHeight="1" x14ac:dyDescent="0.35">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row>
    <row r="214" spans="1:26" ht="14.25" hidden="1" customHeight="1" x14ac:dyDescent="0.35">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row>
    <row r="215" spans="1:26" ht="14.25" hidden="1" customHeight="1" x14ac:dyDescent="0.35">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row>
    <row r="216" spans="1:26" ht="14.25" hidden="1" customHeight="1" x14ac:dyDescent="0.35">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row>
    <row r="217" spans="1:26" ht="14.25" hidden="1" customHeight="1" x14ac:dyDescent="0.35">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row>
    <row r="218" spans="1:26" ht="14.25" hidden="1" customHeight="1" x14ac:dyDescent="0.35">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row>
    <row r="219" spans="1:26" ht="14.25" hidden="1" customHeight="1" x14ac:dyDescent="0.35">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row>
    <row r="220" spans="1:26" ht="14.25" hidden="1" customHeight="1" x14ac:dyDescent="0.35">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row>
    <row r="221" spans="1:26" ht="14.25" hidden="1" customHeight="1" x14ac:dyDescent="0.35">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row>
    <row r="222" spans="1:26" ht="14.25" hidden="1" customHeight="1" x14ac:dyDescent="0.35">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row>
    <row r="223" spans="1:26" ht="14.25" hidden="1" customHeight="1" x14ac:dyDescent="0.35">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row>
    <row r="224" spans="1:26" ht="14.25" hidden="1" customHeight="1" x14ac:dyDescent="0.35">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row>
    <row r="225" spans="1:26" ht="14.25" hidden="1" customHeight="1" x14ac:dyDescent="0.35">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row>
    <row r="226" spans="1:26" ht="14.25" hidden="1" customHeight="1" x14ac:dyDescent="0.35">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row>
    <row r="227" spans="1:26" ht="14.25" hidden="1" customHeight="1" x14ac:dyDescent="0.35">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row>
    <row r="228" spans="1:26" ht="14.25" hidden="1" customHeight="1" x14ac:dyDescent="0.35">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row>
    <row r="229" spans="1:26" ht="14.25" hidden="1" customHeight="1" x14ac:dyDescent="0.35">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row>
    <row r="230" spans="1:26" ht="14.25" hidden="1" customHeight="1" x14ac:dyDescent="0.35">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row>
    <row r="231" spans="1:26" ht="14.25" hidden="1" customHeight="1" x14ac:dyDescent="0.35">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row>
    <row r="232" spans="1:26" ht="14.25" hidden="1" customHeight="1" x14ac:dyDescent="0.35">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row>
    <row r="233" spans="1:26" ht="14.25" hidden="1" customHeight="1" x14ac:dyDescent="0.35">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row>
    <row r="234" spans="1:26" ht="14.25" hidden="1" customHeight="1" x14ac:dyDescent="0.35">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row>
    <row r="235" spans="1:26" ht="14.25" hidden="1" customHeight="1" x14ac:dyDescent="0.35">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row>
    <row r="236" spans="1:26" ht="14.25" hidden="1" customHeight="1" x14ac:dyDescent="0.35">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row>
    <row r="237" spans="1:26" ht="14.25" hidden="1" customHeight="1" x14ac:dyDescent="0.35">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row>
    <row r="238" spans="1:26" ht="14.25" hidden="1" customHeight="1" x14ac:dyDescent="0.35">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row>
    <row r="239" spans="1:26" ht="14.25" hidden="1" customHeight="1" x14ac:dyDescent="0.35">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row>
    <row r="240" spans="1:26" ht="14.25" hidden="1" customHeight="1" x14ac:dyDescent="0.35">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row>
    <row r="241" spans="1:26" ht="14.25" hidden="1" customHeight="1" x14ac:dyDescent="0.35">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row>
    <row r="242" spans="1:26" ht="14.25" hidden="1" customHeight="1" x14ac:dyDescent="0.35">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row>
    <row r="243" spans="1:26" ht="14.25" hidden="1" customHeight="1" x14ac:dyDescent="0.35">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row>
    <row r="244" spans="1:26" ht="14.25" hidden="1" customHeight="1" x14ac:dyDescent="0.35">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row>
    <row r="245" spans="1:26" ht="14.25" hidden="1" customHeight="1" x14ac:dyDescent="0.35">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row>
    <row r="246" spans="1:26" ht="14.25" hidden="1" customHeight="1" x14ac:dyDescent="0.35">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row>
    <row r="247" spans="1:26" ht="14.25" hidden="1" customHeight="1" x14ac:dyDescent="0.35">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row>
    <row r="248" spans="1:26" ht="14.25" hidden="1" customHeight="1" x14ac:dyDescent="0.35">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row>
    <row r="249" spans="1:26" ht="14.25" hidden="1" customHeight="1" x14ac:dyDescent="0.35">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row>
    <row r="250" spans="1:26" ht="14.25" hidden="1" customHeight="1" x14ac:dyDescent="0.35">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row>
    <row r="251" spans="1:26" ht="14.25" hidden="1" customHeight="1" x14ac:dyDescent="0.35">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row>
    <row r="252" spans="1:26" ht="14.25" hidden="1" customHeight="1" x14ac:dyDescent="0.35">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row>
    <row r="253" spans="1:26" ht="14.25" hidden="1" customHeight="1" x14ac:dyDescent="0.35">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row>
    <row r="254" spans="1:26" ht="14.25" hidden="1" customHeight="1" x14ac:dyDescent="0.35">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row>
    <row r="255" spans="1:26" ht="14.25" hidden="1" customHeight="1" x14ac:dyDescent="0.35">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row>
    <row r="256" spans="1:26" ht="14.25" hidden="1" customHeight="1" x14ac:dyDescent="0.35">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row>
    <row r="257" spans="1:26" ht="14.25" hidden="1" customHeight="1" x14ac:dyDescent="0.35">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row>
    <row r="258" spans="1:26" ht="14.25" hidden="1" customHeight="1" x14ac:dyDescent="0.35">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row>
    <row r="259" spans="1:26" ht="14.25" hidden="1" customHeight="1" x14ac:dyDescent="0.35">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row>
    <row r="260" spans="1:26" ht="14.25" hidden="1" customHeight="1" x14ac:dyDescent="0.35">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row>
    <row r="261" spans="1:26" ht="14.25" hidden="1" customHeight="1" x14ac:dyDescent="0.35">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row>
    <row r="262" spans="1:26" ht="14.25" hidden="1" customHeight="1" x14ac:dyDescent="0.35">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row>
    <row r="263" spans="1:26" ht="14.25" hidden="1" customHeight="1" x14ac:dyDescent="0.35">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row>
    <row r="264" spans="1:26" ht="14.25" hidden="1" customHeight="1" x14ac:dyDescent="0.35">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row>
    <row r="265" spans="1:26" ht="14.25" hidden="1" customHeight="1" x14ac:dyDescent="0.35">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row>
    <row r="266" spans="1:26" ht="14.25" hidden="1" customHeight="1" x14ac:dyDescent="0.35">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row>
    <row r="267" spans="1:26" ht="14.25" hidden="1" customHeight="1" x14ac:dyDescent="0.35">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row>
    <row r="268" spans="1:26" ht="14.25" hidden="1" customHeight="1" x14ac:dyDescent="0.35">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row>
    <row r="269" spans="1:26" ht="14.25" hidden="1" customHeight="1" x14ac:dyDescent="0.35">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row>
    <row r="270" spans="1:26" ht="14.25" hidden="1" customHeight="1" x14ac:dyDescent="0.35">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row>
    <row r="271" spans="1:26" ht="14.25" hidden="1" customHeight="1" x14ac:dyDescent="0.35">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row>
    <row r="272" spans="1:26" ht="14.25" hidden="1" customHeight="1" x14ac:dyDescent="0.35">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row>
    <row r="273" spans="1:26" ht="14.25" hidden="1" customHeight="1" x14ac:dyDescent="0.35">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row>
    <row r="274" spans="1:26" ht="14.25" hidden="1" customHeight="1" x14ac:dyDescent="0.35">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row>
    <row r="275" spans="1:26" ht="14.25" hidden="1" customHeight="1" x14ac:dyDescent="0.35">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row>
    <row r="276" spans="1:26" ht="14.25" hidden="1" customHeight="1" x14ac:dyDescent="0.35">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row>
    <row r="277" spans="1:26" ht="14.25" hidden="1" customHeight="1" x14ac:dyDescent="0.35">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row>
    <row r="278" spans="1:26" ht="14.25" hidden="1" customHeight="1" x14ac:dyDescent="0.35">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row>
    <row r="279" spans="1:26" ht="14.25" hidden="1" customHeight="1" x14ac:dyDescent="0.35">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row>
    <row r="280" spans="1:26" ht="14.25" hidden="1" customHeight="1" x14ac:dyDescent="0.35">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row>
    <row r="281" spans="1:26" ht="14.25" hidden="1" customHeight="1" x14ac:dyDescent="0.35">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row>
    <row r="282" spans="1:26" ht="14.25" hidden="1" customHeight="1" x14ac:dyDescent="0.35">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row>
    <row r="283" spans="1:26" ht="14.25" hidden="1" customHeight="1" x14ac:dyDescent="0.35">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row>
    <row r="284" spans="1:26" ht="14.25" hidden="1" customHeight="1" x14ac:dyDescent="0.35">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row>
    <row r="285" spans="1:26" ht="14.25" hidden="1" customHeight="1" x14ac:dyDescent="0.35">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row>
    <row r="286" spans="1:26" ht="14.25" hidden="1" customHeight="1" x14ac:dyDescent="0.35">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row>
    <row r="287" spans="1:26" ht="14.25" hidden="1" customHeight="1" x14ac:dyDescent="0.35">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row>
    <row r="288" spans="1:26" ht="14.25" hidden="1" customHeight="1" x14ac:dyDescent="0.35">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row>
    <row r="289" spans="1:26" ht="14.25" hidden="1" customHeight="1" x14ac:dyDescent="0.35">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row>
    <row r="290" spans="1:26" ht="14.25" hidden="1" customHeight="1" x14ac:dyDescent="0.35">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row>
    <row r="291" spans="1:26" ht="14.25" hidden="1" customHeight="1" x14ac:dyDescent="0.35">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row>
    <row r="292" spans="1:26" ht="14.25" hidden="1" customHeight="1" x14ac:dyDescent="0.35">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row>
    <row r="293" spans="1:26" ht="14.25" hidden="1" customHeight="1" x14ac:dyDescent="0.35">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row>
    <row r="294" spans="1:26" ht="14.25" hidden="1" customHeight="1" x14ac:dyDescent="0.35">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row>
    <row r="295" spans="1:26" ht="14.25" hidden="1" customHeight="1" x14ac:dyDescent="0.35">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row>
    <row r="296" spans="1:26" ht="14.25" hidden="1" customHeight="1" x14ac:dyDescent="0.35">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row>
    <row r="297" spans="1:26" ht="14.25" hidden="1" customHeight="1" x14ac:dyDescent="0.35">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row>
    <row r="298" spans="1:26" ht="14.25" hidden="1" customHeight="1" x14ac:dyDescent="0.35">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row>
    <row r="299" spans="1:26" ht="14.25" hidden="1" customHeight="1" x14ac:dyDescent="0.35">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row>
    <row r="300" spans="1:26" ht="14.25" hidden="1" customHeight="1" x14ac:dyDescent="0.35">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row>
    <row r="301" spans="1:26" ht="14.25" hidden="1" customHeight="1" x14ac:dyDescent="0.35">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row>
    <row r="302" spans="1:26" ht="14.25" hidden="1" customHeight="1" x14ac:dyDescent="0.35">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row>
    <row r="303" spans="1:26" ht="14.25" hidden="1" customHeight="1" x14ac:dyDescent="0.35">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row>
    <row r="304" spans="1:26" ht="14.25" hidden="1" customHeight="1" x14ac:dyDescent="0.35">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row>
    <row r="305" spans="1:26" ht="14.25" hidden="1" customHeight="1" x14ac:dyDescent="0.35">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row>
    <row r="306" spans="1:26" ht="14.25" hidden="1" customHeight="1" x14ac:dyDescent="0.35">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row>
    <row r="307" spans="1:26" ht="14.25" hidden="1" customHeight="1" x14ac:dyDescent="0.35">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row>
    <row r="308" spans="1:26" ht="14.25" hidden="1" customHeight="1" x14ac:dyDescent="0.35">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row>
    <row r="309" spans="1:26" ht="14.25" hidden="1" customHeight="1" x14ac:dyDescent="0.35">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row>
    <row r="310" spans="1:26" ht="14.25" hidden="1" customHeight="1" x14ac:dyDescent="0.35">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row>
    <row r="311" spans="1:26" ht="14.25" hidden="1" customHeight="1" x14ac:dyDescent="0.35">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row>
    <row r="312" spans="1:26" ht="14.25" hidden="1" customHeight="1" x14ac:dyDescent="0.35">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row>
    <row r="313" spans="1:26" ht="14.25" hidden="1" customHeight="1" x14ac:dyDescent="0.35">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row>
    <row r="314" spans="1:26" ht="14.25" hidden="1" customHeight="1" x14ac:dyDescent="0.35">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row>
    <row r="315" spans="1:26" ht="14.25" hidden="1" customHeight="1" x14ac:dyDescent="0.35">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row>
    <row r="316" spans="1:26" ht="14.25" hidden="1" customHeight="1" x14ac:dyDescent="0.35">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row>
    <row r="317" spans="1:26" ht="14.25" hidden="1" customHeight="1" x14ac:dyDescent="0.35">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row>
    <row r="318" spans="1:26" ht="14.25" hidden="1" customHeight="1" x14ac:dyDescent="0.35">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row>
    <row r="319" spans="1:26" ht="14.25" hidden="1" customHeight="1" x14ac:dyDescent="0.35">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row>
    <row r="320" spans="1:26" ht="14.25" hidden="1" customHeight="1" x14ac:dyDescent="0.35">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row>
    <row r="321" spans="1:26" ht="14.25" hidden="1" customHeight="1" x14ac:dyDescent="0.35">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row>
    <row r="322" spans="1:26" ht="14.25" hidden="1" customHeight="1" x14ac:dyDescent="0.35">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row>
    <row r="323" spans="1:26" ht="14.25" hidden="1" customHeight="1" x14ac:dyDescent="0.35">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row>
    <row r="324" spans="1:26" ht="14.25" hidden="1" customHeight="1" x14ac:dyDescent="0.35">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row>
    <row r="325" spans="1:26" ht="14.25" hidden="1" customHeight="1" x14ac:dyDescent="0.35">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row>
    <row r="326" spans="1:26" ht="14.25" hidden="1" customHeight="1" x14ac:dyDescent="0.35">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row>
    <row r="327" spans="1:26" ht="14.25" hidden="1" customHeight="1" x14ac:dyDescent="0.35">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row>
    <row r="328" spans="1:26" ht="14.25" hidden="1" customHeight="1" x14ac:dyDescent="0.35">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row>
    <row r="329" spans="1:26" ht="14.25" hidden="1" customHeight="1" x14ac:dyDescent="0.35">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row>
    <row r="330" spans="1:26" ht="14.25" hidden="1" customHeight="1" x14ac:dyDescent="0.35">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row>
    <row r="331" spans="1:26" ht="14.25" hidden="1" customHeight="1" x14ac:dyDescent="0.35">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row>
    <row r="332" spans="1:26" ht="14.25" hidden="1" customHeight="1" x14ac:dyDescent="0.35">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row>
    <row r="333" spans="1:26" ht="14.25" hidden="1" customHeight="1" x14ac:dyDescent="0.35">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row>
    <row r="334" spans="1:26" ht="14.25" hidden="1" customHeight="1" x14ac:dyDescent="0.35">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row>
    <row r="335" spans="1:26" ht="14.25" hidden="1" customHeight="1" x14ac:dyDescent="0.35">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row>
    <row r="336" spans="1:26" ht="14.25" hidden="1" customHeight="1" x14ac:dyDescent="0.35">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row>
    <row r="337" spans="1:26" ht="14.25" hidden="1" customHeight="1" x14ac:dyDescent="0.35">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row>
    <row r="338" spans="1:26" ht="14.25" hidden="1" customHeight="1" x14ac:dyDescent="0.35">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row>
    <row r="339" spans="1:26" ht="14.25" hidden="1" customHeight="1" x14ac:dyDescent="0.35">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row>
    <row r="340" spans="1:26" ht="14.25" hidden="1" customHeight="1" x14ac:dyDescent="0.35">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row>
    <row r="341" spans="1:26" ht="14.25" hidden="1" customHeight="1" x14ac:dyDescent="0.35">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row>
    <row r="342" spans="1:26" ht="14.25" hidden="1" customHeight="1" x14ac:dyDescent="0.35">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row>
    <row r="343" spans="1:26" ht="14.25" hidden="1" customHeight="1" x14ac:dyDescent="0.35">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row>
    <row r="344" spans="1:26" ht="14.25" hidden="1" customHeight="1" x14ac:dyDescent="0.35">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row>
    <row r="345" spans="1:26" ht="14.25" hidden="1" customHeight="1" x14ac:dyDescent="0.35">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row>
    <row r="346" spans="1:26" ht="14.25" hidden="1" customHeight="1" x14ac:dyDescent="0.35">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row>
    <row r="347" spans="1:26" ht="14.25" hidden="1" customHeight="1" x14ac:dyDescent="0.35">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row>
    <row r="348" spans="1:26" ht="14.25" hidden="1" customHeight="1" x14ac:dyDescent="0.35">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row>
    <row r="349" spans="1:26" ht="14.25" hidden="1" customHeight="1" x14ac:dyDescent="0.35">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row>
    <row r="350" spans="1:26" ht="14.25" hidden="1" customHeight="1" x14ac:dyDescent="0.35">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row>
    <row r="351" spans="1:26" ht="14.25" hidden="1" customHeight="1" x14ac:dyDescent="0.35">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row>
    <row r="352" spans="1:26" ht="14.25" hidden="1" customHeight="1" x14ac:dyDescent="0.35">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row>
    <row r="353" spans="1:26" ht="14.25" hidden="1" customHeight="1" x14ac:dyDescent="0.35">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row>
    <row r="354" spans="1:26" ht="14.25" hidden="1" customHeight="1" x14ac:dyDescent="0.35">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row>
    <row r="355" spans="1:26" ht="14.25" hidden="1" customHeight="1" x14ac:dyDescent="0.35">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row>
    <row r="356" spans="1:26" ht="14.25" hidden="1" customHeight="1" x14ac:dyDescent="0.35">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row>
    <row r="357" spans="1:26" ht="14.25" hidden="1" customHeight="1" x14ac:dyDescent="0.35">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row>
    <row r="358" spans="1:26" ht="14.25" hidden="1" customHeight="1" x14ac:dyDescent="0.35">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row>
    <row r="359" spans="1:26" ht="14.25" hidden="1" customHeight="1" x14ac:dyDescent="0.35">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row>
    <row r="360" spans="1:26" ht="14.25" hidden="1" customHeight="1" x14ac:dyDescent="0.35">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row>
    <row r="361" spans="1:26" ht="14.25" hidden="1" customHeight="1" x14ac:dyDescent="0.35">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row>
    <row r="362" spans="1:26" ht="14.25" hidden="1" customHeight="1" x14ac:dyDescent="0.35">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row>
    <row r="363" spans="1:26" ht="14.25" hidden="1" customHeight="1" x14ac:dyDescent="0.35">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row>
    <row r="364" spans="1:26" ht="14.25" hidden="1" customHeight="1" x14ac:dyDescent="0.35">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row>
    <row r="365" spans="1:26" ht="14.25" hidden="1" customHeight="1" x14ac:dyDescent="0.35">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row>
    <row r="366" spans="1:26" ht="14.25" hidden="1" customHeight="1" x14ac:dyDescent="0.35">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row>
    <row r="367" spans="1:26" ht="14.25" hidden="1" customHeight="1" x14ac:dyDescent="0.35">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row>
    <row r="368" spans="1:26" ht="14.25" hidden="1" customHeight="1" x14ac:dyDescent="0.35">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row>
    <row r="369" spans="1:26" ht="14.25" hidden="1" customHeight="1" x14ac:dyDescent="0.35">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row>
    <row r="370" spans="1:26" ht="14.25" hidden="1" customHeight="1" x14ac:dyDescent="0.35">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row>
    <row r="371" spans="1:26" ht="14.25" hidden="1" customHeight="1" x14ac:dyDescent="0.35">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row>
    <row r="372" spans="1:26" ht="14.25" hidden="1" customHeight="1" x14ac:dyDescent="0.35">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row>
    <row r="373" spans="1:26" ht="14.25" hidden="1" customHeight="1" x14ac:dyDescent="0.35">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row>
    <row r="374" spans="1:26" ht="14.25" hidden="1" customHeight="1" x14ac:dyDescent="0.35">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row>
    <row r="375" spans="1:26" ht="14.25" hidden="1" customHeight="1" x14ac:dyDescent="0.35">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row>
    <row r="376" spans="1:26" ht="14.25" hidden="1" customHeight="1" x14ac:dyDescent="0.35">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row>
    <row r="377" spans="1:26" ht="14.25" hidden="1" customHeight="1" x14ac:dyDescent="0.35">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row>
    <row r="378" spans="1:26" ht="14.25" hidden="1" customHeight="1" x14ac:dyDescent="0.35">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row>
    <row r="379" spans="1:26" ht="14.25" hidden="1" customHeight="1" x14ac:dyDescent="0.35">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row>
    <row r="380" spans="1:26" ht="14.25" hidden="1" customHeight="1" x14ac:dyDescent="0.35">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row>
    <row r="381" spans="1:26" ht="14.25" hidden="1" customHeight="1" x14ac:dyDescent="0.35">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row>
    <row r="382" spans="1:26" ht="14.25" hidden="1" customHeight="1" x14ac:dyDescent="0.35">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row>
    <row r="383" spans="1:26" ht="14.25" hidden="1" customHeight="1" x14ac:dyDescent="0.35">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row>
    <row r="384" spans="1:26" ht="14.25" hidden="1" customHeight="1" x14ac:dyDescent="0.35">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row>
    <row r="385" spans="1:26" ht="14.25" hidden="1" customHeight="1" x14ac:dyDescent="0.35">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row>
    <row r="386" spans="1:26" ht="14.25" hidden="1" customHeight="1" x14ac:dyDescent="0.35">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row>
    <row r="387" spans="1:26" ht="14.25" hidden="1" customHeight="1" x14ac:dyDescent="0.35">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row>
    <row r="388" spans="1:26" ht="14.25" hidden="1" customHeight="1" x14ac:dyDescent="0.35">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row>
    <row r="389" spans="1:26" ht="14.25" hidden="1" customHeight="1" x14ac:dyDescent="0.35">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row>
    <row r="390" spans="1:26" ht="14.25" hidden="1" customHeight="1" x14ac:dyDescent="0.35">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row>
    <row r="391" spans="1:26" ht="14.25" hidden="1" customHeight="1" x14ac:dyDescent="0.35">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row>
    <row r="392" spans="1:26" ht="14.25" hidden="1" customHeight="1" x14ac:dyDescent="0.35">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row>
    <row r="393" spans="1:26" ht="14.25" hidden="1" customHeight="1" x14ac:dyDescent="0.35">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row>
    <row r="394" spans="1:26" ht="14.25" hidden="1" customHeight="1" x14ac:dyDescent="0.35">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row>
    <row r="395" spans="1:26" ht="14.25" hidden="1" customHeight="1" x14ac:dyDescent="0.35">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row>
    <row r="396" spans="1:26" ht="14.25" hidden="1" customHeight="1" x14ac:dyDescent="0.35">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row>
    <row r="397" spans="1:26" ht="14.25" hidden="1" customHeight="1" x14ac:dyDescent="0.35">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row>
    <row r="398" spans="1:26" ht="14.25" hidden="1" customHeight="1" x14ac:dyDescent="0.35">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row>
    <row r="399" spans="1:26" ht="14.25" hidden="1" customHeight="1" x14ac:dyDescent="0.35">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row>
    <row r="400" spans="1:26" ht="14.25" hidden="1" customHeight="1" x14ac:dyDescent="0.35">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row>
    <row r="401" spans="1:26" ht="14.25" hidden="1" customHeight="1" x14ac:dyDescent="0.35">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row>
    <row r="402" spans="1:26" ht="14.25" hidden="1" customHeight="1" x14ac:dyDescent="0.35">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row>
    <row r="403" spans="1:26" ht="14.25" hidden="1" customHeight="1" x14ac:dyDescent="0.35">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row>
    <row r="404" spans="1:26" ht="14.25" hidden="1" customHeight="1" x14ac:dyDescent="0.35">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row>
    <row r="405" spans="1:26" ht="14.25" hidden="1" customHeight="1" x14ac:dyDescent="0.35">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row>
    <row r="406" spans="1:26" ht="14.25" hidden="1" customHeight="1" x14ac:dyDescent="0.35">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row>
    <row r="407" spans="1:26" ht="14.25" hidden="1" customHeight="1" x14ac:dyDescent="0.35">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row>
    <row r="408" spans="1:26" ht="14.25" hidden="1" customHeight="1" x14ac:dyDescent="0.35">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row>
    <row r="409" spans="1:26" ht="14.25" hidden="1" customHeight="1" x14ac:dyDescent="0.35">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row>
    <row r="410" spans="1:26" ht="14.25" hidden="1" customHeight="1" x14ac:dyDescent="0.35">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row>
    <row r="411" spans="1:26" ht="14.25" hidden="1" customHeight="1" x14ac:dyDescent="0.35">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row>
    <row r="412" spans="1:26" ht="14.25" hidden="1" customHeight="1" x14ac:dyDescent="0.35">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row>
    <row r="413" spans="1:26" ht="14.25" hidden="1" customHeight="1" x14ac:dyDescent="0.35">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row>
    <row r="414" spans="1:26" ht="14.25" hidden="1" customHeight="1" x14ac:dyDescent="0.35">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row>
    <row r="415" spans="1:26" ht="14.25" hidden="1" customHeight="1" x14ac:dyDescent="0.35">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row>
    <row r="416" spans="1:26" ht="14.25" hidden="1" customHeight="1" x14ac:dyDescent="0.35">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row>
    <row r="417" spans="1:26" ht="14.25" hidden="1" customHeight="1" x14ac:dyDescent="0.35">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row>
    <row r="418" spans="1:26" ht="14.25" hidden="1" customHeight="1" x14ac:dyDescent="0.35">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row>
    <row r="419" spans="1:26" ht="14.25" hidden="1" customHeight="1" x14ac:dyDescent="0.35">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row>
    <row r="420" spans="1:26" ht="14.25" hidden="1" customHeight="1" x14ac:dyDescent="0.35">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row>
    <row r="421" spans="1:26" ht="14.25" hidden="1" customHeight="1" x14ac:dyDescent="0.35">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row>
    <row r="422" spans="1:26" ht="14.25" hidden="1" customHeight="1" x14ac:dyDescent="0.35">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row>
    <row r="423" spans="1:26" ht="14.25" hidden="1" customHeight="1" x14ac:dyDescent="0.35">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row>
    <row r="424" spans="1:26" ht="14.25" hidden="1" customHeight="1" x14ac:dyDescent="0.35">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row>
    <row r="425" spans="1:26" ht="14.25" hidden="1" customHeight="1" x14ac:dyDescent="0.35">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row>
    <row r="426" spans="1:26" ht="14.25" hidden="1" customHeight="1" x14ac:dyDescent="0.35">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row>
    <row r="427" spans="1:26" ht="14.25" hidden="1" customHeight="1" x14ac:dyDescent="0.35">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row>
    <row r="428" spans="1:26" ht="14.25" hidden="1" customHeight="1" x14ac:dyDescent="0.35">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row>
    <row r="429" spans="1:26" ht="14.25" hidden="1" customHeight="1" x14ac:dyDescent="0.35">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row>
    <row r="430" spans="1:26" ht="14.25" hidden="1" customHeight="1" x14ac:dyDescent="0.35">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row>
    <row r="431" spans="1:26" ht="14.25" hidden="1" customHeight="1" x14ac:dyDescent="0.35">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row>
    <row r="432" spans="1:26" ht="14.25" hidden="1" customHeight="1" x14ac:dyDescent="0.35">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row>
    <row r="433" spans="1:26" ht="14.25" hidden="1" customHeight="1" x14ac:dyDescent="0.35">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row>
    <row r="434" spans="1:26" ht="14.25" hidden="1" customHeight="1" x14ac:dyDescent="0.35">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row>
    <row r="435" spans="1:26" ht="14.25" hidden="1" customHeight="1" x14ac:dyDescent="0.35">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row>
    <row r="436" spans="1:26" ht="14.25" hidden="1" customHeight="1" x14ac:dyDescent="0.35">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row>
    <row r="437" spans="1:26" ht="14.25" hidden="1" customHeight="1" x14ac:dyDescent="0.35">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row>
    <row r="438" spans="1:26" ht="14.25" hidden="1" customHeight="1" x14ac:dyDescent="0.35">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row>
    <row r="439" spans="1:26" ht="14.25" hidden="1" customHeight="1" x14ac:dyDescent="0.35">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row>
    <row r="440" spans="1:26" ht="14.25" hidden="1" customHeight="1" x14ac:dyDescent="0.35">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row>
    <row r="441" spans="1:26" ht="14.25" hidden="1" customHeight="1" x14ac:dyDescent="0.35">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row>
    <row r="442" spans="1:26" ht="14.25" hidden="1" customHeight="1" x14ac:dyDescent="0.35">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row>
    <row r="443" spans="1:26" ht="14.25" hidden="1" customHeight="1" x14ac:dyDescent="0.35">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row>
    <row r="444" spans="1:26" ht="14.25" hidden="1" customHeight="1" x14ac:dyDescent="0.35">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row>
    <row r="445" spans="1:26" ht="14.25" hidden="1" customHeight="1" x14ac:dyDescent="0.35">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row>
    <row r="446" spans="1:26" ht="14.25" hidden="1" customHeight="1" x14ac:dyDescent="0.35">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row>
    <row r="447" spans="1:26" ht="14.25" hidden="1" customHeight="1" x14ac:dyDescent="0.35">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row>
    <row r="448" spans="1:26" ht="14.25" hidden="1" customHeight="1" x14ac:dyDescent="0.35">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row>
    <row r="449" spans="1:26" ht="14.25" hidden="1" customHeight="1" x14ac:dyDescent="0.35">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row>
    <row r="450" spans="1:26" ht="14.25" hidden="1" customHeight="1" x14ac:dyDescent="0.35">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row>
    <row r="451" spans="1:26" ht="14.25" hidden="1" customHeight="1" x14ac:dyDescent="0.35">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row>
    <row r="452" spans="1:26" ht="14.25" hidden="1" customHeight="1" x14ac:dyDescent="0.35">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row>
    <row r="453" spans="1:26" ht="14.25" hidden="1" customHeight="1" x14ac:dyDescent="0.35">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row>
    <row r="454" spans="1:26" ht="14.25" hidden="1" customHeight="1" x14ac:dyDescent="0.35">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row>
    <row r="455" spans="1:26" ht="14.25" hidden="1" customHeight="1" x14ac:dyDescent="0.35">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row>
    <row r="456" spans="1:26" ht="14.25" hidden="1" customHeight="1" x14ac:dyDescent="0.35">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row>
    <row r="457" spans="1:26" ht="14.25" hidden="1" customHeight="1" x14ac:dyDescent="0.35">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row>
    <row r="458" spans="1:26" ht="14.25" hidden="1" customHeight="1" x14ac:dyDescent="0.35">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row>
    <row r="459" spans="1:26" ht="14.25" hidden="1" customHeight="1" x14ac:dyDescent="0.35">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row>
    <row r="460" spans="1:26" ht="14.25" hidden="1" customHeight="1" x14ac:dyDescent="0.35">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row>
    <row r="461" spans="1:26" ht="14.25" hidden="1" customHeight="1" x14ac:dyDescent="0.35">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row>
    <row r="462" spans="1:26" ht="14.25" hidden="1" customHeight="1" x14ac:dyDescent="0.35">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row>
    <row r="463" spans="1:26" ht="14.25" hidden="1" customHeight="1" x14ac:dyDescent="0.35">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row>
    <row r="464" spans="1:26" ht="14.25" hidden="1" customHeight="1" x14ac:dyDescent="0.35">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row>
    <row r="465" spans="1:26" ht="14.25" hidden="1" customHeight="1" x14ac:dyDescent="0.35">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row>
    <row r="466" spans="1:26" ht="14.25" hidden="1" customHeight="1" x14ac:dyDescent="0.35">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row>
    <row r="467" spans="1:26" ht="14.25" hidden="1" customHeight="1" x14ac:dyDescent="0.35">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row>
    <row r="468" spans="1:26" ht="14.25" hidden="1" customHeight="1" x14ac:dyDescent="0.35">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row>
    <row r="469" spans="1:26" ht="14.25" hidden="1" customHeight="1" x14ac:dyDescent="0.35">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row>
    <row r="470" spans="1:26" ht="14.25" hidden="1" customHeight="1" x14ac:dyDescent="0.35">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row>
    <row r="471" spans="1:26" ht="14.25" hidden="1" customHeight="1" x14ac:dyDescent="0.35">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row>
    <row r="472" spans="1:26" ht="14.25" hidden="1" customHeight="1" x14ac:dyDescent="0.35">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row>
    <row r="473" spans="1:26" ht="14.25" hidden="1" customHeight="1" x14ac:dyDescent="0.35">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row>
    <row r="474" spans="1:26" ht="14.25" hidden="1" customHeight="1" x14ac:dyDescent="0.35">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row>
    <row r="475" spans="1:26" ht="14.25" hidden="1" customHeight="1" x14ac:dyDescent="0.35">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row>
    <row r="476" spans="1:26" ht="14.25" hidden="1" customHeight="1" x14ac:dyDescent="0.35">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row>
    <row r="477" spans="1:26" ht="14.25" hidden="1" customHeight="1" x14ac:dyDescent="0.35">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row>
    <row r="478" spans="1:26" ht="14.25" hidden="1" customHeight="1" x14ac:dyDescent="0.35">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row>
    <row r="479" spans="1:26" ht="14.25" hidden="1" customHeight="1" x14ac:dyDescent="0.35">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row>
    <row r="480" spans="1:26" ht="14.25" hidden="1" customHeight="1" x14ac:dyDescent="0.35">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row>
    <row r="481" spans="1:26" ht="14.25" hidden="1" customHeight="1" x14ac:dyDescent="0.35">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row>
    <row r="482" spans="1:26" ht="14.25" hidden="1" customHeight="1" x14ac:dyDescent="0.35">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row>
    <row r="483" spans="1:26" ht="14.25" hidden="1" customHeight="1" x14ac:dyDescent="0.35">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row>
    <row r="484" spans="1:26" ht="14.25" hidden="1" customHeight="1" x14ac:dyDescent="0.35">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row>
    <row r="485" spans="1:26" ht="14.25" hidden="1" customHeight="1" x14ac:dyDescent="0.35">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row>
    <row r="486" spans="1:26" ht="14.25" hidden="1" customHeight="1" x14ac:dyDescent="0.35">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row>
    <row r="487" spans="1:26" ht="14.25" hidden="1" customHeight="1" x14ac:dyDescent="0.35">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row>
    <row r="488" spans="1:26" ht="14.25" hidden="1" customHeight="1" x14ac:dyDescent="0.35">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row>
    <row r="489" spans="1:26" ht="14.25" hidden="1" customHeight="1" x14ac:dyDescent="0.35">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row>
    <row r="490" spans="1:26" ht="14.25" hidden="1" customHeight="1" x14ac:dyDescent="0.35">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row>
    <row r="491" spans="1:26" ht="14.25" hidden="1" customHeight="1" x14ac:dyDescent="0.35">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row>
    <row r="492" spans="1:26" ht="14.25" hidden="1" customHeight="1" x14ac:dyDescent="0.35">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row>
    <row r="493" spans="1:26" ht="14.25" hidden="1" customHeight="1" x14ac:dyDescent="0.35">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row>
    <row r="494" spans="1:26" ht="14.25" hidden="1" customHeight="1" x14ac:dyDescent="0.35">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row>
    <row r="495" spans="1:26" ht="14.25" hidden="1" customHeight="1" x14ac:dyDescent="0.35">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row>
    <row r="496" spans="1:26" ht="14.25" hidden="1" customHeight="1" x14ac:dyDescent="0.35">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row>
    <row r="497" spans="1:26" ht="14.25" hidden="1" customHeight="1" x14ac:dyDescent="0.35">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row>
    <row r="498" spans="1:26" ht="14.25" hidden="1" customHeight="1" x14ac:dyDescent="0.35">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row>
    <row r="499" spans="1:26" ht="14.25" hidden="1" customHeight="1" x14ac:dyDescent="0.35">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row>
    <row r="500" spans="1:26" ht="14.25" hidden="1" customHeight="1" x14ac:dyDescent="0.35">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row>
    <row r="501" spans="1:26" ht="14.25" hidden="1" customHeight="1" x14ac:dyDescent="0.35">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row>
    <row r="502" spans="1:26" ht="14.25" hidden="1" customHeight="1" x14ac:dyDescent="0.35">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row>
    <row r="503" spans="1:26" ht="14.25" hidden="1" customHeight="1" x14ac:dyDescent="0.35">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row>
    <row r="504" spans="1:26" ht="14.25" hidden="1" customHeight="1" x14ac:dyDescent="0.35">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row>
    <row r="505" spans="1:26" ht="14.25" hidden="1" customHeight="1" x14ac:dyDescent="0.35">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row>
    <row r="506" spans="1:26" ht="14.25" hidden="1" customHeight="1" x14ac:dyDescent="0.35">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row>
    <row r="507" spans="1:26" ht="14.25" hidden="1" customHeight="1" x14ac:dyDescent="0.35">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row>
    <row r="508" spans="1:26" ht="14.25" hidden="1" customHeight="1" x14ac:dyDescent="0.35">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row>
    <row r="509" spans="1:26" ht="14.25" hidden="1" customHeight="1" x14ac:dyDescent="0.35">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row>
    <row r="510" spans="1:26" ht="14.25" hidden="1" customHeight="1" x14ac:dyDescent="0.35">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row>
    <row r="511" spans="1:26" ht="14.25" hidden="1" customHeight="1" x14ac:dyDescent="0.35">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row>
    <row r="512" spans="1:26" ht="14.25" hidden="1" customHeight="1" x14ac:dyDescent="0.35">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row>
    <row r="513" spans="1:26" ht="14.25" hidden="1" customHeight="1" x14ac:dyDescent="0.35">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row>
    <row r="514" spans="1:26" ht="14.25" hidden="1" customHeight="1" x14ac:dyDescent="0.35">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row>
    <row r="515" spans="1:26" ht="14.25" hidden="1" customHeight="1" x14ac:dyDescent="0.35">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row>
    <row r="516" spans="1:26" ht="14.25" hidden="1" customHeight="1" x14ac:dyDescent="0.35">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row>
    <row r="517" spans="1:26" ht="14.25" hidden="1" customHeight="1" x14ac:dyDescent="0.35">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row>
    <row r="518" spans="1:26" ht="14.25" hidden="1" customHeight="1" x14ac:dyDescent="0.35">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row>
    <row r="519" spans="1:26" ht="14.25" hidden="1" customHeight="1" x14ac:dyDescent="0.35">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row>
    <row r="520" spans="1:26" ht="14.25" hidden="1" customHeight="1" x14ac:dyDescent="0.35">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row>
    <row r="521" spans="1:26" ht="14.25" hidden="1" customHeight="1" x14ac:dyDescent="0.35">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row>
    <row r="522" spans="1:26" ht="14.25" hidden="1" customHeight="1" x14ac:dyDescent="0.35">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row>
    <row r="523" spans="1:26" ht="14.25" hidden="1" customHeight="1" x14ac:dyDescent="0.35">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row>
    <row r="524" spans="1:26" ht="14.25" hidden="1" customHeight="1" x14ac:dyDescent="0.35">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row>
    <row r="525" spans="1:26" ht="14.25" hidden="1" customHeight="1" x14ac:dyDescent="0.35">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row>
    <row r="526" spans="1:26" ht="14.25" hidden="1" customHeight="1" x14ac:dyDescent="0.35">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row>
    <row r="527" spans="1:26" ht="14.25" hidden="1" customHeight="1" x14ac:dyDescent="0.35">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row>
    <row r="528" spans="1:26" ht="14.25" hidden="1" customHeight="1" x14ac:dyDescent="0.35">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row>
    <row r="529" spans="1:26" ht="14.25" hidden="1" customHeight="1" x14ac:dyDescent="0.35">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row>
    <row r="530" spans="1:26" ht="14.25" hidden="1" customHeight="1" x14ac:dyDescent="0.35">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row>
    <row r="531" spans="1:26" ht="14.25" hidden="1" customHeight="1" x14ac:dyDescent="0.35">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row>
    <row r="532" spans="1:26" ht="14.25" hidden="1" customHeight="1" x14ac:dyDescent="0.35">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row>
    <row r="533" spans="1:26" ht="14.25" hidden="1" customHeight="1" x14ac:dyDescent="0.35">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row>
    <row r="534" spans="1:26" ht="14.25" hidden="1" customHeight="1" x14ac:dyDescent="0.35">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row>
    <row r="535" spans="1:26" ht="14.25" hidden="1" customHeight="1" x14ac:dyDescent="0.35">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row>
    <row r="536" spans="1:26" ht="14.25" hidden="1" customHeight="1" x14ac:dyDescent="0.35">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row>
    <row r="537" spans="1:26" ht="14.25" hidden="1" customHeight="1" x14ac:dyDescent="0.35">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row>
    <row r="538" spans="1:26" ht="14.25" hidden="1" customHeight="1" x14ac:dyDescent="0.35">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row>
    <row r="539" spans="1:26" ht="14.25" hidden="1" customHeight="1" x14ac:dyDescent="0.35">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row>
    <row r="540" spans="1:26" ht="14.25" hidden="1" customHeight="1" x14ac:dyDescent="0.35">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row>
    <row r="541" spans="1:26" ht="14.25" hidden="1" customHeight="1" x14ac:dyDescent="0.35">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row>
    <row r="542" spans="1:26" ht="14.25" hidden="1" customHeight="1" x14ac:dyDescent="0.35">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row>
    <row r="543" spans="1:26" ht="14.25" hidden="1" customHeight="1" x14ac:dyDescent="0.35">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row>
    <row r="544" spans="1:26" ht="14.25" hidden="1" customHeight="1" x14ac:dyDescent="0.35">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row>
    <row r="545" spans="1:26" ht="14.25" hidden="1" customHeight="1" x14ac:dyDescent="0.35">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row>
    <row r="546" spans="1:26" ht="14.25" hidden="1" customHeight="1" x14ac:dyDescent="0.35">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row>
    <row r="547" spans="1:26" ht="14.25" hidden="1" customHeight="1" x14ac:dyDescent="0.35">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row>
    <row r="548" spans="1:26" ht="14.25" hidden="1" customHeight="1" x14ac:dyDescent="0.35">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row>
    <row r="549" spans="1:26" ht="14.25" hidden="1" customHeight="1" x14ac:dyDescent="0.35">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row>
    <row r="550" spans="1:26" ht="14.25" hidden="1" customHeight="1" x14ac:dyDescent="0.35">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row>
    <row r="551" spans="1:26" ht="14.25" hidden="1" customHeight="1" x14ac:dyDescent="0.35">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row>
    <row r="552" spans="1:26" ht="14.25" hidden="1" customHeight="1" x14ac:dyDescent="0.35">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row>
    <row r="553" spans="1:26" ht="14.25" hidden="1" customHeight="1" x14ac:dyDescent="0.35">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row>
    <row r="554" spans="1:26" ht="14.25" hidden="1" customHeight="1" x14ac:dyDescent="0.35">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row>
    <row r="555" spans="1:26" ht="14.25" hidden="1" customHeight="1" x14ac:dyDescent="0.35">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row>
    <row r="556" spans="1:26" ht="14.25" hidden="1" customHeight="1" x14ac:dyDescent="0.35">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row>
    <row r="557" spans="1:26" ht="14.25" hidden="1" customHeight="1" x14ac:dyDescent="0.35">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row>
    <row r="558" spans="1:26" ht="14.25" hidden="1" customHeight="1" x14ac:dyDescent="0.35">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row>
    <row r="559" spans="1:26" ht="14.25" hidden="1" customHeight="1" x14ac:dyDescent="0.35">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row>
    <row r="560" spans="1:26" ht="14.25" hidden="1" customHeight="1" x14ac:dyDescent="0.35">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row>
    <row r="561" spans="1:26" ht="14.25" hidden="1" customHeight="1" x14ac:dyDescent="0.35">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row>
    <row r="562" spans="1:26" ht="14.25" hidden="1" customHeight="1" x14ac:dyDescent="0.35">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row>
    <row r="563" spans="1:26" ht="14.25" hidden="1" customHeight="1" x14ac:dyDescent="0.35">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row>
    <row r="564" spans="1:26" ht="14.25" hidden="1" customHeight="1" x14ac:dyDescent="0.35">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row>
    <row r="565" spans="1:26" ht="14.25" hidden="1" customHeight="1" x14ac:dyDescent="0.35">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row>
    <row r="566" spans="1:26" ht="14.25" hidden="1" customHeight="1" x14ac:dyDescent="0.35">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row>
    <row r="567" spans="1:26" ht="14.25" hidden="1" customHeight="1" x14ac:dyDescent="0.35">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row>
    <row r="568" spans="1:26" ht="14.25" hidden="1" customHeight="1" x14ac:dyDescent="0.35">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row>
    <row r="569" spans="1:26" ht="14.25" hidden="1" customHeight="1" x14ac:dyDescent="0.35">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row>
    <row r="570" spans="1:26" ht="14.25" hidden="1" customHeight="1" x14ac:dyDescent="0.35">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row>
    <row r="571" spans="1:26" ht="14.25" hidden="1" customHeight="1" x14ac:dyDescent="0.35">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row>
    <row r="572" spans="1:26" ht="14.25" hidden="1" customHeight="1" x14ac:dyDescent="0.35">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row>
    <row r="573" spans="1:26" ht="14.25" hidden="1" customHeight="1" x14ac:dyDescent="0.35">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row>
    <row r="574" spans="1:26" ht="14.25" hidden="1" customHeight="1" x14ac:dyDescent="0.35">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row>
    <row r="575" spans="1:26" ht="14.25" hidden="1" customHeight="1" x14ac:dyDescent="0.35">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row>
    <row r="576" spans="1:26" ht="14.25" hidden="1" customHeight="1" x14ac:dyDescent="0.35">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row>
    <row r="577" spans="1:26" ht="14.25" hidden="1" customHeight="1" x14ac:dyDescent="0.35">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row>
    <row r="578" spans="1:26" ht="14.25" hidden="1" customHeight="1" x14ac:dyDescent="0.35">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row>
    <row r="579" spans="1:26" ht="14.25" hidden="1" customHeight="1" x14ac:dyDescent="0.35">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row>
    <row r="580" spans="1:26" ht="14.25" hidden="1" customHeight="1" x14ac:dyDescent="0.35">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row>
    <row r="581" spans="1:26" ht="14.25" hidden="1" customHeight="1" x14ac:dyDescent="0.35">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row>
    <row r="582" spans="1:26" ht="14.25" hidden="1" customHeight="1" x14ac:dyDescent="0.35">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row>
    <row r="583" spans="1:26" ht="14.25" hidden="1" customHeight="1" x14ac:dyDescent="0.35">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row>
    <row r="584" spans="1:26" ht="14.25" hidden="1" customHeight="1" x14ac:dyDescent="0.35">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row>
    <row r="585" spans="1:26" ht="14.25" hidden="1" customHeight="1" x14ac:dyDescent="0.35">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row>
    <row r="586" spans="1:26" ht="14.25" hidden="1" customHeight="1" x14ac:dyDescent="0.35">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row>
    <row r="587" spans="1:26" ht="14.25" hidden="1" customHeight="1" x14ac:dyDescent="0.35">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row>
    <row r="588" spans="1:26" ht="14.25" hidden="1" customHeight="1" x14ac:dyDescent="0.35">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row>
    <row r="589" spans="1:26" ht="14.25" hidden="1" customHeight="1" x14ac:dyDescent="0.35">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row>
    <row r="590" spans="1:26" ht="14.25" hidden="1" customHeight="1" x14ac:dyDescent="0.35">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row>
    <row r="591" spans="1:26" ht="14.25" hidden="1" customHeight="1" x14ac:dyDescent="0.35">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row>
    <row r="592" spans="1:26" ht="14.25" hidden="1" customHeight="1" x14ac:dyDescent="0.35">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row>
    <row r="593" spans="1:26" ht="14.25" hidden="1" customHeight="1" x14ac:dyDescent="0.35">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row>
    <row r="594" spans="1:26" ht="14.25" hidden="1" customHeight="1" x14ac:dyDescent="0.35">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row>
    <row r="595" spans="1:26" ht="14.25" hidden="1" customHeight="1" x14ac:dyDescent="0.35">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row>
    <row r="596" spans="1:26" ht="14.25" hidden="1" customHeight="1" x14ac:dyDescent="0.35">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row>
    <row r="597" spans="1:26" ht="14.25" hidden="1" customHeight="1" x14ac:dyDescent="0.35">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row>
    <row r="598" spans="1:26" ht="14.25" hidden="1" customHeight="1" x14ac:dyDescent="0.35">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row>
    <row r="599" spans="1:26" ht="14.25" hidden="1" customHeight="1" x14ac:dyDescent="0.35">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row>
    <row r="600" spans="1:26" ht="14.25" hidden="1" customHeight="1" x14ac:dyDescent="0.35">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row>
    <row r="601" spans="1:26" ht="14.25" hidden="1" customHeight="1" x14ac:dyDescent="0.35">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row>
    <row r="602" spans="1:26" ht="14.25" hidden="1" customHeight="1" x14ac:dyDescent="0.35">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row>
    <row r="603" spans="1:26" ht="14.25" hidden="1" customHeight="1" x14ac:dyDescent="0.35">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row>
    <row r="604" spans="1:26" ht="14.25" hidden="1" customHeight="1" x14ac:dyDescent="0.35">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row>
    <row r="605" spans="1:26" ht="14.25" hidden="1" customHeight="1" x14ac:dyDescent="0.35">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row>
    <row r="606" spans="1:26" ht="14.25" hidden="1" customHeight="1" x14ac:dyDescent="0.35">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row>
    <row r="607" spans="1:26" ht="14.25" hidden="1" customHeight="1" x14ac:dyDescent="0.35">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row>
    <row r="608" spans="1:26" ht="14.25" hidden="1" customHeight="1" x14ac:dyDescent="0.35">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row>
    <row r="609" spans="1:26" ht="14.25" hidden="1" customHeight="1" x14ac:dyDescent="0.35">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row>
    <row r="610" spans="1:26" ht="14.25" hidden="1" customHeight="1" x14ac:dyDescent="0.35">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row>
    <row r="611" spans="1:26" ht="14.25" hidden="1" customHeight="1" x14ac:dyDescent="0.35">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row>
    <row r="612" spans="1:26" ht="14.25" hidden="1" customHeight="1" x14ac:dyDescent="0.35">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row>
    <row r="613" spans="1:26" ht="14.25" hidden="1" customHeight="1" x14ac:dyDescent="0.35">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row>
    <row r="614" spans="1:26" ht="14.25" hidden="1" customHeight="1" x14ac:dyDescent="0.35">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row>
    <row r="615" spans="1:26" ht="14.25" hidden="1" customHeight="1" x14ac:dyDescent="0.35">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row>
    <row r="616" spans="1:26" ht="14.25" hidden="1" customHeight="1" x14ac:dyDescent="0.35">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row>
    <row r="617" spans="1:26" ht="14.25" hidden="1" customHeight="1" x14ac:dyDescent="0.35">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row>
    <row r="618" spans="1:26" ht="14.25" hidden="1" customHeight="1" x14ac:dyDescent="0.35">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row>
    <row r="619" spans="1:26" ht="14.25" hidden="1" customHeight="1" x14ac:dyDescent="0.35">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row>
    <row r="620" spans="1:26" ht="14.25" hidden="1" customHeight="1" x14ac:dyDescent="0.35">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row>
    <row r="621" spans="1:26" ht="14.25" hidden="1" customHeight="1" x14ac:dyDescent="0.35">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row>
    <row r="622" spans="1:26" ht="14.25" hidden="1" customHeight="1" x14ac:dyDescent="0.35">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row>
    <row r="623" spans="1:26" ht="14.25" hidden="1" customHeight="1" x14ac:dyDescent="0.35">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row>
    <row r="624" spans="1:26" ht="14.25" hidden="1" customHeight="1" x14ac:dyDescent="0.35">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row>
    <row r="625" spans="1:26" ht="14.25" hidden="1" customHeight="1" x14ac:dyDescent="0.35">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row>
    <row r="626" spans="1:26" ht="14.25" hidden="1" customHeight="1" x14ac:dyDescent="0.35">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row>
    <row r="627" spans="1:26" ht="14.25" hidden="1" customHeight="1" x14ac:dyDescent="0.35">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row>
    <row r="628" spans="1:26" ht="14.25" hidden="1" customHeight="1" x14ac:dyDescent="0.35">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row>
    <row r="629" spans="1:26" ht="14.25" hidden="1" customHeight="1" x14ac:dyDescent="0.35">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row>
    <row r="630" spans="1:26" ht="14.25" hidden="1" customHeight="1" x14ac:dyDescent="0.35">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row>
    <row r="631" spans="1:26" ht="14.25" hidden="1" customHeight="1" x14ac:dyDescent="0.35">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row>
    <row r="632" spans="1:26" ht="14.25" hidden="1" customHeight="1" x14ac:dyDescent="0.35">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row>
    <row r="633" spans="1:26" ht="14.25" hidden="1" customHeight="1" x14ac:dyDescent="0.35">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row>
    <row r="634" spans="1:26" ht="14.25" hidden="1" customHeight="1" x14ac:dyDescent="0.35">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row>
    <row r="635" spans="1:26" ht="14.25" hidden="1" customHeight="1" x14ac:dyDescent="0.35">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row>
    <row r="636" spans="1:26" ht="14.25" hidden="1" customHeight="1" x14ac:dyDescent="0.35">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row>
    <row r="637" spans="1:26" ht="14.25" hidden="1" customHeight="1" x14ac:dyDescent="0.35">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row>
    <row r="638" spans="1:26" ht="14.25" hidden="1" customHeight="1" x14ac:dyDescent="0.35">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row>
    <row r="639" spans="1:26" ht="14.25" hidden="1" customHeight="1" x14ac:dyDescent="0.35">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row>
    <row r="640" spans="1:26" ht="14.25" hidden="1" customHeight="1" x14ac:dyDescent="0.35">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row>
    <row r="641" spans="1:26" ht="14.25" hidden="1" customHeight="1" x14ac:dyDescent="0.35">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row>
    <row r="642" spans="1:26" ht="14.25" hidden="1" customHeight="1" x14ac:dyDescent="0.35">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row>
    <row r="643" spans="1:26" ht="14.25" hidden="1" customHeight="1" x14ac:dyDescent="0.35">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row>
    <row r="644" spans="1:26" ht="14.25" hidden="1" customHeight="1" x14ac:dyDescent="0.35">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row>
    <row r="645" spans="1:26" ht="14.25" hidden="1" customHeight="1" x14ac:dyDescent="0.35">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row>
    <row r="646" spans="1:26" ht="14.25" hidden="1" customHeight="1" x14ac:dyDescent="0.35">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row>
    <row r="647" spans="1:26" ht="14.25" hidden="1" customHeight="1" x14ac:dyDescent="0.35">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row>
    <row r="648" spans="1:26" ht="14.25" hidden="1" customHeight="1" x14ac:dyDescent="0.35">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row>
    <row r="649" spans="1:26" ht="14.25" hidden="1" customHeight="1" x14ac:dyDescent="0.35">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row>
    <row r="650" spans="1:26" ht="14.25" hidden="1" customHeight="1" x14ac:dyDescent="0.35">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row>
    <row r="651" spans="1:26" ht="14.25" hidden="1" customHeight="1" x14ac:dyDescent="0.35">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row>
    <row r="652" spans="1:26" ht="14.25" hidden="1" customHeight="1" x14ac:dyDescent="0.35">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row>
    <row r="653" spans="1:26" ht="14.25" hidden="1" customHeight="1" x14ac:dyDescent="0.35">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row>
    <row r="654" spans="1:26" ht="14.25" hidden="1" customHeight="1" x14ac:dyDescent="0.35">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row>
    <row r="655" spans="1:26" ht="14.25" hidden="1" customHeight="1" x14ac:dyDescent="0.35">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row>
    <row r="656" spans="1:26" ht="14.25" hidden="1" customHeight="1" x14ac:dyDescent="0.35">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row>
    <row r="657" spans="1:26" ht="14.25" hidden="1" customHeight="1" x14ac:dyDescent="0.35">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row>
    <row r="658" spans="1:26" ht="14.25" hidden="1" customHeight="1" x14ac:dyDescent="0.35">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row>
    <row r="659" spans="1:26" ht="14.25" hidden="1" customHeight="1" x14ac:dyDescent="0.35">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row>
    <row r="660" spans="1:26" ht="14.25" hidden="1" customHeight="1" x14ac:dyDescent="0.35">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row>
    <row r="661" spans="1:26" ht="14.25" hidden="1" customHeight="1" x14ac:dyDescent="0.35">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row>
    <row r="662" spans="1:26" ht="14.25" hidden="1" customHeight="1" x14ac:dyDescent="0.35">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row>
    <row r="663" spans="1:26" ht="14.25" hidden="1" customHeight="1" x14ac:dyDescent="0.35">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row>
    <row r="664" spans="1:26" ht="14.25" hidden="1" customHeight="1" x14ac:dyDescent="0.35">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row>
    <row r="665" spans="1:26" ht="14.25" hidden="1" customHeight="1" x14ac:dyDescent="0.35">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row>
    <row r="666" spans="1:26" ht="14.25" hidden="1" customHeight="1" x14ac:dyDescent="0.35">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row>
    <row r="667" spans="1:26" ht="14.25" hidden="1" customHeight="1" x14ac:dyDescent="0.35">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row>
    <row r="668" spans="1:26" ht="14.25" hidden="1" customHeight="1" x14ac:dyDescent="0.35">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row>
    <row r="669" spans="1:26" ht="14.25" hidden="1" customHeight="1" x14ac:dyDescent="0.35">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row>
    <row r="670" spans="1:26" ht="14.25" hidden="1" customHeight="1" x14ac:dyDescent="0.35">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row>
    <row r="671" spans="1:26" ht="14.25" hidden="1" customHeight="1" x14ac:dyDescent="0.35">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row>
    <row r="672" spans="1:26" ht="14.25" hidden="1" customHeight="1" x14ac:dyDescent="0.35">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row>
    <row r="673" spans="1:26" ht="14.25" hidden="1" customHeight="1" x14ac:dyDescent="0.35">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row>
    <row r="674" spans="1:26" ht="14.25" hidden="1" customHeight="1" x14ac:dyDescent="0.35">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row>
    <row r="675" spans="1:26" ht="14.25" hidden="1" customHeight="1" x14ac:dyDescent="0.35">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row>
    <row r="676" spans="1:26" ht="14.25" hidden="1" customHeight="1" x14ac:dyDescent="0.35">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row>
    <row r="677" spans="1:26" ht="14.25" hidden="1" customHeight="1" x14ac:dyDescent="0.35">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row>
    <row r="678" spans="1:26" ht="14.25" hidden="1" customHeight="1" x14ac:dyDescent="0.35">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row>
    <row r="679" spans="1:26" ht="14.25" hidden="1" customHeight="1" x14ac:dyDescent="0.35">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row>
    <row r="680" spans="1:26" ht="14.25" hidden="1" customHeight="1" x14ac:dyDescent="0.35">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row>
    <row r="681" spans="1:26" ht="14.25" hidden="1" customHeight="1" x14ac:dyDescent="0.35">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row>
    <row r="682" spans="1:26" ht="14.25" hidden="1" customHeight="1" x14ac:dyDescent="0.35">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row>
    <row r="683" spans="1:26" ht="14.25" hidden="1" customHeight="1" x14ac:dyDescent="0.35">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row>
    <row r="684" spans="1:26" ht="14.25" hidden="1" customHeight="1" x14ac:dyDescent="0.35">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row>
    <row r="685" spans="1:26" ht="14.25" hidden="1" customHeight="1" x14ac:dyDescent="0.35">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row>
    <row r="686" spans="1:26" ht="14.25" hidden="1" customHeight="1" x14ac:dyDescent="0.35">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row>
    <row r="687" spans="1:26" ht="14.25" hidden="1" customHeight="1" x14ac:dyDescent="0.35">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row>
    <row r="688" spans="1:26" ht="14.25" hidden="1" customHeight="1" x14ac:dyDescent="0.35">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row>
    <row r="689" spans="1:26" ht="14.25" hidden="1" customHeight="1" x14ac:dyDescent="0.35">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row>
    <row r="690" spans="1:26" ht="14.25" hidden="1" customHeight="1" x14ac:dyDescent="0.35">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row>
    <row r="691" spans="1:26" ht="14.25" hidden="1" customHeight="1" x14ac:dyDescent="0.35">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row>
    <row r="692" spans="1:26" ht="14.25" hidden="1" customHeight="1" x14ac:dyDescent="0.35">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row>
    <row r="693" spans="1:26" ht="14.25" hidden="1" customHeight="1" x14ac:dyDescent="0.35">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row>
    <row r="694" spans="1:26" ht="14.25" hidden="1" customHeight="1" x14ac:dyDescent="0.35">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row>
    <row r="695" spans="1:26" ht="14.25" hidden="1" customHeight="1" x14ac:dyDescent="0.35">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row>
    <row r="696" spans="1:26" ht="14.25" hidden="1" customHeight="1" x14ac:dyDescent="0.35">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row>
    <row r="697" spans="1:26" ht="14.25" hidden="1" customHeight="1" x14ac:dyDescent="0.35">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row>
    <row r="698" spans="1:26" ht="14.25" hidden="1" customHeight="1" x14ac:dyDescent="0.35">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row>
    <row r="699" spans="1:26" ht="14.25" hidden="1" customHeight="1" x14ac:dyDescent="0.35">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row>
    <row r="700" spans="1:26" ht="14.25" hidden="1" customHeight="1" x14ac:dyDescent="0.35">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row>
    <row r="701" spans="1:26" ht="14.25" hidden="1" customHeight="1" x14ac:dyDescent="0.35">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row>
    <row r="702" spans="1:26" ht="14.25" hidden="1" customHeight="1" x14ac:dyDescent="0.35">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row>
    <row r="703" spans="1:26" ht="14.25" hidden="1" customHeight="1" x14ac:dyDescent="0.35">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row>
    <row r="704" spans="1:26" ht="14.25" hidden="1" customHeight="1" x14ac:dyDescent="0.35">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row>
    <row r="705" spans="1:26" ht="14.25" hidden="1" customHeight="1" x14ac:dyDescent="0.35">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row>
    <row r="706" spans="1:26" ht="14.25" hidden="1" customHeight="1" x14ac:dyDescent="0.35">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row>
    <row r="707" spans="1:26" ht="14.25" hidden="1" customHeight="1" x14ac:dyDescent="0.35">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row>
    <row r="708" spans="1:26" ht="14.25" hidden="1" customHeight="1" x14ac:dyDescent="0.35">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row>
    <row r="709" spans="1:26" ht="14.25" hidden="1" customHeight="1" x14ac:dyDescent="0.35">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row>
    <row r="710" spans="1:26" ht="14.25" hidden="1" customHeight="1" x14ac:dyDescent="0.35">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row>
    <row r="711" spans="1:26" ht="14.25" hidden="1" customHeight="1" x14ac:dyDescent="0.35">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row>
    <row r="712" spans="1:26" ht="14.25" hidden="1" customHeight="1" x14ac:dyDescent="0.35">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row>
    <row r="713" spans="1:26" ht="14.25" hidden="1" customHeight="1" x14ac:dyDescent="0.35">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row>
    <row r="714" spans="1:26" ht="14.25" hidden="1" customHeight="1" x14ac:dyDescent="0.35">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row>
    <row r="715" spans="1:26" ht="14.25" hidden="1" customHeight="1" x14ac:dyDescent="0.35">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row>
    <row r="716" spans="1:26" ht="14.25" hidden="1" customHeight="1" x14ac:dyDescent="0.35">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row>
    <row r="717" spans="1:26" ht="14.25" hidden="1" customHeight="1" x14ac:dyDescent="0.35">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row>
    <row r="718" spans="1:26" ht="14.25" hidden="1" customHeight="1" x14ac:dyDescent="0.35">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row>
    <row r="719" spans="1:26" ht="14.25" hidden="1" customHeight="1" x14ac:dyDescent="0.35">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row>
    <row r="720" spans="1:26" ht="14.25" hidden="1" customHeight="1" x14ac:dyDescent="0.35">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row>
    <row r="721" spans="1:26" ht="14.25" hidden="1" customHeight="1" x14ac:dyDescent="0.35">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row>
    <row r="722" spans="1:26" ht="14.25" hidden="1" customHeight="1" x14ac:dyDescent="0.35">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row>
    <row r="723" spans="1:26" ht="14.25" hidden="1" customHeight="1" x14ac:dyDescent="0.35">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row>
    <row r="724" spans="1:26" ht="14.25" hidden="1" customHeight="1" x14ac:dyDescent="0.35">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row>
    <row r="725" spans="1:26" ht="14.25" hidden="1" customHeight="1" x14ac:dyDescent="0.35">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row>
    <row r="726" spans="1:26" ht="14.25" hidden="1" customHeight="1" x14ac:dyDescent="0.35">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row>
    <row r="727" spans="1:26" ht="14.25" hidden="1" customHeight="1" x14ac:dyDescent="0.35">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row>
    <row r="728" spans="1:26" ht="14.25" hidden="1" customHeight="1" x14ac:dyDescent="0.35">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row>
    <row r="729" spans="1:26" ht="14.25" hidden="1" customHeight="1" x14ac:dyDescent="0.35">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row>
    <row r="730" spans="1:26" ht="14.25" hidden="1" customHeight="1" x14ac:dyDescent="0.35">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row>
    <row r="731" spans="1:26" ht="14.25" hidden="1" customHeight="1" x14ac:dyDescent="0.35">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row>
    <row r="732" spans="1:26" ht="14.25" hidden="1" customHeight="1" x14ac:dyDescent="0.35">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row>
    <row r="733" spans="1:26" ht="14.25" hidden="1" customHeight="1" x14ac:dyDescent="0.35">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row>
    <row r="734" spans="1:26" ht="14.25" hidden="1" customHeight="1" x14ac:dyDescent="0.35">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row>
    <row r="735" spans="1:26" ht="14.25" hidden="1" customHeight="1" x14ac:dyDescent="0.35">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row>
    <row r="736" spans="1:26" ht="14.25" hidden="1" customHeight="1" x14ac:dyDescent="0.35">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row>
    <row r="737" spans="1:26" ht="14.25" hidden="1" customHeight="1" x14ac:dyDescent="0.35">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row>
    <row r="738" spans="1:26" ht="14.25" hidden="1" customHeight="1" x14ac:dyDescent="0.35">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row>
    <row r="739" spans="1:26" ht="14.25" hidden="1" customHeight="1" x14ac:dyDescent="0.35">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row>
    <row r="740" spans="1:26" ht="14.25" hidden="1" customHeight="1" x14ac:dyDescent="0.35">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row>
    <row r="741" spans="1:26" ht="14.25" hidden="1" customHeight="1" x14ac:dyDescent="0.35">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row>
    <row r="742" spans="1:26" ht="14.25" hidden="1" customHeight="1" x14ac:dyDescent="0.35">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row>
    <row r="743" spans="1:26" ht="14.25" hidden="1" customHeight="1" x14ac:dyDescent="0.35">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row>
    <row r="744" spans="1:26" ht="14.25" hidden="1" customHeight="1" x14ac:dyDescent="0.35">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row>
    <row r="745" spans="1:26" ht="14.25" hidden="1" customHeight="1" x14ac:dyDescent="0.35">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row>
    <row r="746" spans="1:26" ht="14.25" hidden="1" customHeight="1" x14ac:dyDescent="0.35">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row>
    <row r="747" spans="1:26" ht="14.25" hidden="1" customHeight="1" x14ac:dyDescent="0.35">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row>
    <row r="748" spans="1:26" ht="14.25" hidden="1" customHeight="1" x14ac:dyDescent="0.35">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row>
    <row r="749" spans="1:26" ht="14.25" hidden="1" customHeight="1" x14ac:dyDescent="0.35">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row>
    <row r="750" spans="1:26" ht="14.25" hidden="1" customHeight="1" x14ac:dyDescent="0.35">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row>
    <row r="751" spans="1:26" ht="14.25" hidden="1" customHeight="1" x14ac:dyDescent="0.35">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row>
    <row r="752" spans="1:26" ht="14.25" hidden="1" customHeight="1" x14ac:dyDescent="0.35">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row>
    <row r="753" spans="1:26" ht="14.25" hidden="1" customHeight="1" x14ac:dyDescent="0.35">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row>
    <row r="754" spans="1:26" ht="14.25" hidden="1" customHeight="1" x14ac:dyDescent="0.35">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row>
    <row r="755" spans="1:26" ht="14.25" hidden="1" customHeight="1" x14ac:dyDescent="0.35">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row>
    <row r="756" spans="1:26" ht="14.25" hidden="1" customHeight="1" x14ac:dyDescent="0.35">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row>
    <row r="757" spans="1:26" ht="14.25" hidden="1" customHeight="1" x14ac:dyDescent="0.35">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row>
    <row r="758" spans="1:26" ht="14.25" hidden="1" customHeight="1" x14ac:dyDescent="0.35">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row>
    <row r="759" spans="1:26" ht="14.25" hidden="1" customHeight="1" x14ac:dyDescent="0.35">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row>
    <row r="760" spans="1:26" ht="14.25" hidden="1" customHeight="1" x14ac:dyDescent="0.35">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row>
    <row r="761" spans="1:26" ht="14.25" hidden="1" customHeight="1" x14ac:dyDescent="0.35">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row>
    <row r="762" spans="1:26" ht="14.25" hidden="1" customHeight="1" x14ac:dyDescent="0.35">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row>
    <row r="763" spans="1:26" ht="14.25" hidden="1" customHeight="1" x14ac:dyDescent="0.35">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row>
    <row r="764" spans="1:26" ht="14.25" hidden="1" customHeight="1" x14ac:dyDescent="0.35">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row>
    <row r="765" spans="1:26" ht="14.25" hidden="1" customHeight="1" x14ac:dyDescent="0.35">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row>
    <row r="766" spans="1:26" ht="14.25" hidden="1" customHeight="1" x14ac:dyDescent="0.35">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row>
    <row r="767" spans="1:26" ht="14.25" hidden="1" customHeight="1" x14ac:dyDescent="0.35">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row>
    <row r="768" spans="1:26" ht="14.25" hidden="1" customHeight="1" x14ac:dyDescent="0.35">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row>
    <row r="769" spans="1:26" ht="14.25" hidden="1" customHeight="1" x14ac:dyDescent="0.35">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row>
    <row r="770" spans="1:26" ht="14.25" hidden="1" customHeight="1" x14ac:dyDescent="0.35">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row>
    <row r="771" spans="1:26" ht="14.25" hidden="1" customHeight="1" x14ac:dyDescent="0.35">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row>
    <row r="772" spans="1:26" ht="14.25" hidden="1" customHeight="1" x14ac:dyDescent="0.35">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row>
    <row r="773" spans="1:26" ht="14.25" hidden="1" customHeight="1" x14ac:dyDescent="0.35">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row>
    <row r="774" spans="1:26" ht="14.25" hidden="1" customHeight="1" x14ac:dyDescent="0.35">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row>
    <row r="775" spans="1:26" ht="14.25" hidden="1" customHeight="1" x14ac:dyDescent="0.35">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row>
    <row r="776" spans="1:26" ht="14.25" hidden="1" customHeight="1" x14ac:dyDescent="0.35">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row>
    <row r="777" spans="1:26" ht="14.25" hidden="1" customHeight="1" x14ac:dyDescent="0.35">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row>
    <row r="778" spans="1:26" ht="14.25" hidden="1" customHeight="1" x14ac:dyDescent="0.35">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row>
    <row r="779" spans="1:26" ht="14.25" hidden="1" customHeight="1" x14ac:dyDescent="0.35">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row>
    <row r="780" spans="1:26" ht="14.25" hidden="1" customHeight="1" x14ac:dyDescent="0.35">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row>
    <row r="781" spans="1:26" ht="14.25" hidden="1" customHeight="1" x14ac:dyDescent="0.35">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row>
    <row r="782" spans="1:26" ht="14.25" hidden="1" customHeight="1" x14ac:dyDescent="0.35">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row>
    <row r="783" spans="1:26" ht="14.25" hidden="1" customHeight="1" x14ac:dyDescent="0.35">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row>
    <row r="784" spans="1:26" ht="14.25" hidden="1" customHeight="1" x14ac:dyDescent="0.35">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row>
    <row r="785" spans="1:26" ht="14.25" hidden="1" customHeight="1" x14ac:dyDescent="0.35">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row>
    <row r="786" spans="1:26" ht="14.25" hidden="1" customHeight="1" x14ac:dyDescent="0.35">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row>
    <row r="787" spans="1:26" ht="14.25" hidden="1" customHeight="1" x14ac:dyDescent="0.35">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row>
    <row r="788" spans="1:26" ht="14.25" hidden="1" customHeight="1" x14ac:dyDescent="0.35">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row>
    <row r="789" spans="1:26" ht="14.25" hidden="1" customHeight="1" x14ac:dyDescent="0.35">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row>
    <row r="790" spans="1:26" ht="14.25" hidden="1" customHeight="1" x14ac:dyDescent="0.35">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row>
    <row r="791" spans="1:26" ht="14.25" hidden="1" customHeight="1" x14ac:dyDescent="0.35">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row>
    <row r="792" spans="1:26" ht="14.25" hidden="1" customHeight="1" x14ac:dyDescent="0.35">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row>
    <row r="793" spans="1:26" ht="14.25" hidden="1" customHeight="1" x14ac:dyDescent="0.35">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row>
    <row r="794" spans="1:26" ht="14.25" hidden="1" customHeight="1" x14ac:dyDescent="0.35">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row>
    <row r="795" spans="1:26" ht="14.25" hidden="1" customHeight="1" x14ac:dyDescent="0.35">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row>
    <row r="796" spans="1:26" ht="14.25" hidden="1" customHeight="1" x14ac:dyDescent="0.35">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row>
    <row r="797" spans="1:26" ht="14.25" hidden="1" customHeight="1" x14ac:dyDescent="0.35">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row>
    <row r="798" spans="1:26" ht="14.25" hidden="1" customHeight="1" x14ac:dyDescent="0.35">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row>
    <row r="799" spans="1:26" ht="14.25" hidden="1" customHeight="1" x14ac:dyDescent="0.35">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row>
    <row r="800" spans="1:26" ht="14.25" hidden="1" customHeight="1" x14ac:dyDescent="0.35">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row>
    <row r="801" spans="1:26" ht="14.25" hidden="1" customHeight="1" x14ac:dyDescent="0.35">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row>
    <row r="802" spans="1:26" ht="14.25" hidden="1" customHeight="1" x14ac:dyDescent="0.35">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row>
    <row r="803" spans="1:26" ht="14.25" hidden="1" customHeight="1" x14ac:dyDescent="0.35">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row>
    <row r="804" spans="1:26" ht="14.25" hidden="1" customHeight="1" x14ac:dyDescent="0.35">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row>
    <row r="805" spans="1:26" ht="14.25" hidden="1" customHeight="1" x14ac:dyDescent="0.35">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row>
    <row r="806" spans="1:26" ht="14.25" hidden="1" customHeight="1" x14ac:dyDescent="0.35">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row>
    <row r="807" spans="1:26" ht="14.25" hidden="1" customHeight="1" x14ac:dyDescent="0.35">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row>
    <row r="808" spans="1:26" ht="14.25" hidden="1" customHeight="1" x14ac:dyDescent="0.35">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row>
    <row r="809" spans="1:26" ht="14.25" hidden="1" customHeight="1" x14ac:dyDescent="0.35">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row>
    <row r="810" spans="1:26" ht="14.25" hidden="1" customHeight="1" x14ac:dyDescent="0.35">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row>
    <row r="811" spans="1:26" ht="14.25" hidden="1" customHeight="1" x14ac:dyDescent="0.35">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row>
    <row r="812" spans="1:26" ht="14.25" hidden="1" customHeight="1" x14ac:dyDescent="0.35">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row>
    <row r="813" spans="1:26" ht="14.25" hidden="1" customHeight="1" x14ac:dyDescent="0.35">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row>
    <row r="814" spans="1:26" ht="14.25" hidden="1" customHeight="1" x14ac:dyDescent="0.35">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row>
    <row r="815" spans="1:26" ht="14.25" hidden="1" customHeight="1" x14ac:dyDescent="0.35">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row>
    <row r="816" spans="1:26" ht="14.25" hidden="1" customHeight="1" x14ac:dyDescent="0.35">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row>
    <row r="817" spans="1:26" ht="14.25" hidden="1" customHeight="1" x14ac:dyDescent="0.35">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row>
    <row r="818" spans="1:26" ht="14.25" hidden="1" customHeight="1" x14ac:dyDescent="0.35">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row>
    <row r="819" spans="1:26" ht="14.25" hidden="1" customHeight="1" x14ac:dyDescent="0.35">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row>
    <row r="820" spans="1:26" ht="14.25" hidden="1" customHeight="1" x14ac:dyDescent="0.35">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row>
    <row r="821" spans="1:26" ht="14.25" hidden="1" customHeight="1" x14ac:dyDescent="0.35">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row>
    <row r="822" spans="1:26" ht="14.25" hidden="1" customHeight="1" x14ac:dyDescent="0.35">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row>
    <row r="823" spans="1:26" ht="14.25" hidden="1" customHeight="1" x14ac:dyDescent="0.35">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row>
    <row r="824" spans="1:26" ht="14.25" hidden="1" customHeight="1" x14ac:dyDescent="0.35">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row>
    <row r="825" spans="1:26" ht="14.25" hidden="1" customHeight="1" x14ac:dyDescent="0.35">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row>
    <row r="826" spans="1:26" ht="14.25" hidden="1" customHeight="1" x14ac:dyDescent="0.35">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row>
    <row r="827" spans="1:26" ht="14.25" hidden="1" customHeight="1" x14ac:dyDescent="0.35">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row>
    <row r="828" spans="1:26" ht="14.25" hidden="1" customHeight="1" x14ac:dyDescent="0.35">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row>
    <row r="829" spans="1:26" ht="14.25" hidden="1" customHeight="1" x14ac:dyDescent="0.35">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row>
    <row r="830" spans="1:26" ht="14.25" hidden="1" customHeight="1" x14ac:dyDescent="0.35">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row>
    <row r="831" spans="1:26" ht="14.25" hidden="1" customHeight="1" x14ac:dyDescent="0.35">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row>
    <row r="832" spans="1:26" ht="14.25" hidden="1" customHeight="1" x14ac:dyDescent="0.35">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row>
    <row r="833" spans="1:26" ht="14.25" hidden="1" customHeight="1" x14ac:dyDescent="0.35">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row>
    <row r="834" spans="1:26" ht="14.25" hidden="1" customHeight="1" x14ac:dyDescent="0.35">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row>
    <row r="835" spans="1:26" ht="14.25" hidden="1" customHeight="1" x14ac:dyDescent="0.35">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row>
    <row r="836" spans="1:26" ht="14.25" hidden="1" customHeight="1" x14ac:dyDescent="0.35">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row>
    <row r="837" spans="1:26" ht="14.25" hidden="1" customHeight="1" x14ac:dyDescent="0.35">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row>
    <row r="838" spans="1:26" ht="14.25" hidden="1" customHeight="1" x14ac:dyDescent="0.35">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row>
    <row r="839" spans="1:26" ht="14.25" hidden="1" customHeight="1" x14ac:dyDescent="0.35">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row>
    <row r="840" spans="1:26" ht="14.25" hidden="1" customHeight="1" x14ac:dyDescent="0.35">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row>
    <row r="841" spans="1:26" ht="14.25" hidden="1" customHeight="1" x14ac:dyDescent="0.35">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row>
    <row r="842" spans="1:26" ht="14.25" hidden="1" customHeight="1" x14ac:dyDescent="0.35">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row>
    <row r="843" spans="1:26" ht="14.25" hidden="1" customHeight="1" x14ac:dyDescent="0.35">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row>
    <row r="844" spans="1:26" ht="14.25" hidden="1" customHeight="1" x14ac:dyDescent="0.35">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row>
    <row r="845" spans="1:26" ht="14.25" hidden="1" customHeight="1" x14ac:dyDescent="0.35">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row>
    <row r="846" spans="1:26" ht="14.25" hidden="1" customHeight="1" x14ac:dyDescent="0.35">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row>
    <row r="847" spans="1:26" ht="14.25" hidden="1" customHeight="1" x14ac:dyDescent="0.35">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row>
    <row r="848" spans="1:26" ht="14.25" hidden="1" customHeight="1" x14ac:dyDescent="0.35">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row>
    <row r="849" spans="1:26" ht="14.25" hidden="1" customHeight="1" x14ac:dyDescent="0.35">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row>
    <row r="850" spans="1:26" ht="14.25" hidden="1" customHeight="1" x14ac:dyDescent="0.35">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row>
    <row r="851" spans="1:26" ht="14.25" hidden="1" customHeight="1" x14ac:dyDescent="0.35">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row>
    <row r="852" spans="1:26" ht="14.25" hidden="1" customHeight="1" x14ac:dyDescent="0.35">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row>
    <row r="853" spans="1:26" ht="14.25" hidden="1" customHeight="1" x14ac:dyDescent="0.35">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row>
    <row r="854" spans="1:26" ht="14.25" hidden="1" customHeight="1" x14ac:dyDescent="0.35">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row>
    <row r="855" spans="1:26" ht="14.25" hidden="1" customHeight="1" x14ac:dyDescent="0.35">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row>
    <row r="856" spans="1:26" ht="14.25" hidden="1" customHeight="1" x14ac:dyDescent="0.35">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row>
    <row r="857" spans="1:26" ht="14.25" hidden="1" customHeight="1" x14ac:dyDescent="0.35">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row>
    <row r="858" spans="1:26" ht="14.25" hidden="1" customHeight="1" x14ac:dyDescent="0.35">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row>
    <row r="859" spans="1:26" ht="14.25" hidden="1" customHeight="1" x14ac:dyDescent="0.35">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row>
    <row r="860" spans="1:26" ht="14.25" hidden="1" customHeight="1" x14ac:dyDescent="0.35">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row>
    <row r="861" spans="1:26" ht="14.25" hidden="1" customHeight="1" x14ac:dyDescent="0.35">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row>
    <row r="862" spans="1:26" ht="14.25" hidden="1" customHeight="1" x14ac:dyDescent="0.35">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row>
    <row r="863" spans="1:26" ht="14.25" hidden="1" customHeight="1" x14ac:dyDescent="0.35">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row>
    <row r="864" spans="1:26" ht="14.25" hidden="1" customHeight="1" x14ac:dyDescent="0.35">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row>
    <row r="865" spans="1:26" ht="14.25" hidden="1" customHeight="1" x14ac:dyDescent="0.35">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row>
    <row r="866" spans="1:26" ht="14.25" hidden="1" customHeight="1" x14ac:dyDescent="0.35">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row>
    <row r="867" spans="1:26" ht="14.25" hidden="1" customHeight="1" x14ac:dyDescent="0.35">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row>
    <row r="868" spans="1:26" ht="14.25" hidden="1" customHeight="1" x14ac:dyDescent="0.35">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row>
    <row r="869" spans="1:26" ht="14.25" hidden="1" customHeight="1" x14ac:dyDescent="0.35">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row>
    <row r="870" spans="1:26" ht="14.25" hidden="1" customHeight="1" x14ac:dyDescent="0.35">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row>
    <row r="871" spans="1:26" ht="14.25" hidden="1" customHeight="1" x14ac:dyDescent="0.35">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row>
    <row r="872" spans="1:26" ht="14.25" hidden="1" customHeight="1" x14ac:dyDescent="0.35">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row>
    <row r="873" spans="1:26" ht="14.25" hidden="1" customHeight="1" x14ac:dyDescent="0.35">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row>
    <row r="874" spans="1:26" ht="14.25" hidden="1" customHeight="1" x14ac:dyDescent="0.35">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row>
    <row r="875" spans="1:26" ht="14.25" hidden="1" customHeight="1" x14ac:dyDescent="0.35">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row>
    <row r="876" spans="1:26" ht="14.25" hidden="1" customHeight="1" x14ac:dyDescent="0.35">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row>
    <row r="877" spans="1:26" ht="14.25" hidden="1" customHeight="1" x14ac:dyDescent="0.35">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row>
    <row r="878" spans="1:26" ht="14.25" hidden="1" customHeight="1" x14ac:dyDescent="0.35">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row>
    <row r="879" spans="1:26" ht="14.25" hidden="1" customHeight="1" x14ac:dyDescent="0.35">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row>
    <row r="880" spans="1:26" ht="14.25" hidden="1" customHeight="1" x14ac:dyDescent="0.35">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row>
    <row r="881" spans="1:26" ht="14.25" hidden="1" customHeight="1" x14ac:dyDescent="0.35">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row>
    <row r="882" spans="1:26" ht="14.25" hidden="1" customHeight="1" x14ac:dyDescent="0.35">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row>
    <row r="883" spans="1:26" ht="14.25" hidden="1" customHeight="1" x14ac:dyDescent="0.35">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row>
    <row r="884" spans="1:26" ht="14.25" hidden="1" customHeight="1" x14ac:dyDescent="0.35">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row>
    <row r="885" spans="1:26" ht="14.25" hidden="1" customHeight="1" x14ac:dyDescent="0.35">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row>
    <row r="886" spans="1:26" ht="14.25" hidden="1" customHeight="1" x14ac:dyDescent="0.35">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row>
    <row r="887" spans="1:26" ht="14.25" hidden="1" customHeight="1" x14ac:dyDescent="0.35">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row>
    <row r="888" spans="1:26" ht="14.25" hidden="1" customHeight="1" x14ac:dyDescent="0.35">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row>
    <row r="889" spans="1:26" ht="14.25" hidden="1" customHeight="1" x14ac:dyDescent="0.35">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row>
    <row r="890" spans="1:26" ht="14.25" hidden="1" customHeight="1" x14ac:dyDescent="0.35">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row>
    <row r="891" spans="1:26" ht="14.25" hidden="1" customHeight="1" x14ac:dyDescent="0.35">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row>
    <row r="892" spans="1:26" ht="14.25" hidden="1" customHeight="1" x14ac:dyDescent="0.35">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row>
    <row r="893" spans="1:26" ht="14.25" hidden="1" customHeight="1" x14ac:dyDescent="0.35">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row>
    <row r="894" spans="1:26" ht="14.25" hidden="1" customHeight="1" x14ac:dyDescent="0.35">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row>
    <row r="895" spans="1:26" ht="14.25" hidden="1" customHeight="1" x14ac:dyDescent="0.35">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row>
    <row r="896" spans="1:26" ht="14.25" hidden="1" customHeight="1" x14ac:dyDescent="0.35">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row>
    <row r="897" spans="1:26" ht="14.25" hidden="1" customHeight="1" x14ac:dyDescent="0.35">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row>
    <row r="898" spans="1:26" ht="14.25" hidden="1" customHeight="1" x14ac:dyDescent="0.35">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row>
    <row r="899" spans="1:26" ht="14.25" hidden="1" customHeight="1" x14ac:dyDescent="0.35">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row>
    <row r="900" spans="1:26" ht="14.25" hidden="1" customHeight="1" x14ac:dyDescent="0.35">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row>
    <row r="901" spans="1:26" ht="14.25" hidden="1" customHeight="1" x14ac:dyDescent="0.35">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row>
    <row r="902" spans="1:26" ht="14.25" hidden="1" customHeight="1" x14ac:dyDescent="0.35">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row>
    <row r="903" spans="1:26" ht="14.25" hidden="1" customHeight="1" x14ac:dyDescent="0.35">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row>
    <row r="904" spans="1:26" ht="14.25" hidden="1" customHeight="1" x14ac:dyDescent="0.35">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row>
    <row r="905" spans="1:26" ht="14.25" hidden="1" customHeight="1" x14ac:dyDescent="0.35">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row>
    <row r="906" spans="1:26" ht="14.25" hidden="1" customHeight="1" x14ac:dyDescent="0.35">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row>
    <row r="907" spans="1:26" ht="14.25" hidden="1" customHeight="1" x14ac:dyDescent="0.35">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row>
    <row r="908" spans="1:26" ht="14.25" hidden="1" customHeight="1" x14ac:dyDescent="0.35">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row>
    <row r="909" spans="1:26" ht="14.25" hidden="1" customHeight="1" x14ac:dyDescent="0.35">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row>
    <row r="910" spans="1:26" ht="14.25" hidden="1" customHeight="1" x14ac:dyDescent="0.35">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row>
    <row r="911" spans="1:26" ht="14.25" hidden="1" customHeight="1" x14ac:dyDescent="0.35">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row>
    <row r="912" spans="1:26" ht="14.25" hidden="1" customHeight="1" x14ac:dyDescent="0.35">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row>
    <row r="913" spans="1:26" ht="14.25" hidden="1" customHeight="1" x14ac:dyDescent="0.35">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row>
    <row r="914" spans="1:26" ht="14.25" hidden="1" customHeight="1" x14ac:dyDescent="0.35">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row>
    <row r="915" spans="1:26" ht="14.25" hidden="1" customHeight="1" x14ac:dyDescent="0.35">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row>
    <row r="916" spans="1:26" ht="14.25" hidden="1" customHeight="1" x14ac:dyDescent="0.35">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row>
    <row r="917" spans="1:26" ht="14.25" hidden="1" customHeight="1" x14ac:dyDescent="0.35">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row>
    <row r="918" spans="1:26" ht="14.25" hidden="1" customHeight="1" x14ac:dyDescent="0.35">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row>
    <row r="919" spans="1:26" ht="14.25" hidden="1" customHeight="1" x14ac:dyDescent="0.35">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row>
    <row r="920" spans="1:26" ht="14.25" hidden="1" customHeight="1" x14ac:dyDescent="0.35">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row>
    <row r="921" spans="1:26" ht="14.25" hidden="1" customHeight="1" x14ac:dyDescent="0.35">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row>
    <row r="922" spans="1:26" ht="14.25" hidden="1" customHeight="1" x14ac:dyDescent="0.35">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row>
    <row r="923" spans="1:26" ht="14.25" hidden="1" customHeight="1" x14ac:dyDescent="0.35">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row>
    <row r="924" spans="1:26" ht="14.25" hidden="1" customHeight="1" x14ac:dyDescent="0.35">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row>
    <row r="925" spans="1:26" ht="14.25" hidden="1" customHeight="1" x14ac:dyDescent="0.35">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row>
    <row r="926" spans="1:26" ht="14.25" hidden="1" customHeight="1" x14ac:dyDescent="0.35">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row>
    <row r="927" spans="1:26" ht="14.25" hidden="1" customHeight="1" x14ac:dyDescent="0.35">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row>
    <row r="928" spans="1:26" ht="14.25" hidden="1" customHeight="1" x14ac:dyDescent="0.35">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row>
    <row r="929" spans="1:26" ht="14.25" hidden="1" customHeight="1" x14ac:dyDescent="0.35">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row>
    <row r="930" spans="1:26" ht="14.25" hidden="1" customHeight="1" x14ac:dyDescent="0.35">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row>
    <row r="931" spans="1:26" ht="14.25" hidden="1" customHeight="1" x14ac:dyDescent="0.35">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row>
    <row r="932" spans="1:26" ht="14.25" hidden="1" customHeight="1" x14ac:dyDescent="0.35">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row>
    <row r="933" spans="1:26" ht="14.25" hidden="1" customHeight="1" x14ac:dyDescent="0.35">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row>
    <row r="934" spans="1:26" ht="14.25" hidden="1" customHeight="1" x14ac:dyDescent="0.35">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row>
    <row r="935" spans="1:26" ht="14.25" hidden="1" customHeight="1" x14ac:dyDescent="0.35">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row>
    <row r="936" spans="1:26" ht="14.25" hidden="1" customHeight="1" x14ac:dyDescent="0.35">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row>
    <row r="937" spans="1:26" ht="14.25" hidden="1" customHeight="1" x14ac:dyDescent="0.35">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row>
    <row r="938" spans="1:26" ht="14.25" hidden="1" customHeight="1" x14ac:dyDescent="0.35">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row>
    <row r="939" spans="1:26" ht="14.25" hidden="1" customHeight="1" x14ac:dyDescent="0.35">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row>
    <row r="940" spans="1:26" ht="14.25" hidden="1" customHeight="1" x14ac:dyDescent="0.35">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row>
    <row r="941" spans="1:26" ht="14.25" hidden="1" customHeight="1" x14ac:dyDescent="0.35">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row>
    <row r="942" spans="1:26" ht="14.25" hidden="1" customHeight="1" x14ac:dyDescent="0.35">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row>
    <row r="943" spans="1:26" ht="14.25" hidden="1" customHeight="1" x14ac:dyDescent="0.35">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row>
    <row r="944" spans="1:26" ht="14.25" hidden="1" customHeight="1" x14ac:dyDescent="0.35">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row>
    <row r="945" spans="1:26" ht="14.25" hidden="1" customHeight="1" x14ac:dyDescent="0.35">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row>
    <row r="946" spans="1:26" ht="14.25" hidden="1" customHeight="1" x14ac:dyDescent="0.35">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row>
    <row r="947" spans="1:26" ht="14.25" hidden="1" customHeight="1" x14ac:dyDescent="0.35">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row>
    <row r="948" spans="1:26" ht="14.25" hidden="1" customHeight="1" x14ac:dyDescent="0.35">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row>
    <row r="949" spans="1:26" ht="14.25" hidden="1" customHeight="1" x14ac:dyDescent="0.35">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row>
    <row r="950" spans="1:26" ht="14.25" hidden="1" customHeight="1" x14ac:dyDescent="0.35">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row>
    <row r="951" spans="1:26" ht="14.25" hidden="1" customHeight="1" x14ac:dyDescent="0.35">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row>
    <row r="952" spans="1:26" ht="14.25" hidden="1" customHeight="1" x14ac:dyDescent="0.35">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row>
    <row r="953" spans="1:26" ht="14.25" hidden="1" customHeight="1" x14ac:dyDescent="0.35">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row>
    <row r="954" spans="1:26" ht="14.25" hidden="1" customHeight="1" x14ac:dyDescent="0.35">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row>
    <row r="955" spans="1:26" ht="14.25" hidden="1" customHeight="1" x14ac:dyDescent="0.35">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row>
    <row r="956" spans="1:26" ht="14.25" hidden="1" customHeight="1" x14ac:dyDescent="0.35">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row>
    <row r="957" spans="1:26" ht="14.25" hidden="1" customHeight="1" x14ac:dyDescent="0.35">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row>
    <row r="958" spans="1:26" ht="14.25" hidden="1" customHeight="1" x14ac:dyDescent="0.35">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row>
    <row r="959" spans="1:26" ht="14.25" hidden="1" customHeight="1" x14ac:dyDescent="0.35">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row>
    <row r="960" spans="1:26" ht="14.25" hidden="1" customHeight="1" x14ac:dyDescent="0.35">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row>
    <row r="961" spans="1:26" ht="14.25" hidden="1" customHeight="1" x14ac:dyDescent="0.35">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row>
    <row r="962" spans="1:26" ht="14.25" hidden="1" customHeight="1" x14ac:dyDescent="0.35">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row>
    <row r="963" spans="1:26" ht="14.25" hidden="1" customHeight="1" x14ac:dyDescent="0.35">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row>
    <row r="964" spans="1:26" ht="14.25" hidden="1" customHeight="1" x14ac:dyDescent="0.35">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row>
    <row r="965" spans="1:26" ht="14.25" hidden="1" customHeight="1" x14ac:dyDescent="0.35">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row>
    <row r="966" spans="1:26" ht="14.25" hidden="1" customHeight="1" x14ac:dyDescent="0.35">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row>
    <row r="967" spans="1:26" ht="14.25" hidden="1" customHeight="1" x14ac:dyDescent="0.35">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row>
    <row r="968" spans="1:26" ht="14.25" hidden="1" customHeight="1" x14ac:dyDescent="0.35">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row>
    <row r="969" spans="1:26" ht="14.25" hidden="1" customHeight="1" x14ac:dyDescent="0.35">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row>
    <row r="970" spans="1:26" ht="14.25" hidden="1" customHeight="1" x14ac:dyDescent="0.35">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row>
    <row r="971" spans="1:26" ht="14.25" hidden="1" customHeight="1" x14ac:dyDescent="0.35">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row>
    <row r="972" spans="1:26" ht="14.25" hidden="1" customHeight="1" x14ac:dyDescent="0.35">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row>
    <row r="973" spans="1:26" ht="14.25" hidden="1" customHeight="1" x14ac:dyDescent="0.35">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row>
    <row r="974" spans="1:26" ht="14.25" hidden="1" customHeight="1" x14ac:dyDescent="0.35">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row>
    <row r="975" spans="1:26" ht="14.25" hidden="1" customHeight="1" x14ac:dyDescent="0.35">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row>
    <row r="976" spans="1:26" ht="14.25" hidden="1" customHeight="1" x14ac:dyDescent="0.35">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row>
    <row r="977" spans="1:26" ht="14.25" hidden="1" customHeight="1" x14ac:dyDescent="0.35">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row>
    <row r="978" spans="1:26" ht="14.25" hidden="1" customHeight="1" x14ac:dyDescent="0.35">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row>
    <row r="979" spans="1:26" ht="14.25" hidden="1" customHeight="1" x14ac:dyDescent="0.35">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row>
    <row r="980" spans="1:26" ht="14.25" hidden="1" customHeight="1" x14ac:dyDescent="0.35">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row>
    <row r="981" spans="1:26" ht="14.25" hidden="1" customHeight="1" x14ac:dyDescent="0.35">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row>
    <row r="982" spans="1:26" ht="14.25" hidden="1" customHeight="1" x14ac:dyDescent="0.35">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row>
    <row r="983" spans="1:26" ht="14.25" hidden="1" customHeight="1" x14ac:dyDescent="0.35">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row>
    <row r="984" spans="1:26" ht="14.25" hidden="1" customHeight="1" x14ac:dyDescent="0.35">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row>
    <row r="985" spans="1:26" ht="14.25" hidden="1" customHeight="1" x14ac:dyDescent="0.35">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row>
    <row r="986" spans="1:26" ht="14.25" hidden="1" customHeight="1" x14ac:dyDescent="0.35">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row>
    <row r="987" spans="1:26" ht="14.25" hidden="1" customHeight="1" x14ac:dyDescent="0.35">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row>
    <row r="988" spans="1:26" ht="14.25" hidden="1" customHeight="1" x14ac:dyDescent="0.35">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row>
    <row r="989" spans="1:26" ht="14.25" hidden="1" customHeight="1" x14ac:dyDescent="0.35">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row>
    <row r="990" spans="1:26" ht="14.25" hidden="1" customHeight="1" x14ac:dyDescent="0.35">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row>
    <row r="991" spans="1:26" ht="14.25" hidden="1" customHeight="1" x14ac:dyDescent="0.35">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row>
    <row r="992" spans="1:26" ht="14.25" hidden="1" customHeight="1" x14ac:dyDescent="0.35">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row>
    <row r="993" spans="1:26" ht="14.25" hidden="1" customHeight="1" x14ac:dyDescent="0.35">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row>
    <row r="994" spans="1:26" ht="14.25" hidden="1" customHeight="1" x14ac:dyDescent="0.35">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row>
    <row r="995" spans="1:26" ht="14.25" hidden="1" customHeight="1" x14ac:dyDescent="0.35">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row>
    <row r="996" spans="1:26" ht="14.25" hidden="1" customHeight="1" x14ac:dyDescent="0.35">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row>
    <row r="997" spans="1:26" ht="14.25" hidden="1" customHeight="1" x14ac:dyDescent="0.35">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row>
    <row r="998" spans="1:26" ht="14.25" hidden="1" customHeight="1" x14ac:dyDescent="0.35">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row>
    <row r="999" spans="1:26" ht="14.25" hidden="1" customHeight="1" x14ac:dyDescent="0.35">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row>
    <row r="1000" spans="1:26" ht="14.25" hidden="1" customHeight="1" x14ac:dyDescent="0.35">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sheetProtection algorithmName="SHA-512" hashValue="wG4+oF90+BWhW41e2yoGkPlSpmVSsd68TiunORvqs6dfGmwL8Kh+luGURg/dX+XJNtI1CS1Bo1OoitoN5xJc4g==" saltValue="YIsMdZWnQhzthewUX40m4A==" spinCount="100000" sheet="1" objects="1" scenarios="1" formatCells="0" formatColumns="0" formatRows="0"/>
  <printOptions horizontalCentered="1"/>
  <pageMargins left="0.45" right="0.45" top="1.2175" bottom="0.5" header="0" footer="0"/>
  <pageSetup scale="88" orientation="portrait" r:id="rId1"/>
  <headerFooter>
    <oddHeader>&amp;L &amp;CU.S. Small Business Administration SBA Form 1031 Portfolio Financing Report &amp;A&amp;ROMB Approval No. 3245-0078 Expiration Date:  mm/dd/yyyy Page &amp;P of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7"/>
  <sheetViews>
    <sheetView topLeftCell="A7" zoomScaleNormal="100" workbookViewId="0">
      <selection activeCell="A44" sqref="A44:G46"/>
    </sheetView>
  </sheetViews>
  <sheetFormatPr defaultColWidth="0" defaultRowHeight="15" customHeight="1" zeroHeight="1" x14ac:dyDescent="0.35"/>
  <cols>
    <col min="1" max="1" width="55.453125" customWidth="1"/>
    <col min="2" max="2" width="12.453125" customWidth="1"/>
    <col min="3" max="3" width="10.26953125" customWidth="1"/>
    <col min="4" max="6" width="12.7265625" customWidth="1"/>
    <col min="7" max="7" width="25.26953125" customWidth="1"/>
    <col min="8" max="26" width="8.7265625" hidden="1" customWidth="1"/>
    <col min="27" max="16384" width="14.453125" hidden="1"/>
  </cols>
  <sheetData>
    <row r="1" spans="1:26" ht="114" customHeight="1" x14ac:dyDescent="0.35">
      <c r="A1" s="119" t="s">
        <v>1448</v>
      </c>
      <c r="B1" s="94"/>
      <c r="C1" s="94"/>
      <c r="D1" s="94"/>
      <c r="E1" s="94"/>
      <c r="F1" s="94"/>
      <c r="G1" s="94"/>
      <c r="H1" s="94"/>
      <c r="I1" s="94"/>
      <c r="J1" s="94"/>
      <c r="K1" s="94"/>
      <c r="L1" s="94"/>
      <c r="M1" s="94"/>
      <c r="N1" s="94"/>
      <c r="O1" s="94"/>
      <c r="P1" s="94"/>
      <c r="Q1" s="94"/>
      <c r="R1" s="94"/>
      <c r="S1" s="94"/>
      <c r="T1" s="94"/>
      <c r="U1" s="94"/>
      <c r="V1" s="94"/>
      <c r="W1" s="94"/>
      <c r="X1" s="94"/>
      <c r="Y1" s="94"/>
      <c r="Z1" s="94"/>
    </row>
    <row r="2" spans="1:26" ht="11.25" customHeight="1" x14ac:dyDescent="0.35">
      <c r="A2" s="19"/>
      <c r="B2" s="19"/>
      <c r="C2" s="19"/>
      <c r="D2" s="19"/>
      <c r="E2" s="19"/>
      <c r="F2" s="19"/>
      <c r="G2" s="19"/>
      <c r="H2" s="19"/>
      <c r="I2" s="19"/>
      <c r="J2" s="19"/>
      <c r="K2" s="19"/>
      <c r="L2" s="19"/>
      <c r="M2" s="19"/>
      <c r="N2" s="19"/>
      <c r="O2" s="19"/>
      <c r="P2" s="19"/>
      <c r="Q2" s="19"/>
      <c r="R2" s="19"/>
      <c r="S2" s="19"/>
      <c r="T2" s="19"/>
      <c r="U2" s="19"/>
      <c r="V2" s="19"/>
      <c r="W2" s="19"/>
      <c r="X2" s="19"/>
      <c r="Y2" s="19"/>
      <c r="Z2" s="19"/>
    </row>
    <row r="3" spans="1:26" ht="11.25" customHeight="1" x14ac:dyDescent="0.35">
      <c r="A3" s="19"/>
      <c r="B3" s="19"/>
      <c r="C3" s="73" t="s">
        <v>1455</v>
      </c>
      <c r="D3" s="19"/>
      <c r="E3" s="19"/>
      <c r="F3" s="19"/>
      <c r="G3" s="19"/>
      <c r="H3" s="19"/>
      <c r="I3" s="19"/>
      <c r="J3" s="19"/>
      <c r="K3" s="19"/>
      <c r="L3" s="19"/>
      <c r="M3" s="19"/>
      <c r="N3" s="19"/>
      <c r="O3" s="19"/>
      <c r="P3" s="19"/>
      <c r="Q3" s="19"/>
      <c r="R3" s="19"/>
      <c r="S3" s="19"/>
      <c r="T3" s="19"/>
      <c r="U3" s="19"/>
      <c r="V3" s="19"/>
      <c r="W3" s="19"/>
      <c r="X3" s="19"/>
      <c r="Y3" s="19"/>
      <c r="Z3" s="19"/>
    </row>
    <row r="4" spans="1:26" ht="11.25" customHeight="1" x14ac:dyDescent="0.35">
      <c r="A4" s="75" t="str">
        <f>label_licensename</f>
        <v>Licensee Name:  ABC SBIC, L.P.</v>
      </c>
      <c r="B4" s="19"/>
      <c r="C4" s="19"/>
      <c r="D4" s="19"/>
      <c r="E4" s="19"/>
      <c r="F4" s="19"/>
      <c r="G4" s="19"/>
      <c r="H4" s="19"/>
      <c r="I4" s="19"/>
      <c r="J4" s="19"/>
      <c r="K4" s="19"/>
      <c r="L4" s="19"/>
      <c r="M4" s="19"/>
      <c r="N4" s="19"/>
      <c r="O4" s="19"/>
      <c r="P4" s="19"/>
      <c r="Q4" s="19"/>
      <c r="R4" s="19"/>
      <c r="S4" s="19"/>
      <c r="T4" s="19"/>
      <c r="U4" s="19"/>
      <c r="V4" s="19"/>
      <c r="W4" s="19"/>
      <c r="X4" s="19"/>
      <c r="Y4" s="19"/>
      <c r="Z4" s="19"/>
    </row>
    <row r="5" spans="1:26" ht="11.25" customHeight="1" x14ac:dyDescent="0.35">
      <c r="A5" s="75" t="str">
        <f>label_licenseno</f>
        <v>License Number:  03/03-0257</v>
      </c>
      <c r="B5" s="19"/>
      <c r="C5" s="19"/>
      <c r="D5" s="19"/>
      <c r="E5" s="19"/>
      <c r="F5" s="19"/>
      <c r="G5" s="19"/>
      <c r="H5" s="19"/>
      <c r="I5" s="19"/>
      <c r="J5" s="19"/>
      <c r="K5" s="19"/>
      <c r="L5" s="19"/>
      <c r="M5" s="19"/>
      <c r="N5" s="19"/>
      <c r="O5" s="19"/>
      <c r="P5" s="19"/>
      <c r="Q5" s="19"/>
      <c r="R5" s="19"/>
      <c r="S5" s="19"/>
      <c r="T5" s="19"/>
      <c r="U5" s="19"/>
      <c r="V5" s="19"/>
      <c r="W5" s="19"/>
      <c r="X5" s="19"/>
      <c r="Y5" s="19"/>
      <c r="Z5" s="19"/>
    </row>
    <row r="6" spans="1:26" ht="11.25" customHeight="1" x14ac:dyDescent="0.35">
      <c r="A6" s="23"/>
      <c r="B6" s="19"/>
      <c r="C6" s="19"/>
      <c r="D6" s="19"/>
      <c r="E6" s="19"/>
      <c r="F6" s="19"/>
      <c r="G6" s="19"/>
      <c r="H6" s="19"/>
      <c r="I6" s="19"/>
      <c r="J6" s="19"/>
      <c r="K6" s="19"/>
      <c r="L6" s="19"/>
      <c r="M6" s="19"/>
      <c r="N6" s="19"/>
      <c r="O6" s="19"/>
      <c r="P6" s="19"/>
      <c r="Q6" s="19"/>
      <c r="R6" s="19"/>
      <c r="S6" s="19"/>
      <c r="T6" s="19"/>
      <c r="U6" s="19"/>
      <c r="V6" s="19"/>
      <c r="W6" s="19"/>
      <c r="X6" s="19"/>
      <c r="Y6" s="19"/>
      <c r="Z6" s="19"/>
    </row>
    <row r="7" spans="1:26" ht="14.25" customHeight="1" x14ac:dyDescent="0.35">
      <c r="A7" s="168" t="str">
        <f>"I hereby certify that the following is a list of all financings by "&amp;B7&amp;" (Licensee) during the period beginning "&amp;TEXT(begdate,"mm/dd/yyyy")&amp;" and ending "&amp;TEXT(enddate,"mm/dd/yyyy")&amp;"."</f>
        <v>I hereby certify that the following is a list of all financings by  (Licensee) during the period beginning 01/01/2025 and ending 03/31/2025.</v>
      </c>
      <c r="B7" s="169"/>
      <c r="C7" s="169"/>
      <c r="D7" s="169"/>
      <c r="E7" s="169"/>
      <c r="F7" s="169"/>
      <c r="G7" s="169"/>
      <c r="H7" s="95"/>
      <c r="I7" s="95"/>
      <c r="J7" s="95"/>
      <c r="K7" s="95"/>
      <c r="L7" s="95"/>
      <c r="M7" s="95"/>
      <c r="N7" s="95"/>
      <c r="O7" s="19"/>
      <c r="P7" s="19"/>
      <c r="Q7" s="19"/>
      <c r="R7" s="19"/>
      <c r="S7" s="19"/>
      <c r="T7" s="19"/>
      <c r="U7" s="19"/>
      <c r="V7" s="19"/>
      <c r="W7" s="19"/>
      <c r="X7" s="19"/>
      <c r="Y7" s="19"/>
      <c r="Z7" s="19"/>
    </row>
    <row r="8" spans="1:26" ht="11.25" customHeight="1" x14ac:dyDescent="0.35">
      <c r="A8" s="169"/>
      <c r="B8" s="169"/>
      <c r="C8" s="169"/>
      <c r="D8" s="169"/>
      <c r="E8" s="169"/>
      <c r="F8" s="169"/>
      <c r="G8" s="169"/>
      <c r="H8" s="95"/>
      <c r="I8" s="95"/>
      <c r="J8" s="95"/>
      <c r="K8" s="95"/>
      <c r="L8" s="95"/>
      <c r="M8" s="95"/>
      <c r="N8" s="95"/>
      <c r="O8" s="19"/>
      <c r="P8" s="19"/>
      <c r="Q8" s="19"/>
      <c r="R8" s="19"/>
      <c r="S8" s="19"/>
      <c r="T8" s="19"/>
      <c r="U8" s="19"/>
      <c r="V8" s="19"/>
      <c r="W8" s="19"/>
      <c r="X8" s="19"/>
      <c r="Y8" s="19"/>
      <c r="Z8" s="19"/>
    </row>
    <row r="9" spans="1:26" ht="16.5" customHeight="1" x14ac:dyDescent="0.35">
      <c r="A9" s="19"/>
      <c r="B9" s="19"/>
      <c r="C9" s="19"/>
      <c r="D9" s="171" t="s">
        <v>1456</v>
      </c>
      <c r="E9" s="172"/>
      <c r="F9" s="172"/>
      <c r="G9" s="173"/>
      <c r="H9" s="95"/>
      <c r="I9" s="95"/>
      <c r="J9" s="95"/>
      <c r="K9" s="95"/>
      <c r="L9" s="95"/>
      <c r="M9" s="95"/>
      <c r="N9" s="95"/>
      <c r="O9" s="19"/>
      <c r="P9" s="19"/>
      <c r="Q9" s="19"/>
      <c r="R9" s="19"/>
      <c r="S9" s="19"/>
      <c r="T9" s="19"/>
      <c r="U9" s="19"/>
      <c r="V9" s="19"/>
      <c r="W9" s="19"/>
      <c r="X9" s="19"/>
      <c r="Y9" s="19"/>
      <c r="Z9" s="19"/>
    </row>
    <row r="10" spans="1:26" ht="30" customHeight="1" x14ac:dyDescent="0.35">
      <c r="A10" s="131" t="s">
        <v>1398</v>
      </c>
      <c r="B10" s="132" t="s">
        <v>1329</v>
      </c>
      <c r="C10" s="133" t="s">
        <v>1416</v>
      </c>
      <c r="D10" s="131" t="s">
        <v>1457</v>
      </c>
      <c r="E10" s="132" t="s">
        <v>1458</v>
      </c>
      <c r="F10" s="132" t="s">
        <v>1459</v>
      </c>
      <c r="G10" s="133" t="s">
        <v>1425</v>
      </c>
      <c r="H10" s="19"/>
      <c r="I10" s="19"/>
      <c r="J10" s="19"/>
      <c r="K10" s="19"/>
      <c r="L10" s="19"/>
      <c r="M10" s="19"/>
      <c r="N10" s="19"/>
      <c r="O10" s="19"/>
      <c r="P10" s="19"/>
      <c r="Q10" s="19"/>
      <c r="R10" s="19"/>
      <c r="S10" s="19"/>
      <c r="T10" s="19"/>
      <c r="U10" s="19"/>
      <c r="V10" s="19"/>
      <c r="W10" s="19"/>
      <c r="X10" s="19"/>
      <c r="Y10" s="19"/>
      <c r="Z10" s="19"/>
    </row>
    <row r="11" spans="1:26" ht="11.25" customHeight="1" x14ac:dyDescent="0.35">
      <c r="A11" s="104" t="str">
        <f>IF('Part C Financing Information'!A12="","",'Part C Financing Information'!A12)</f>
        <v/>
      </c>
      <c r="B11" s="105" t="str">
        <f>IF(Certification!$A11="","",'Part C Financing Information'!$B12)</f>
        <v/>
      </c>
      <c r="C11" s="106" t="str">
        <f>IF(Certification!$A11="","",'Part C Financing Information'!$C12)</f>
        <v/>
      </c>
      <c r="D11" s="127" t="str">
        <f>IF(Certification!$A11="","",'Part C Financing Information'!$I12)</f>
        <v/>
      </c>
      <c r="E11" s="127" t="str">
        <f>IF(Certification!$A11="","",'Part C Financing Information'!$J12)</f>
        <v/>
      </c>
      <c r="F11" s="127" t="str">
        <f>IF(Certification!$A11="","",'Part C Financing Information'!$K12)</f>
        <v/>
      </c>
      <c r="G11" s="128" t="str">
        <f>IF(Certification!$A11="","",'Part C Financing Information'!$L12)</f>
        <v/>
      </c>
      <c r="H11" s="19"/>
      <c r="I11" s="19"/>
      <c r="J11" s="19"/>
      <c r="K11" s="19"/>
      <c r="L11" s="19"/>
      <c r="M11" s="19"/>
      <c r="N11" s="19"/>
      <c r="O11" s="19"/>
      <c r="P11" s="19"/>
      <c r="Q11" s="19"/>
      <c r="R11" s="19"/>
      <c r="S11" s="19"/>
      <c r="T11" s="19"/>
      <c r="U11" s="19"/>
      <c r="V11" s="19"/>
      <c r="W11" s="19"/>
      <c r="X11" s="19"/>
      <c r="Y11" s="19"/>
      <c r="Z11" s="19"/>
    </row>
    <row r="12" spans="1:26" ht="11.25" customHeight="1" x14ac:dyDescent="0.35">
      <c r="A12" s="76" t="str">
        <f>IF('Part C Financing Information'!A13="","",'Part C Financing Information'!A13)</f>
        <v/>
      </c>
      <c r="B12" s="83" t="str">
        <f>IF(Certification!$A12="","",'Part C Financing Information'!$B13)</f>
        <v/>
      </c>
      <c r="C12" s="96" t="str">
        <f>IF(Certification!$A12="","",'Part C Financing Information'!$C13)</f>
        <v/>
      </c>
      <c r="D12" s="129" t="str">
        <f>IF(Certification!$A12="","",'Part C Financing Information'!$I13)</f>
        <v/>
      </c>
      <c r="E12" s="129" t="str">
        <f>IF(Certification!$A12="","",'Part C Financing Information'!$J13)</f>
        <v/>
      </c>
      <c r="F12" s="129" t="str">
        <f>IF(Certification!$A12="","",'Part C Financing Information'!$K13)</f>
        <v/>
      </c>
      <c r="G12" s="130" t="str">
        <f>IF(Certification!$A12="","",'Part C Financing Information'!$L13)</f>
        <v/>
      </c>
      <c r="H12" s="19"/>
      <c r="I12" s="19"/>
      <c r="J12" s="19"/>
      <c r="K12" s="19"/>
      <c r="L12" s="19"/>
      <c r="M12" s="19"/>
      <c r="N12" s="19"/>
      <c r="O12" s="19"/>
      <c r="P12" s="19"/>
      <c r="Q12" s="19"/>
      <c r="R12" s="19"/>
      <c r="S12" s="19"/>
      <c r="T12" s="19"/>
      <c r="U12" s="19"/>
      <c r="V12" s="19"/>
      <c r="W12" s="19"/>
      <c r="X12" s="19"/>
      <c r="Y12" s="19"/>
      <c r="Z12" s="19"/>
    </row>
    <row r="13" spans="1:26" ht="11.25" customHeight="1" x14ac:dyDescent="0.35">
      <c r="A13" s="76" t="str">
        <f>IF('Part C Financing Information'!A14="","",'Part C Financing Information'!A14)</f>
        <v/>
      </c>
      <c r="B13" s="83" t="str">
        <f>IF(Certification!$A13="","",'Part C Financing Information'!$B14)</f>
        <v/>
      </c>
      <c r="C13" s="96" t="str">
        <f>IF(Certification!$A13="","",'Part C Financing Information'!$C14)</f>
        <v/>
      </c>
      <c r="D13" s="129" t="str">
        <f>IF(Certification!$A13="","",'Part C Financing Information'!$I14)</f>
        <v/>
      </c>
      <c r="E13" s="129" t="str">
        <f>IF(Certification!$A13="","",'Part C Financing Information'!$J14)</f>
        <v/>
      </c>
      <c r="F13" s="129" t="str">
        <f>IF(Certification!$A13="","",'Part C Financing Information'!$K14)</f>
        <v/>
      </c>
      <c r="G13" s="130" t="str">
        <f>IF(Certification!$A13="","",'Part C Financing Information'!$L14)</f>
        <v/>
      </c>
      <c r="H13" s="19"/>
      <c r="I13" s="19"/>
      <c r="J13" s="19"/>
      <c r="K13" s="19"/>
      <c r="L13" s="19"/>
      <c r="M13" s="19"/>
      <c r="N13" s="19"/>
      <c r="O13" s="19"/>
      <c r="P13" s="19"/>
      <c r="Q13" s="19"/>
      <c r="R13" s="19"/>
      <c r="S13" s="19"/>
      <c r="T13" s="19"/>
      <c r="U13" s="19"/>
      <c r="V13" s="19"/>
      <c r="W13" s="19"/>
      <c r="X13" s="19"/>
      <c r="Y13" s="19"/>
      <c r="Z13" s="19"/>
    </row>
    <row r="14" spans="1:26" ht="11.25" customHeight="1" x14ac:dyDescent="0.35">
      <c r="A14" s="76" t="str">
        <f>IF('Part C Financing Information'!A15="","",'Part C Financing Information'!A15)</f>
        <v/>
      </c>
      <c r="B14" s="83" t="str">
        <f>IF(Certification!$A14="","",'Part C Financing Information'!$B15)</f>
        <v/>
      </c>
      <c r="C14" s="96" t="str">
        <f>IF(Certification!$A14="","",'Part C Financing Information'!$C15)</f>
        <v/>
      </c>
      <c r="D14" s="129" t="str">
        <f>IF(Certification!$A14="","",'Part C Financing Information'!$I15)</f>
        <v/>
      </c>
      <c r="E14" s="129" t="str">
        <f>IF(Certification!$A14="","",'Part C Financing Information'!$J15)</f>
        <v/>
      </c>
      <c r="F14" s="129" t="str">
        <f>IF(Certification!$A14="","",'Part C Financing Information'!$K15)</f>
        <v/>
      </c>
      <c r="G14" s="130" t="str">
        <f>IF(Certification!$A14="","",'Part C Financing Information'!$L15)</f>
        <v/>
      </c>
      <c r="H14" s="19"/>
      <c r="I14" s="19"/>
      <c r="J14" s="19"/>
      <c r="K14" s="19"/>
      <c r="L14" s="19"/>
      <c r="M14" s="19"/>
      <c r="N14" s="19"/>
      <c r="O14" s="19"/>
      <c r="P14" s="19"/>
      <c r="Q14" s="19"/>
      <c r="R14" s="19"/>
      <c r="S14" s="19"/>
      <c r="T14" s="19"/>
      <c r="U14" s="19"/>
      <c r="V14" s="19"/>
      <c r="W14" s="19"/>
      <c r="X14" s="19"/>
      <c r="Y14" s="19"/>
      <c r="Z14" s="19"/>
    </row>
    <row r="15" spans="1:26" ht="11.25" customHeight="1" x14ac:dyDescent="0.35">
      <c r="A15" s="76" t="str">
        <f>IF('Part C Financing Information'!A16="","",'Part C Financing Information'!A16)</f>
        <v/>
      </c>
      <c r="B15" s="83" t="str">
        <f>IF(Certification!$A15="","",'Part C Financing Information'!$B16)</f>
        <v/>
      </c>
      <c r="C15" s="96" t="str">
        <f>IF(Certification!$A15="","",'Part C Financing Information'!$C16)</f>
        <v/>
      </c>
      <c r="D15" s="129" t="str">
        <f>IF(Certification!$A15="","",'Part C Financing Information'!$I16)</f>
        <v/>
      </c>
      <c r="E15" s="129" t="str">
        <f>IF(Certification!$A15="","",'Part C Financing Information'!$J16)</f>
        <v/>
      </c>
      <c r="F15" s="129" t="str">
        <f>IF(Certification!$A15="","",'Part C Financing Information'!$K16)</f>
        <v/>
      </c>
      <c r="G15" s="130" t="str">
        <f>IF(Certification!$A15="","",'Part C Financing Information'!$L16)</f>
        <v/>
      </c>
      <c r="H15" s="19"/>
      <c r="I15" s="19"/>
      <c r="J15" s="19"/>
      <c r="K15" s="19"/>
      <c r="L15" s="19"/>
      <c r="M15" s="19"/>
      <c r="N15" s="19"/>
      <c r="O15" s="19"/>
      <c r="P15" s="19"/>
      <c r="Q15" s="19"/>
      <c r="R15" s="19"/>
      <c r="S15" s="19"/>
      <c r="T15" s="19"/>
      <c r="U15" s="19"/>
      <c r="V15" s="19"/>
      <c r="W15" s="19"/>
      <c r="X15" s="19"/>
      <c r="Y15" s="19"/>
      <c r="Z15" s="19"/>
    </row>
    <row r="16" spans="1:26" ht="11.25" customHeight="1" x14ac:dyDescent="0.35">
      <c r="A16" s="76" t="str">
        <f>IF('Part C Financing Information'!A17="","",'Part C Financing Information'!A17)</f>
        <v/>
      </c>
      <c r="B16" s="83" t="str">
        <f>IF(Certification!$A16="","",'Part C Financing Information'!$B17)</f>
        <v/>
      </c>
      <c r="C16" s="96" t="str">
        <f>IF(Certification!$A16="","",'Part C Financing Information'!$C17)</f>
        <v/>
      </c>
      <c r="D16" s="129" t="str">
        <f>IF(Certification!$A16="","",'Part C Financing Information'!$I17)</f>
        <v/>
      </c>
      <c r="E16" s="129" t="str">
        <f>IF(Certification!$A16="","",'Part C Financing Information'!$J17)</f>
        <v/>
      </c>
      <c r="F16" s="129" t="str">
        <f>IF(Certification!$A16="","",'Part C Financing Information'!$K17)</f>
        <v/>
      </c>
      <c r="G16" s="130" t="str">
        <f>IF(Certification!$A16="","",'Part C Financing Information'!$L17)</f>
        <v/>
      </c>
      <c r="H16" s="19"/>
      <c r="I16" s="19"/>
      <c r="J16" s="19"/>
      <c r="K16" s="19"/>
      <c r="L16" s="19"/>
      <c r="M16" s="19"/>
      <c r="N16" s="19"/>
      <c r="O16" s="19"/>
      <c r="P16" s="19"/>
      <c r="Q16" s="19"/>
      <c r="R16" s="19"/>
      <c r="S16" s="19"/>
      <c r="T16" s="19"/>
      <c r="U16" s="19"/>
      <c r="V16" s="19"/>
      <c r="W16" s="19"/>
      <c r="X16" s="19"/>
      <c r="Y16" s="19"/>
      <c r="Z16" s="19"/>
    </row>
    <row r="17" spans="1:26" ht="11.25" customHeight="1" x14ac:dyDescent="0.35">
      <c r="A17" s="76" t="str">
        <f>IF('Part C Financing Information'!A18="","",'Part C Financing Information'!A18)</f>
        <v/>
      </c>
      <c r="B17" s="83" t="str">
        <f>IF(Certification!$A17="","",'Part C Financing Information'!$B18)</f>
        <v/>
      </c>
      <c r="C17" s="96" t="str">
        <f>IF(Certification!$A17="","",'Part C Financing Information'!$C18)</f>
        <v/>
      </c>
      <c r="D17" s="129" t="str">
        <f>IF(Certification!$A17="","",'Part C Financing Information'!$I18)</f>
        <v/>
      </c>
      <c r="E17" s="129" t="str">
        <f>IF(Certification!$A17="","",'Part C Financing Information'!$J18)</f>
        <v/>
      </c>
      <c r="F17" s="129" t="str">
        <f>IF(Certification!$A17="","",'Part C Financing Information'!$K18)</f>
        <v/>
      </c>
      <c r="G17" s="130" t="str">
        <f>IF(Certification!$A17="","",'Part C Financing Information'!$L18)</f>
        <v/>
      </c>
      <c r="H17" s="19"/>
      <c r="I17" s="19"/>
      <c r="J17" s="19"/>
      <c r="K17" s="19"/>
      <c r="L17" s="19"/>
      <c r="M17" s="19"/>
      <c r="N17" s="19"/>
      <c r="O17" s="19"/>
      <c r="P17" s="19"/>
      <c r="Q17" s="19"/>
      <c r="R17" s="19"/>
      <c r="S17" s="19"/>
      <c r="T17" s="19"/>
      <c r="U17" s="19"/>
      <c r="V17" s="19"/>
      <c r="W17" s="19"/>
      <c r="X17" s="19"/>
      <c r="Y17" s="19"/>
      <c r="Z17" s="19"/>
    </row>
    <row r="18" spans="1:26" ht="11.25" customHeight="1" x14ac:dyDescent="0.35">
      <c r="A18" s="76" t="str">
        <f>IF('Part C Financing Information'!A19="","",'Part C Financing Information'!A19)</f>
        <v/>
      </c>
      <c r="B18" s="83" t="str">
        <f>IF(Certification!$A18="","",'Part C Financing Information'!$B19)</f>
        <v/>
      </c>
      <c r="C18" s="96" t="str">
        <f>IF(Certification!$A18="","",'Part C Financing Information'!$C19)</f>
        <v/>
      </c>
      <c r="D18" s="129" t="str">
        <f>IF(Certification!$A18="","",'Part C Financing Information'!$I19)</f>
        <v/>
      </c>
      <c r="E18" s="129" t="str">
        <f>IF(Certification!$A18="","",'Part C Financing Information'!$J19)</f>
        <v/>
      </c>
      <c r="F18" s="129" t="str">
        <f>IF(Certification!$A18="","",'Part C Financing Information'!$K19)</f>
        <v/>
      </c>
      <c r="G18" s="130" t="str">
        <f>IF(Certification!$A18="","",'Part C Financing Information'!$L19)</f>
        <v/>
      </c>
      <c r="H18" s="19"/>
      <c r="I18" s="19"/>
      <c r="J18" s="19"/>
      <c r="K18" s="19"/>
      <c r="L18" s="19"/>
      <c r="M18" s="19"/>
      <c r="N18" s="19"/>
      <c r="O18" s="19"/>
      <c r="P18" s="19"/>
      <c r="Q18" s="19"/>
      <c r="R18" s="19"/>
      <c r="S18" s="19"/>
      <c r="T18" s="19"/>
      <c r="U18" s="19"/>
      <c r="V18" s="19"/>
      <c r="W18" s="19"/>
      <c r="X18" s="19"/>
      <c r="Y18" s="19"/>
      <c r="Z18" s="19"/>
    </row>
    <row r="19" spans="1:26" ht="11.25" customHeight="1" x14ac:dyDescent="0.35">
      <c r="A19" s="76" t="str">
        <f>IF('Part C Financing Information'!A20="","",'Part C Financing Information'!A20)</f>
        <v/>
      </c>
      <c r="B19" s="83" t="str">
        <f>IF(Certification!$A19="","",'Part C Financing Information'!$B20)</f>
        <v/>
      </c>
      <c r="C19" s="96" t="str">
        <f>IF(Certification!$A19="","",'Part C Financing Information'!$C20)</f>
        <v/>
      </c>
      <c r="D19" s="129" t="str">
        <f>IF(Certification!$A19="","",'Part C Financing Information'!$I20)</f>
        <v/>
      </c>
      <c r="E19" s="129" t="str">
        <f>IF(Certification!$A19="","",'Part C Financing Information'!$J20)</f>
        <v/>
      </c>
      <c r="F19" s="129" t="str">
        <f>IF(Certification!$A19="","",'Part C Financing Information'!$K20)</f>
        <v/>
      </c>
      <c r="G19" s="130" t="str">
        <f>IF(Certification!$A19="","",'Part C Financing Information'!$L20)</f>
        <v/>
      </c>
      <c r="H19" s="19"/>
      <c r="I19" s="19"/>
      <c r="J19" s="19"/>
      <c r="K19" s="19"/>
      <c r="L19" s="19"/>
      <c r="M19" s="19"/>
      <c r="N19" s="19"/>
      <c r="O19" s="19"/>
      <c r="P19" s="19"/>
      <c r="Q19" s="19"/>
      <c r="R19" s="19"/>
      <c r="S19" s="19"/>
      <c r="T19" s="19"/>
      <c r="U19" s="19"/>
      <c r="V19" s="19"/>
      <c r="W19" s="19"/>
      <c r="X19" s="19"/>
      <c r="Y19" s="19"/>
      <c r="Z19" s="19"/>
    </row>
    <row r="20" spans="1:26" ht="11.25" customHeight="1" x14ac:dyDescent="0.35">
      <c r="A20" s="76" t="str">
        <f>IF('Part C Financing Information'!A21="","",'Part C Financing Information'!A21)</f>
        <v/>
      </c>
      <c r="B20" s="83" t="str">
        <f>IF(Certification!$A20="","",'Part C Financing Information'!$B21)</f>
        <v/>
      </c>
      <c r="C20" s="96" t="str">
        <f>IF(Certification!$A20="","",'Part C Financing Information'!$C21)</f>
        <v/>
      </c>
      <c r="D20" s="129" t="str">
        <f>IF(Certification!$A20="","",'Part C Financing Information'!$I21)</f>
        <v/>
      </c>
      <c r="E20" s="129" t="str">
        <f>IF(Certification!$A20="","",'Part C Financing Information'!$J21)</f>
        <v/>
      </c>
      <c r="F20" s="129" t="str">
        <f>IF(Certification!$A20="","",'Part C Financing Information'!$K21)</f>
        <v/>
      </c>
      <c r="G20" s="130" t="str">
        <f>IF(Certification!$A20="","",'Part C Financing Information'!$L21)</f>
        <v/>
      </c>
      <c r="H20" s="19"/>
      <c r="I20" s="19"/>
      <c r="J20" s="19"/>
      <c r="K20" s="19"/>
      <c r="L20" s="19"/>
      <c r="M20" s="19"/>
      <c r="N20" s="19"/>
      <c r="O20" s="19"/>
      <c r="P20" s="19"/>
      <c r="Q20" s="19"/>
      <c r="R20" s="19"/>
      <c r="S20" s="19"/>
      <c r="T20" s="19"/>
      <c r="U20" s="19"/>
      <c r="V20" s="19"/>
      <c r="W20" s="19"/>
      <c r="X20" s="19"/>
      <c r="Y20" s="19"/>
      <c r="Z20" s="19"/>
    </row>
    <row r="21" spans="1:26" ht="11.25" customHeight="1" x14ac:dyDescent="0.35">
      <c r="A21" s="76" t="str">
        <f>IF('Part C Financing Information'!A22="","",'Part C Financing Information'!A22)</f>
        <v/>
      </c>
      <c r="B21" s="83" t="str">
        <f>IF(Certification!$A21="","",'Part C Financing Information'!$B22)</f>
        <v/>
      </c>
      <c r="C21" s="96" t="str">
        <f>IF(Certification!$A21="","",'Part C Financing Information'!$C22)</f>
        <v/>
      </c>
      <c r="D21" s="129" t="str">
        <f>IF(Certification!$A21="","",'Part C Financing Information'!$I22)</f>
        <v/>
      </c>
      <c r="E21" s="129" t="str">
        <f>IF(Certification!$A21="","",'Part C Financing Information'!$J22)</f>
        <v/>
      </c>
      <c r="F21" s="129" t="str">
        <f>IF(Certification!$A21="","",'Part C Financing Information'!$K22)</f>
        <v/>
      </c>
      <c r="G21" s="130" t="str">
        <f>IF(Certification!$A21="","",'Part C Financing Information'!$L22)</f>
        <v/>
      </c>
      <c r="H21" s="19"/>
      <c r="I21" s="19"/>
      <c r="J21" s="19"/>
      <c r="K21" s="19"/>
      <c r="L21" s="19"/>
      <c r="M21" s="19"/>
      <c r="N21" s="19"/>
      <c r="O21" s="19"/>
      <c r="P21" s="19"/>
      <c r="Q21" s="19"/>
      <c r="R21" s="19"/>
      <c r="S21" s="19"/>
      <c r="T21" s="19"/>
      <c r="U21" s="19"/>
      <c r="V21" s="19"/>
      <c r="W21" s="19"/>
      <c r="X21" s="19"/>
      <c r="Y21" s="19"/>
      <c r="Z21" s="19"/>
    </row>
    <row r="22" spans="1:26" ht="11.25" customHeight="1" x14ac:dyDescent="0.35">
      <c r="A22" s="76" t="str">
        <f>IF('Part C Financing Information'!A23="","",'Part C Financing Information'!A23)</f>
        <v/>
      </c>
      <c r="B22" s="83" t="str">
        <f>IF(Certification!$A22="","",'Part C Financing Information'!$B23)</f>
        <v/>
      </c>
      <c r="C22" s="96" t="str">
        <f>IF(Certification!$A22="","",'Part C Financing Information'!$C23)</f>
        <v/>
      </c>
      <c r="D22" s="129" t="str">
        <f>IF(Certification!$A22="","",'Part C Financing Information'!$I23)</f>
        <v/>
      </c>
      <c r="E22" s="129" t="str">
        <f>IF(Certification!$A22="","",'Part C Financing Information'!$J23)</f>
        <v/>
      </c>
      <c r="F22" s="129" t="str">
        <f>IF(Certification!$A22="","",'Part C Financing Information'!$K23)</f>
        <v/>
      </c>
      <c r="G22" s="130" t="str">
        <f>IF(Certification!$A22="","",'Part C Financing Information'!$L23)</f>
        <v/>
      </c>
      <c r="H22" s="19"/>
      <c r="I22" s="19"/>
      <c r="J22" s="19"/>
      <c r="K22" s="19"/>
      <c r="L22" s="19"/>
      <c r="M22" s="19"/>
      <c r="N22" s="19"/>
      <c r="O22" s="19"/>
      <c r="P22" s="19"/>
      <c r="Q22" s="19"/>
      <c r="R22" s="19"/>
      <c r="S22" s="19"/>
      <c r="T22" s="19"/>
      <c r="U22" s="19"/>
      <c r="V22" s="19"/>
      <c r="W22" s="19"/>
      <c r="X22" s="19"/>
      <c r="Y22" s="19"/>
      <c r="Z22" s="19"/>
    </row>
    <row r="23" spans="1:26" ht="11.25" customHeight="1" x14ac:dyDescent="0.35">
      <c r="A23" s="76" t="str">
        <f>IF('Part C Financing Information'!A24="","",'Part C Financing Information'!A24)</f>
        <v/>
      </c>
      <c r="B23" s="83" t="str">
        <f>IF(Certification!$A23="","",'Part C Financing Information'!$B24)</f>
        <v/>
      </c>
      <c r="C23" s="96" t="str">
        <f>IF(Certification!$A23="","",'Part C Financing Information'!$C24)</f>
        <v/>
      </c>
      <c r="D23" s="129" t="str">
        <f>IF(Certification!$A23="","",'Part C Financing Information'!$I24)</f>
        <v/>
      </c>
      <c r="E23" s="129" t="str">
        <f>IF(Certification!$A23="","",'Part C Financing Information'!$J24)</f>
        <v/>
      </c>
      <c r="F23" s="129" t="str">
        <f>IF(Certification!$A23="","",'Part C Financing Information'!$K24)</f>
        <v/>
      </c>
      <c r="G23" s="130" t="str">
        <f>IF(Certification!$A23="","",'Part C Financing Information'!$L24)</f>
        <v/>
      </c>
      <c r="H23" s="19"/>
      <c r="I23" s="19"/>
      <c r="J23" s="19"/>
      <c r="K23" s="19"/>
      <c r="L23" s="19"/>
      <c r="M23" s="19"/>
      <c r="N23" s="19"/>
      <c r="O23" s="19"/>
      <c r="P23" s="19"/>
      <c r="Q23" s="19"/>
      <c r="R23" s="19"/>
      <c r="S23" s="19"/>
      <c r="T23" s="19"/>
      <c r="U23" s="19"/>
      <c r="V23" s="19"/>
      <c r="W23" s="19"/>
      <c r="X23" s="19"/>
      <c r="Y23" s="19"/>
      <c r="Z23" s="19"/>
    </row>
    <row r="24" spans="1:26" ht="11.25" customHeight="1" x14ac:dyDescent="0.35">
      <c r="A24" s="76" t="str">
        <f>IF('Part C Financing Information'!A25="","",'Part C Financing Information'!A25)</f>
        <v/>
      </c>
      <c r="B24" s="83" t="str">
        <f>IF(Certification!$A24="","",'Part C Financing Information'!$B25)</f>
        <v/>
      </c>
      <c r="C24" s="96" t="str">
        <f>IF(Certification!$A24="","",'Part C Financing Information'!$C25)</f>
        <v/>
      </c>
      <c r="D24" s="129" t="str">
        <f>IF(Certification!$A24="","",'Part C Financing Information'!$I25)</f>
        <v/>
      </c>
      <c r="E24" s="129" t="str">
        <f>IF(Certification!$A24="","",'Part C Financing Information'!$J25)</f>
        <v/>
      </c>
      <c r="F24" s="129" t="str">
        <f>IF(Certification!$A24="","",'Part C Financing Information'!$K25)</f>
        <v/>
      </c>
      <c r="G24" s="130" t="str">
        <f>IF(Certification!$A24="","",'Part C Financing Information'!$L25)</f>
        <v/>
      </c>
      <c r="H24" s="19"/>
      <c r="I24" s="19"/>
      <c r="J24" s="19"/>
      <c r="K24" s="19"/>
      <c r="L24" s="19"/>
      <c r="M24" s="19"/>
      <c r="N24" s="19"/>
      <c r="O24" s="19"/>
      <c r="P24" s="19"/>
      <c r="Q24" s="19"/>
      <c r="R24" s="19"/>
      <c r="S24" s="19"/>
      <c r="T24" s="19"/>
      <c r="U24" s="19"/>
      <c r="V24" s="19"/>
      <c r="W24" s="19"/>
      <c r="X24" s="19"/>
      <c r="Y24" s="19"/>
      <c r="Z24" s="19"/>
    </row>
    <row r="25" spans="1:26" ht="11.25" customHeight="1" x14ac:dyDescent="0.35">
      <c r="A25" s="76" t="str">
        <f>IF('Part C Financing Information'!A26="","",'Part C Financing Information'!A26)</f>
        <v/>
      </c>
      <c r="B25" s="83" t="str">
        <f>IF(Certification!$A25="","",'Part C Financing Information'!$B26)</f>
        <v/>
      </c>
      <c r="C25" s="96" t="str">
        <f>IF(Certification!$A25="","",'Part C Financing Information'!$C26)</f>
        <v/>
      </c>
      <c r="D25" s="129" t="str">
        <f>IF(Certification!$A25="","",'Part C Financing Information'!$I26)</f>
        <v/>
      </c>
      <c r="E25" s="129" t="str">
        <f>IF(Certification!$A25="","",'Part C Financing Information'!$J26)</f>
        <v/>
      </c>
      <c r="F25" s="129" t="str">
        <f>IF(Certification!$A25="","",'Part C Financing Information'!$K26)</f>
        <v/>
      </c>
      <c r="G25" s="130" t="str">
        <f>IF(Certification!$A25="","",'Part C Financing Information'!$L26)</f>
        <v/>
      </c>
      <c r="H25" s="19"/>
      <c r="I25" s="19"/>
      <c r="J25" s="19"/>
      <c r="K25" s="19"/>
      <c r="L25" s="19"/>
      <c r="M25" s="19"/>
      <c r="N25" s="19"/>
      <c r="O25" s="19"/>
      <c r="P25" s="19"/>
      <c r="Q25" s="19"/>
      <c r="R25" s="19"/>
      <c r="S25" s="19"/>
      <c r="T25" s="19"/>
      <c r="U25" s="19"/>
      <c r="V25" s="19"/>
      <c r="W25" s="19"/>
      <c r="X25" s="19"/>
      <c r="Y25" s="19"/>
      <c r="Z25" s="19"/>
    </row>
    <row r="26" spans="1:26" ht="11.25" customHeight="1" x14ac:dyDescent="0.35">
      <c r="A26" s="76" t="str">
        <f>IF('Part C Financing Information'!A27="","",'Part C Financing Information'!A27)</f>
        <v/>
      </c>
      <c r="B26" s="83" t="str">
        <f>IF(Certification!$A26="","",'Part C Financing Information'!$B27)</f>
        <v/>
      </c>
      <c r="C26" s="96" t="str">
        <f>IF(Certification!$A26="","",'Part C Financing Information'!$C27)</f>
        <v/>
      </c>
      <c r="D26" s="129" t="str">
        <f>IF(Certification!$A26="","",'Part C Financing Information'!$I27)</f>
        <v/>
      </c>
      <c r="E26" s="129" t="str">
        <f>IF(Certification!$A26="","",'Part C Financing Information'!$J27)</f>
        <v/>
      </c>
      <c r="F26" s="129" t="str">
        <f>IF(Certification!$A26="","",'Part C Financing Information'!$K27)</f>
        <v/>
      </c>
      <c r="G26" s="130" t="str">
        <f>IF(Certification!$A26="","",'Part C Financing Information'!$L27)</f>
        <v/>
      </c>
      <c r="H26" s="19"/>
      <c r="I26" s="19"/>
      <c r="J26" s="19"/>
      <c r="K26" s="19"/>
      <c r="L26" s="19"/>
      <c r="M26" s="19"/>
      <c r="N26" s="19"/>
      <c r="O26" s="19"/>
      <c r="P26" s="19"/>
      <c r="Q26" s="19"/>
      <c r="R26" s="19"/>
      <c r="S26" s="19"/>
      <c r="T26" s="19"/>
      <c r="U26" s="19"/>
      <c r="V26" s="19"/>
      <c r="W26" s="19"/>
      <c r="X26" s="19"/>
      <c r="Y26" s="19"/>
      <c r="Z26" s="19"/>
    </row>
    <row r="27" spans="1:26" ht="11.25" customHeight="1" x14ac:dyDescent="0.35">
      <c r="A27" s="76" t="str">
        <f>IF('Part C Financing Information'!A28="","",'Part C Financing Information'!A28)</f>
        <v/>
      </c>
      <c r="B27" s="83" t="str">
        <f>IF(Certification!$A27="","",'Part C Financing Information'!$B28)</f>
        <v/>
      </c>
      <c r="C27" s="96" t="str">
        <f>IF(Certification!$A27="","",'Part C Financing Information'!$C28)</f>
        <v/>
      </c>
      <c r="D27" s="129" t="str">
        <f>IF(Certification!$A27="","",'Part C Financing Information'!$I28)</f>
        <v/>
      </c>
      <c r="E27" s="129" t="str">
        <f>IF(Certification!$A27="","",'Part C Financing Information'!$J28)</f>
        <v/>
      </c>
      <c r="F27" s="129" t="str">
        <f>IF(Certification!$A27="","",'Part C Financing Information'!$K28)</f>
        <v/>
      </c>
      <c r="G27" s="130" t="str">
        <f>IF(Certification!$A27="","",'Part C Financing Information'!$L28)</f>
        <v/>
      </c>
      <c r="H27" s="19"/>
      <c r="I27" s="19"/>
      <c r="J27" s="19"/>
      <c r="K27" s="19"/>
      <c r="L27" s="19"/>
      <c r="M27" s="19"/>
      <c r="N27" s="19"/>
      <c r="O27" s="19"/>
      <c r="P27" s="19"/>
      <c r="Q27" s="19"/>
      <c r="R27" s="19"/>
      <c r="S27" s="19"/>
      <c r="T27" s="19"/>
      <c r="U27" s="19"/>
      <c r="V27" s="19"/>
      <c r="W27" s="19"/>
      <c r="X27" s="19"/>
      <c r="Y27" s="19"/>
      <c r="Z27" s="19"/>
    </row>
    <row r="28" spans="1:26" ht="11.25" customHeight="1" x14ac:dyDescent="0.35">
      <c r="A28" s="76" t="str">
        <f>IF('Part C Financing Information'!A29="","",'Part C Financing Information'!A29)</f>
        <v/>
      </c>
      <c r="B28" s="83" t="str">
        <f>IF(Certification!$A28="","",'Part C Financing Information'!$B29)</f>
        <v/>
      </c>
      <c r="C28" s="96" t="str">
        <f>IF(Certification!$A28="","",'Part C Financing Information'!$C29)</f>
        <v/>
      </c>
      <c r="D28" s="129" t="str">
        <f>IF(Certification!$A28="","",'Part C Financing Information'!$I29)</f>
        <v/>
      </c>
      <c r="E28" s="129" t="str">
        <f>IF(Certification!$A28="","",'Part C Financing Information'!$J29)</f>
        <v/>
      </c>
      <c r="F28" s="129" t="str">
        <f>IF(Certification!$A28="","",'Part C Financing Information'!$K29)</f>
        <v/>
      </c>
      <c r="G28" s="130" t="str">
        <f>IF(Certification!$A28="","",'Part C Financing Information'!$L29)</f>
        <v/>
      </c>
      <c r="H28" s="19"/>
      <c r="I28" s="19"/>
      <c r="J28" s="19"/>
      <c r="K28" s="19"/>
      <c r="L28" s="19"/>
      <c r="M28" s="19"/>
      <c r="N28" s="19"/>
      <c r="O28" s="19"/>
      <c r="P28" s="19"/>
      <c r="Q28" s="19"/>
      <c r="R28" s="19"/>
      <c r="S28" s="19"/>
      <c r="T28" s="19"/>
      <c r="U28" s="19"/>
      <c r="V28" s="19"/>
      <c r="W28" s="19"/>
      <c r="X28" s="19"/>
      <c r="Y28" s="19"/>
      <c r="Z28" s="19"/>
    </row>
    <row r="29" spans="1:26" ht="11.25" customHeight="1" x14ac:dyDescent="0.35">
      <c r="A29" s="76" t="str">
        <f>IF('Part C Financing Information'!A30="","",'Part C Financing Information'!A30)</f>
        <v/>
      </c>
      <c r="B29" s="83" t="str">
        <f>IF(Certification!$A29="","",'Part C Financing Information'!$B30)</f>
        <v/>
      </c>
      <c r="C29" s="96" t="str">
        <f>IF(Certification!$A29="","",'Part C Financing Information'!$C30)</f>
        <v/>
      </c>
      <c r="D29" s="129" t="str">
        <f>IF(Certification!$A29="","",'Part C Financing Information'!$I30)</f>
        <v/>
      </c>
      <c r="E29" s="129" t="str">
        <f>IF(Certification!$A29="","",'Part C Financing Information'!$J30)</f>
        <v/>
      </c>
      <c r="F29" s="129" t="str">
        <f>IF(Certification!$A29="","",'Part C Financing Information'!$K30)</f>
        <v/>
      </c>
      <c r="G29" s="130" t="str">
        <f>IF(Certification!$A29="","",'Part C Financing Information'!$L30)</f>
        <v/>
      </c>
      <c r="H29" s="19"/>
      <c r="I29" s="19"/>
      <c r="J29" s="19"/>
      <c r="K29" s="19"/>
      <c r="L29" s="19"/>
      <c r="M29" s="19"/>
      <c r="N29" s="19"/>
      <c r="O29" s="19"/>
      <c r="P29" s="19"/>
      <c r="Q29" s="19"/>
      <c r="R29" s="19"/>
      <c r="S29" s="19"/>
      <c r="T29" s="19"/>
      <c r="U29" s="19"/>
      <c r="V29" s="19"/>
      <c r="W29" s="19"/>
      <c r="X29" s="19"/>
      <c r="Y29" s="19"/>
      <c r="Z29" s="19"/>
    </row>
    <row r="30" spans="1:26" ht="11.25" customHeight="1" x14ac:dyDescent="0.35">
      <c r="A30" s="76" t="str">
        <f>IF('Part C Financing Information'!A31="","",'Part C Financing Information'!A31)</f>
        <v/>
      </c>
      <c r="B30" s="83" t="str">
        <f>IF(Certification!$A30="","",'Part C Financing Information'!$B31)</f>
        <v/>
      </c>
      <c r="C30" s="96" t="str">
        <f>IF(Certification!$A30="","",'Part C Financing Information'!$C31)</f>
        <v/>
      </c>
      <c r="D30" s="129" t="str">
        <f>IF(Certification!$A30="","",'Part C Financing Information'!$I31)</f>
        <v/>
      </c>
      <c r="E30" s="129" t="str">
        <f>IF(Certification!$A30="","",'Part C Financing Information'!$J31)</f>
        <v/>
      </c>
      <c r="F30" s="129" t="str">
        <f>IF(Certification!$A30="","",'Part C Financing Information'!$K31)</f>
        <v/>
      </c>
      <c r="G30" s="130" t="str">
        <f>IF(Certification!$A30="","",'Part C Financing Information'!$L31)</f>
        <v/>
      </c>
      <c r="H30" s="19"/>
      <c r="I30" s="19"/>
      <c r="J30" s="19"/>
      <c r="K30" s="19"/>
      <c r="L30" s="19"/>
      <c r="M30" s="19"/>
      <c r="N30" s="19"/>
      <c r="O30" s="19"/>
      <c r="P30" s="19"/>
      <c r="Q30" s="19"/>
      <c r="R30" s="19"/>
      <c r="S30" s="19"/>
      <c r="T30" s="19"/>
      <c r="U30" s="19"/>
      <c r="V30" s="19"/>
      <c r="W30" s="19"/>
      <c r="X30" s="19"/>
      <c r="Y30" s="19"/>
      <c r="Z30" s="19"/>
    </row>
    <row r="31" spans="1:26" ht="11.25" customHeight="1" x14ac:dyDescent="0.35">
      <c r="A31" s="76" t="str">
        <f>IF('Part C Financing Information'!A32="","",'Part C Financing Information'!A32)</f>
        <v/>
      </c>
      <c r="B31" s="83" t="str">
        <f>IF(Certification!$A31="","",'Part C Financing Information'!$B32)</f>
        <v/>
      </c>
      <c r="C31" s="96" t="str">
        <f>IF(Certification!$A31="","",'Part C Financing Information'!$C32)</f>
        <v/>
      </c>
      <c r="D31" s="129" t="str">
        <f>IF(Certification!$A31="","",'Part C Financing Information'!$I32)</f>
        <v/>
      </c>
      <c r="E31" s="129" t="str">
        <f>IF(Certification!$A31="","",'Part C Financing Information'!$J32)</f>
        <v/>
      </c>
      <c r="F31" s="129" t="str">
        <f>IF(Certification!$A31="","",'Part C Financing Information'!$K32)</f>
        <v/>
      </c>
      <c r="G31" s="130" t="str">
        <f>IF(Certification!$A31="","",'Part C Financing Information'!$L32)</f>
        <v/>
      </c>
      <c r="H31" s="19"/>
      <c r="I31" s="19"/>
      <c r="J31" s="19"/>
      <c r="K31" s="19"/>
      <c r="L31" s="19"/>
      <c r="M31" s="19"/>
      <c r="N31" s="19"/>
      <c r="O31" s="19"/>
      <c r="P31" s="19"/>
      <c r="Q31" s="19"/>
      <c r="R31" s="19"/>
      <c r="S31" s="19"/>
      <c r="T31" s="19"/>
      <c r="U31" s="19"/>
      <c r="V31" s="19"/>
      <c r="W31" s="19"/>
      <c r="X31" s="19"/>
      <c r="Y31" s="19"/>
      <c r="Z31" s="19"/>
    </row>
    <row r="32" spans="1:26" ht="11.25" customHeight="1" x14ac:dyDescent="0.35">
      <c r="A32" s="76" t="str">
        <f>IF('Part C Financing Information'!A33="","",'Part C Financing Information'!A33)</f>
        <v/>
      </c>
      <c r="B32" s="83" t="str">
        <f>IF(Certification!$A32="","",'Part C Financing Information'!$B33)</f>
        <v/>
      </c>
      <c r="C32" s="96" t="str">
        <f>IF(Certification!$A32="","",'Part C Financing Information'!$C33)</f>
        <v/>
      </c>
      <c r="D32" s="129" t="str">
        <f>IF(Certification!$A32="","",'Part C Financing Information'!$I33)</f>
        <v/>
      </c>
      <c r="E32" s="129" t="str">
        <f>IF(Certification!$A32="","",'Part C Financing Information'!$J33)</f>
        <v/>
      </c>
      <c r="F32" s="129" t="str">
        <f>IF(Certification!$A32="","",'Part C Financing Information'!$K33)</f>
        <v/>
      </c>
      <c r="G32" s="130" t="str">
        <f>IF(Certification!$A32="","",'Part C Financing Information'!$L33)</f>
        <v/>
      </c>
      <c r="H32" s="19"/>
      <c r="I32" s="19"/>
      <c r="J32" s="19"/>
      <c r="K32" s="19"/>
      <c r="L32" s="19"/>
      <c r="M32" s="19"/>
      <c r="N32" s="19"/>
      <c r="O32" s="19"/>
      <c r="P32" s="19"/>
      <c r="Q32" s="19"/>
      <c r="R32" s="19"/>
      <c r="S32" s="19"/>
      <c r="T32" s="19"/>
      <c r="U32" s="19"/>
      <c r="V32" s="19"/>
      <c r="W32" s="19"/>
      <c r="X32" s="19"/>
      <c r="Y32" s="19"/>
      <c r="Z32" s="19"/>
    </row>
    <row r="33" spans="1:26" ht="11.25" customHeight="1" x14ac:dyDescent="0.35">
      <c r="A33" s="76" t="str">
        <f>IF('Part C Financing Information'!A34="","",'Part C Financing Information'!A34)</f>
        <v/>
      </c>
      <c r="B33" s="83" t="str">
        <f>IF(Certification!$A33="","",'Part C Financing Information'!$B34)</f>
        <v/>
      </c>
      <c r="C33" s="96" t="str">
        <f>IF(Certification!$A33="","",'Part C Financing Information'!$C34)</f>
        <v/>
      </c>
      <c r="D33" s="129" t="str">
        <f>IF(Certification!$A33="","",'Part C Financing Information'!$I34)</f>
        <v/>
      </c>
      <c r="E33" s="129" t="str">
        <f>IF(Certification!$A33="","",'Part C Financing Information'!$J34)</f>
        <v/>
      </c>
      <c r="F33" s="129" t="str">
        <f>IF(Certification!$A33="","",'Part C Financing Information'!$K34)</f>
        <v/>
      </c>
      <c r="G33" s="130" t="str">
        <f>IF(Certification!$A33="","",'Part C Financing Information'!$L34)</f>
        <v/>
      </c>
      <c r="H33" s="19"/>
      <c r="I33" s="19"/>
      <c r="J33" s="19"/>
      <c r="K33" s="19"/>
      <c r="L33" s="19"/>
      <c r="M33" s="19"/>
      <c r="N33" s="19"/>
      <c r="O33" s="19"/>
      <c r="P33" s="19"/>
      <c r="Q33" s="19"/>
      <c r="R33" s="19"/>
      <c r="S33" s="19"/>
      <c r="T33" s="19"/>
      <c r="U33" s="19"/>
      <c r="V33" s="19"/>
      <c r="W33" s="19"/>
      <c r="X33" s="19"/>
      <c r="Y33" s="19"/>
      <c r="Z33" s="19"/>
    </row>
    <row r="34" spans="1:26" ht="11.25" customHeight="1" x14ac:dyDescent="0.35">
      <c r="A34" s="76" t="str">
        <f>IF('Part C Financing Information'!A35="","",'Part C Financing Information'!A35)</f>
        <v/>
      </c>
      <c r="B34" s="83" t="str">
        <f>IF(Certification!$A34="","",'Part C Financing Information'!$B35)</f>
        <v/>
      </c>
      <c r="C34" s="96" t="str">
        <f>IF(Certification!$A34="","",'Part C Financing Information'!$C35)</f>
        <v/>
      </c>
      <c r="D34" s="129" t="str">
        <f>IF(Certification!$A34="","",'Part C Financing Information'!$I35)</f>
        <v/>
      </c>
      <c r="E34" s="129" t="str">
        <f>IF(Certification!$A34="","",'Part C Financing Information'!$J35)</f>
        <v/>
      </c>
      <c r="F34" s="129" t="str">
        <f>IF(Certification!$A34="","",'Part C Financing Information'!$K35)</f>
        <v/>
      </c>
      <c r="G34" s="130" t="str">
        <f>IF(Certification!$A34="","",'Part C Financing Information'!$L35)</f>
        <v/>
      </c>
      <c r="H34" s="19"/>
      <c r="I34" s="19"/>
      <c r="J34" s="19"/>
      <c r="K34" s="19"/>
      <c r="L34" s="19"/>
      <c r="M34" s="19"/>
      <c r="N34" s="19"/>
      <c r="O34" s="19"/>
      <c r="P34" s="19"/>
      <c r="Q34" s="19"/>
      <c r="R34" s="19"/>
      <c r="S34" s="19"/>
      <c r="T34" s="19"/>
      <c r="U34" s="19"/>
      <c r="V34" s="19"/>
      <c r="W34" s="19"/>
      <c r="X34" s="19"/>
      <c r="Y34" s="19"/>
      <c r="Z34" s="19"/>
    </row>
    <row r="35" spans="1:26" ht="11.25" customHeight="1" x14ac:dyDescent="0.35">
      <c r="A35" s="76" t="str">
        <f>IF('Part C Financing Information'!A36="","",'Part C Financing Information'!A36)</f>
        <v/>
      </c>
      <c r="B35" s="83" t="str">
        <f>IF(Certification!$A35="","",'Part C Financing Information'!$B36)</f>
        <v/>
      </c>
      <c r="C35" s="96" t="str">
        <f>IF(Certification!$A35="","",'Part C Financing Information'!$C36)</f>
        <v/>
      </c>
      <c r="D35" s="129" t="str">
        <f>IF(Certification!$A35="","",'Part C Financing Information'!$I36)</f>
        <v/>
      </c>
      <c r="E35" s="129" t="str">
        <f>IF(Certification!$A35="","",'Part C Financing Information'!$J36)</f>
        <v/>
      </c>
      <c r="F35" s="129" t="str">
        <f>IF(Certification!$A35="","",'Part C Financing Information'!$K36)</f>
        <v/>
      </c>
      <c r="G35" s="130" t="str">
        <f>IF(Certification!$A35="","",'Part C Financing Information'!$L36)</f>
        <v/>
      </c>
      <c r="H35" s="19"/>
      <c r="I35" s="19"/>
      <c r="J35" s="19"/>
      <c r="K35" s="19"/>
      <c r="L35" s="19"/>
      <c r="M35" s="19"/>
      <c r="N35" s="19"/>
      <c r="O35" s="19"/>
      <c r="P35" s="19"/>
      <c r="Q35" s="19"/>
      <c r="R35" s="19"/>
      <c r="S35" s="19"/>
      <c r="T35" s="19"/>
      <c r="U35" s="19"/>
      <c r="V35" s="19"/>
      <c r="W35" s="19"/>
      <c r="X35" s="19"/>
      <c r="Y35" s="19"/>
      <c r="Z35" s="19"/>
    </row>
    <row r="36" spans="1:26" ht="11.25" customHeight="1" x14ac:dyDescent="0.35">
      <c r="A36" s="76" t="str">
        <f>IF('Part C Financing Information'!A37="","",'Part C Financing Information'!A37)</f>
        <v/>
      </c>
      <c r="B36" s="83" t="str">
        <f>IF(Certification!$A36="","",'Part C Financing Information'!$B37)</f>
        <v/>
      </c>
      <c r="C36" s="96" t="str">
        <f>IF(Certification!$A36="","",'Part C Financing Information'!$C37)</f>
        <v/>
      </c>
      <c r="D36" s="129" t="str">
        <f>IF(Certification!$A36="","",'Part C Financing Information'!$I37)</f>
        <v/>
      </c>
      <c r="E36" s="129" t="str">
        <f>IF(Certification!$A36="","",'Part C Financing Information'!$J37)</f>
        <v/>
      </c>
      <c r="F36" s="129" t="str">
        <f>IF(Certification!$A36="","",'Part C Financing Information'!$K37)</f>
        <v/>
      </c>
      <c r="G36" s="130" t="str">
        <f>IF(Certification!$A36="","",'Part C Financing Information'!$L37)</f>
        <v/>
      </c>
      <c r="H36" s="19"/>
      <c r="I36" s="19"/>
      <c r="J36" s="19"/>
      <c r="K36" s="19"/>
      <c r="L36" s="19"/>
      <c r="M36" s="19"/>
      <c r="N36" s="19"/>
      <c r="O36" s="19"/>
      <c r="P36" s="19"/>
      <c r="Q36" s="19"/>
      <c r="R36" s="19"/>
      <c r="S36" s="19"/>
      <c r="T36" s="19"/>
      <c r="U36" s="19"/>
      <c r="V36" s="19"/>
      <c r="W36" s="19"/>
      <c r="X36" s="19"/>
      <c r="Y36" s="19"/>
      <c r="Z36" s="19"/>
    </row>
    <row r="37" spans="1:26" ht="11.25" customHeight="1" x14ac:dyDescent="0.35">
      <c r="A37" s="76" t="str">
        <f>IF('Part C Financing Information'!A38="","",'Part C Financing Information'!A38)</f>
        <v/>
      </c>
      <c r="B37" s="83" t="str">
        <f>IF(Certification!$A37="","",'Part C Financing Information'!$B38)</f>
        <v/>
      </c>
      <c r="C37" s="96" t="str">
        <f>IF(Certification!$A37="","",'Part C Financing Information'!$C38)</f>
        <v/>
      </c>
      <c r="D37" s="129" t="str">
        <f>IF(Certification!$A37="","",'Part C Financing Information'!$I38)</f>
        <v/>
      </c>
      <c r="E37" s="129" t="str">
        <f>IF(Certification!$A37="","",'Part C Financing Information'!$J38)</f>
        <v/>
      </c>
      <c r="F37" s="129" t="str">
        <f>IF(Certification!$A37="","",'Part C Financing Information'!$K38)</f>
        <v/>
      </c>
      <c r="G37" s="130" t="str">
        <f>IF(Certification!$A37="","",'Part C Financing Information'!$L38)</f>
        <v/>
      </c>
      <c r="H37" s="19"/>
      <c r="I37" s="19"/>
      <c r="J37" s="19"/>
      <c r="K37" s="19"/>
      <c r="L37" s="19"/>
      <c r="M37" s="19"/>
      <c r="N37" s="19"/>
      <c r="O37" s="19"/>
      <c r="P37" s="19"/>
      <c r="Q37" s="19"/>
      <c r="R37" s="19"/>
      <c r="S37" s="19"/>
      <c r="T37" s="19"/>
      <c r="U37" s="19"/>
      <c r="V37" s="19"/>
      <c r="W37" s="19"/>
      <c r="X37" s="19"/>
      <c r="Y37" s="19"/>
      <c r="Z37" s="19"/>
    </row>
    <row r="38" spans="1:26" ht="11.25" customHeight="1" x14ac:dyDescent="0.35">
      <c r="A38" s="76" t="str">
        <f>IF('Part C Financing Information'!A39="","",'Part C Financing Information'!A39)</f>
        <v/>
      </c>
      <c r="B38" s="83" t="str">
        <f>IF(Certification!$A38="","",'Part C Financing Information'!$B39)</f>
        <v/>
      </c>
      <c r="C38" s="96" t="str">
        <f>IF(Certification!$A38="","",'Part C Financing Information'!$C39)</f>
        <v/>
      </c>
      <c r="D38" s="129" t="str">
        <f>IF(Certification!$A38="","",'Part C Financing Information'!$I39)</f>
        <v/>
      </c>
      <c r="E38" s="129" t="str">
        <f>IF(Certification!$A38="","",'Part C Financing Information'!$J39)</f>
        <v/>
      </c>
      <c r="F38" s="129" t="str">
        <f>IF(Certification!$A38="","",'Part C Financing Information'!$K39)</f>
        <v/>
      </c>
      <c r="G38" s="130" t="str">
        <f>IF(Certification!$A38="","",'Part C Financing Information'!$L39)</f>
        <v/>
      </c>
      <c r="H38" s="19"/>
      <c r="I38" s="19"/>
      <c r="J38" s="19"/>
      <c r="K38" s="19"/>
      <c r="L38" s="19"/>
      <c r="M38" s="19"/>
      <c r="N38" s="19"/>
      <c r="O38" s="19"/>
      <c r="P38" s="19"/>
      <c r="Q38" s="19"/>
      <c r="R38" s="19"/>
      <c r="S38" s="19"/>
      <c r="T38" s="19"/>
      <c r="U38" s="19"/>
      <c r="V38" s="19"/>
      <c r="W38" s="19"/>
      <c r="X38" s="19"/>
      <c r="Y38" s="19"/>
      <c r="Z38" s="19"/>
    </row>
    <row r="39" spans="1:26" ht="11.25" customHeight="1" x14ac:dyDescent="0.35">
      <c r="A39" s="76" t="str">
        <f>IF('Part C Financing Information'!A40="","",'Part C Financing Information'!A40)</f>
        <v/>
      </c>
      <c r="B39" s="83" t="str">
        <f>IF(Certification!$A39="","",'Part C Financing Information'!$B40)</f>
        <v/>
      </c>
      <c r="C39" s="96" t="str">
        <f>IF(Certification!$A39="","",'Part C Financing Information'!$C40)</f>
        <v/>
      </c>
      <c r="D39" s="129" t="str">
        <f>IF(Certification!$A39="","",'Part C Financing Information'!$I40)</f>
        <v/>
      </c>
      <c r="E39" s="129" t="str">
        <f>IF(Certification!$A39="","",'Part C Financing Information'!$J40)</f>
        <v/>
      </c>
      <c r="F39" s="129" t="str">
        <f>IF(Certification!$A39="","",'Part C Financing Information'!$K40)</f>
        <v/>
      </c>
      <c r="G39" s="130" t="str">
        <f>IF(Certification!$A39="","",'Part C Financing Information'!$L40)</f>
        <v/>
      </c>
      <c r="H39" s="19"/>
      <c r="I39" s="19"/>
      <c r="J39" s="19"/>
      <c r="K39" s="19"/>
      <c r="L39" s="19"/>
      <c r="M39" s="19"/>
      <c r="N39" s="19"/>
      <c r="O39" s="19"/>
      <c r="P39" s="19"/>
      <c r="Q39" s="19"/>
      <c r="R39" s="19"/>
      <c r="S39" s="19"/>
      <c r="T39" s="19"/>
      <c r="U39" s="19"/>
      <c r="V39" s="19"/>
      <c r="W39" s="19"/>
      <c r="X39" s="19"/>
      <c r="Y39" s="19"/>
      <c r="Z39" s="19"/>
    </row>
    <row r="40" spans="1:26" ht="11.2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35">
      <c r="A41" s="168" t="s">
        <v>1460</v>
      </c>
      <c r="B41" s="169"/>
      <c r="C41" s="169"/>
      <c r="D41" s="169"/>
      <c r="E41" s="169"/>
      <c r="F41" s="169"/>
      <c r="G41" s="169"/>
      <c r="H41" s="19"/>
      <c r="I41" s="19"/>
      <c r="J41" s="19"/>
      <c r="K41" s="19"/>
      <c r="L41" s="19"/>
      <c r="M41" s="19"/>
      <c r="N41" s="19"/>
      <c r="O41" s="19"/>
      <c r="P41" s="19"/>
      <c r="Q41" s="19"/>
      <c r="R41" s="19"/>
      <c r="S41" s="19"/>
      <c r="T41" s="19"/>
      <c r="U41" s="19"/>
      <c r="V41" s="19"/>
      <c r="W41" s="19"/>
      <c r="X41" s="19"/>
      <c r="Y41" s="19"/>
      <c r="Z41" s="19"/>
    </row>
    <row r="42" spans="1:26" ht="11.25" customHeight="1" x14ac:dyDescent="0.35">
      <c r="A42" s="169"/>
      <c r="B42" s="169"/>
      <c r="C42" s="169"/>
      <c r="D42" s="169"/>
      <c r="E42" s="169"/>
      <c r="F42" s="169"/>
      <c r="G42" s="169"/>
      <c r="H42" s="19"/>
      <c r="I42" s="19"/>
      <c r="J42" s="19"/>
      <c r="K42" s="19"/>
      <c r="L42" s="19"/>
      <c r="M42" s="19"/>
      <c r="N42" s="19"/>
      <c r="O42" s="19"/>
      <c r="P42" s="19"/>
      <c r="Q42" s="19"/>
      <c r="R42" s="19"/>
      <c r="S42" s="19"/>
      <c r="T42" s="19"/>
      <c r="U42" s="19"/>
      <c r="V42" s="19"/>
      <c r="W42" s="19"/>
      <c r="X42" s="19"/>
      <c r="Y42" s="19"/>
      <c r="Z42" s="19"/>
    </row>
    <row r="43" spans="1:26" ht="11.25" customHeight="1" x14ac:dyDescent="0.35">
      <c r="A43" s="97" t="s">
        <v>1461</v>
      </c>
      <c r="B43" s="121">
        <v>2</v>
      </c>
      <c r="C43" s="97" t="s">
        <v>1462</v>
      </c>
      <c r="D43" s="120"/>
      <c r="E43" s="19"/>
      <c r="F43" s="19"/>
      <c r="G43" s="19"/>
      <c r="H43" s="19"/>
      <c r="I43" s="19"/>
      <c r="J43" s="19"/>
      <c r="K43" s="19"/>
      <c r="L43" s="19"/>
      <c r="M43" s="19"/>
      <c r="N43" s="19"/>
      <c r="O43" s="19"/>
      <c r="P43" s="19"/>
      <c r="Q43" s="19"/>
      <c r="R43" s="19"/>
      <c r="S43" s="19"/>
      <c r="T43" s="19"/>
      <c r="U43" s="19"/>
      <c r="V43" s="19"/>
      <c r="W43" s="19"/>
      <c r="X43" s="19"/>
      <c r="Y43" s="19"/>
      <c r="Z43" s="19"/>
    </row>
    <row r="44" spans="1:26" ht="11.25" customHeight="1" x14ac:dyDescent="0.35">
      <c r="A44" s="168" t="s">
        <v>1463</v>
      </c>
      <c r="B44" s="169"/>
      <c r="C44" s="169"/>
      <c r="D44" s="169"/>
      <c r="E44" s="169"/>
      <c r="F44" s="169"/>
      <c r="G44" s="169"/>
      <c r="H44" s="19"/>
      <c r="I44" s="19"/>
      <c r="J44" s="19"/>
      <c r="K44" s="19"/>
      <c r="L44" s="19"/>
      <c r="M44" s="19"/>
      <c r="N44" s="19"/>
      <c r="O44" s="19"/>
      <c r="P44" s="19"/>
      <c r="Q44" s="19"/>
      <c r="R44" s="19"/>
      <c r="S44" s="19"/>
      <c r="T44" s="19"/>
      <c r="U44" s="19"/>
      <c r="V44" s="19"/>
      <c r="W44" s="19"/>
      <c r="X44" s="19"/>
      <c r="Y44" s="19"/>
      <c r="Z44" s="19"/>
    </row>
    <row r="45" spans="1:26" ht="11.25" customHeight="1" x14ac:dyDescent="0.35">
      <c r="A45" s="169"/>
      <c r="B45" s="170"/>
      <c r="C45" s="170"/>
      <c r="D45" s="170"/>
      <c r="E45" s="170"/>
      <c r="F45" s="170"/>
      <c r="G45" s="169"/>
      <c r="H45" s="19"/>
      <c r="I45" s="19"/>
      <c r="J45" s="19"/>
      <c r="K45" s="19"/>
      <c r="L45" s="19"/>
      <c r="M45" s="19"/>
      <c r="N45" s="19"/>
      <c r="O45" s="19"/>
      <c r="P45" s="19"/>
      <c r="Q45" s="19"/>
      <c r="R45" s="19"/>
      <c r="S45" s="19"/>
      <c r="T45" s="19"/>
      <c r="U45" s="19"/>
      <c r="V45" s="19"/>
      <c r="W45" s="19"/>
      <c r="X45" s="19"/>
      <c r="Y45" s="19"/>
      <c r="Z45" s="19"/>
    </row>
    <row r="46" spans="1:26" ht="11.25" customHeight="1" x14ac:dyDescent="0.35">
      <c r="A46" s="169"/>
      <c r="B46" s="169"/>
      <c r="C46" s="169"/>
      <c r="D46" s="169"/>
      <c r="E46" s="169"/>
      <c r="F46" s="169"/>
      <c r="G46" s="169"/>
      <c r="H46" s="19"/>
      <c r="I46" s="19"/>
      <c r="J46" s="19"/>
      <c r="K46" s="19"/>
      <c r="L46" s="19"/>
      <c r="M46" s="19"/>
      <c r="N46" s="19"/>
      <c r="O46" s="19"/>
      <c r="P46" s="19"/>
      <c r="Q46" s="19"/>
      <c r="R46" s="19"/>
      <c r="S46" s="19"/>
      <c r="T46" s="19"/>
      <c r="U46" s="19"/>
      <c r="V46" s="19"/>
      <c r="W46" s="19"/>
      <c r="X46" s="19"/>
      <c r="Y46" s="19"/>
      <c r="Z46" s="19"/>
    </row>
    <row r="47" spans="1:26" ht="11.25" customHeight="1" x14ac:dyDescent="0.35">
      <c r="A47" s="95"/>
      <c r="B47" s="95"/>
      <c r="C47" s="95"/>
      <c r="D47" s="95"/>
      <c r="E47" s="95"/>
      <c r="F47" s="95"/>
      <c r="G47" s="95"/>
      <c r="H47" s="19"/>
      <c r="I47" s="19"/>
      <c r="J47" s="19"/>
      <c r="K47" s="19"/>
      <c r="L47" s="19"/>
      <c r="M47" s="19"/>
      <c r="N47" s="19"/>
      <c r="O47" s="19"/>
      <c r="P47" s="19"/>
      <c r="Q47" s="19"/>
      <c r="R47" s="19"/>
      <c r="S47" s="19"/>
      <c r="T47" s="19"/>
      <c r="U47" s="19"/>
      <c r="V47" s="19"/>
      <c r="W47" s="19"/>
      <c r="X47" s="19"/>
      <c r="Y47" s="19"/>
      <c r="Z47" s="19"/>
    </row>
    <row r="48" spans="1:26" ht="11.25" customHeight="1" x14ac:dyDescent="0.35">
      <c r="A48" s="168" t="s">
        <v>1464</v>
      </c>
      <c r="B48" s="169"/>
      <c r="C48" s="169"/>
      <c r="D48" s="169"/>
      <c r="E48" s="169"/>
      <c r="F48" s="169"/>
      <c r="G48" s="169"/>
      <c r="H48" s="19"/>
      <c r="I48" s="19"/>
      <c r="J48" s="19"/>
      <c r="K48" s="19"/>
      <c r="L48" s="19"/>
      <c r="M48" s="19"/>
      <c r="N48" s="19"/>
      <c r="O48" s="19"/>
      <c r="P48" s="19"/>
      <c r="Q48" s="19"/>
      <c r="R48" s="19"/>
      <c r="S48" s="19"/>
      <c r="T48" s="19"/>
      <c r="U48" s="19"/>
      <c r="V48" s="19"/>
      <c r="W48" s="19"/>
      <c r="X48" s="19"/>
      <c r="Y48" s="19"/>
      <c r="Z48" s="19"/>
    </row>
    <row r="49" spans="1:26" ht="11.25" customHeight="1" x14ac:dyDescent="0.35">
      <c r="A49" s="75" t="s">
        <v>1465</v>
      </c>
      <c r="B49" s="75"/>
      <c r="C49" s="75"/>
      <c r="D49" s="75"/>
      <c r="E49" s="75"/>
      <c r="F49" s="75"/>
      <c r="G49" s="75"/>
      <c r="H49" s="19"/>
      <c r="I49" s="19"/>
      <c r="J49" s="19"/>
      <c r="K49" s="19"/>
      <c r="L49" s="19"/>
      <c r="M49" s="19"/>
      <c r="N49" s="19"/>
      <c r="O49" s="19"/>
      <c r="P49" s="19"/>
      <c r="Q49" s="19"/>
      <c r="R49" s="19"/>
      <c r="S49" s="19"/>
      <c r="T49" s="19"/>
      <c r="U49" s="19"/>
      <c r="V49" s="19"/>
      <c r="W49" s="19"/>
      <c r="X49" s="19"/>
      <c r="Y49" s="19"/>
      <c r="Z49" s="19"/>
    </row>
    <row r="50" spans="1:26" ht="13.5" customHeight="1" x14ac:dyDescent="0.35">
      <c r="A50" s="75" t="s">
        <v>1466</v>
      </c>
      <c r="B50" s="165"/>
      <c r="C50" s="166"/>
      <c r="D50" s="166"/>
      <c r="E50" s="166"/>
      <c r="F50" s="167"/>
      <c r="G50" s="75"/>
      <c r="H50" s="19"/>
      <c r="I50" s="19"/>
      <c r="J50" s="19"/>
      <c r="K50" s="19"/>
      <c r="L50" s="19"/>
      <c r="M50" s="19"/>
      <c r="N50" s="19"/>
      <c r="O50" s="19"/>
      <c r="P50" s="19"/>
      <c r="Q50" s="19"/>
      <c r="R50" s="19"/>
      <c r="S50" s="19"/>
      <c r="T50" s="19"/>
      <c r="U50" s="19"/>
      <c r="V50" s="19"/>
      <c r="W50" s="19"/>
      <c r="X50" s="19"/>
      <c r="Y50" s="19"/>
      <c r="Z50" s="19"/>
    </row>
    <row r="51" spans="1:26" ht="13.5" customHeight="1" x14ac:dyDescent="0.35">
      <c r="A51" s="75" t="s">
        <v>1467</v>
      </c>
      <c r="B51" s="165"/>
      <c r="C51" s="166"/>
      <c r="D51" s="166"/>
      <c r="E51" s="166"/>
      <c r="F51" s="167"/>
      <c r="G51" s="75"/>
      <c r="H51" s="19"/>
      <c r="I51" s="19"/>
      <c r="J51" s="19"/>
      <c r="K51" s="19"/>
      <c r="L51" s="19"/>
      <c r="M51" s="19"/>
      <c r="N51" s="19"/>
      <c r="O51" s="19"/>
      <c r="P51" s="19"/>
      <c r="Q51" s="19"/>
      <c r="R51" s="19"/>
      <c r="S51" s="19"/>
      <c r="T51" s="19"/>
      <c r="U51" s="19"/>
      <c r="V51" s="19"/>
      <c r="W51" s="19"/>
      <c r="X51" s="19"/>
      <c r="Y51" s="19"/>
      <c r="Z51" s="19"/>
    </row>
    <row r="52" spans="1:26" ht="13.5" customHeight="1" x14ac:dyDescent="0.35">
      <c r="A52" s="75" t="s">
        <v>1468</v>
      </c>
      <c r="B52" s="165"/>
      <c r="C52" s="166"/>
      <c r="D52" s="166"/>
      <c r="E52" s="166"/>
      <c r="F52" s="167"/>
      <c r="G52" s="75"/>
      <c r="H52" s="19"/>
      <c r="I52" s="19"/>
      <c r="J52" s="19"/>
      <c r="K52" s="19"/>
      <c r="L52" s="19"/>
      <c r="M52" s="19"/>
      <c r="N52" s="19"/>
      <c r="O52" s="19"/>
      <c r="P52" s="19"/>
      <c r="Q52" s="19"/>
      <c r="R52" s="19"/>
      <c r="S52" s="19"/>
      <c r="T52" s="19"/>
      <c r="U52" s="19"/>
      <c r="V52" s="19"/>
      <c r="W52" s="19"/>
      <c r="X52" s="19"/>
      <c r="Y52" s="19"/>
      <c r="Z52" s="19"/>
    </row>
    <row r="53" spans="1:26" ht="13.5" customHeight="1" x14ac:dyDescent="0.35">
      <c r="A53" s="75" t="s">
        <v>1469</v>
      </c>
      <c r="B53" s="165"/>
      <c r="C53" s="166"/>
      <c r="D53" s="166"/>
      <c r="E53" s="166"/>
      <c r="F53" s="167"/>
      <c r="G53" s="75"/>
      <c r="H53" s="19"/>
      <c r="I53" s="19"/>
      <c r="J53" s="19"/>
      <c r="K53" s="19"/>
      <c r="L53" s="19"/>
      <c r="M53" s="19"/>
      <c r="N53" s="19"/>
      <c r="O53" s="19"/>
      <c r="P53" s="19"/>
      <c r="Q53" s="19"/>
      <c r="R53" s="19"/>
      <c r="S53" s="19"/>
      <c r="T53" s="19"/>
      <c r="U53" s="19"/>
      <c r="V53" s="19"/>
      <c r="W53" s="19"/>
      <c r="X53" s="19"/>
      <c r="Y53" s="19"/>
      <c r="Z53" s="19"/>
    </row>
    <row r="54" spans="1:26" ht="11.25" hidden="1"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1.25" hidden="1"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hidden="1" customHeight="1" x14ac:dyDescent="0.35">
      <c r="A56" s="95"/>
      <c r="B56" s="95"/>
      <c r="C56" s="95"/>
      <c r="D56" s="95"/>
      <c r="E56" s="95"/>
      <c r="F56" s="95"/>
      <c r="G56" s="95"/>
      <c r="H56" s="19"/>
      <c r="I56" s="19"/>
      <c r="J56" s="19"/>
      <c r="K56" s="19"/>
      <c r="L56" s="19"/>
      <c r="M56" s="19"/>
      <c r="N56" s="19"/>
      <c r="O56" s="19"/>
      <c r="P56" s="19"/>
      <c r="Q56" s="19"/>
      <c r="R56" s="19"/>
      <c r="S56" s="19"/>
      <c r="T56" s="19"/>
      <c r="U56" s="19"/>
      <c r="V56" s="19"/>
      <c r="W56" s="19"/>
      <c r="X56" s="19"/>
      <c r="Y56" s="19"/>
      <c r="Z56" s="19"/>
    </row>
    <row r="57" spans="1:26" ht="11.25" hidden="1" customHeight="1" x14ac:dyDescent="0.35">
      <c r="A57" s="95"/>
      <c r="B57" s="95"/>
      <c r="C57" s="95"/>
      <c r="D57" s="95"/>
      <c r="E57" s="95"/>
      <c r="F57" s="95"/>
      <c r="G57" s="95"/>
      <c r="H57" s="19"/>
      <c r="I57" s="19"/>
      <c r="J57" s="19"/>
      <c r="K57" s="19"/>
      <c r="L57" s="19"/>
      <c r="M57" s="19"/>
      <c r="N57" s="19"/>
      <c r="O57" s="19"/>
      <c r="P57" s="19"/>
      <c r="Q57" s="19"/>
      <c r="R57" s="19"/>
      <c r="S57" s="19"/>
      <c r="T57" s="19"/>
      <c r="U57" s="19"/>
      <c r="V57" s="19"/>
      <c r="W57" s="19"/>
      <c r="X57" s="19"/>
      <c r="Y57" s="19"/>
      <c r="Z57" s="19"/>
    </row>
    <row r="58" spans="1:26" ht="11.25" hidden="1" customHeight="1" x14ac:dyDescent="0.35">
      <c r="A58" s="95"/>
      <c r="B58" s="95"/>
      <c r="C58" s="95"/>
      <c r="D58" s="95"/>
      <c r="E58" s="95"/>
      <c r="F58" s="95"/>
      <c r="G58" s="95"/>
      <c r="H58" s="19"/>
      <c r="I58" s="19"/>
      <c r="J58" s="19"/>
      <c r="K58" s="19"/>
      <c r="L58" s="19"/>
      <c r="M58" s="19"/>
      <c r="N58" s="19"/>
      <c r="O58" s="19"/>
      <c r="P58" s="19"/>
      <c r="Q58" s="19"/>
      <c r="R58" s="19"/>
      <c r="S58" s="19"/>
      <c r="T58" s="19"/>
      <c r="U58" s="19"/>
      <c r="V58" s="19"/>
      <c r="W58" s="19"/>
      <c r="X58" s="19"/>
      <c r="Y58" s="19"/>
      <c r="Z58" s="19"/>
    </row>
    <row r="59" spans="1:26" ht="11.25" hidden="1" customHeight="1" x14ac:dyDescent="0.35">
      <c r="A59" s="95"/>
      <c r="B59" s="95"/>
      <c r="C59" s="95"/>
      <c r="D59" s="95"/>
      <c r="E59" s="95"/>
      <c r="F59" s="95"/>
      <c r="G59" s="95"/>
      <c r="H59" s="19"/>
      <c r="I59" s="19"/>
      <c r="J59" s="19"/>
      <c r="K59" s="19"/>
      <c r="L59" s="19"/>
      <c r="M59" s="19"/>
      <c r="N59" s="19"/>
      <c r="O59" s="19"/>
      <c r="P59" s="19"/>
      <c r="Q59" s="19"/>
      <c r="R59" s="19"/>
      <c r="S59" s="19"/>
      <c r="T59" s="19"/>
      <c r="U59" s="19"/>
      <c r="V59" s="19"/>
      <c r="W59" s="19"/>
      <c r="X59" s="19"/>
      <c r="Y59" s="19"/>
      <c r="Z59" s="19"/>
    </row>
    <row r="60" spans="1:26" ht="11.25" hidden="1"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1.25" hidden="1"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1.25" hidden="1"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1.25" hidden="1"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1.25" hidden="1"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1.25" hidden="1"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1.25" hidden="1"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1.25" hidden="1"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1.25" hidden="1"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1.25" hidden="1"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1.25" hidden="1"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1.25" hidden="1"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1.25" hidden="1"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1.25" hidden="1"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1.25" hidden="1"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1.25" hidden="1"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1.25" hidden="1"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1.25" hidden="1"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1.25" hidden="1"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1.25" hidden="1"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1.25" hidden="1"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1.25" hidden="1"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1.25" hidden="1"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1.25" hidden="1"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1.25" hidden="1"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1.25" hidden="1"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1.25" hidden="1"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1.25" hidden="1"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1.25" hidden="1"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1.25" hidden="1"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1.25" hidden="1"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1.25" hidden="1"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1.25" hidden="1"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1.25" hidden="1"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1.25" hidden="1"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1.25" hidden="1"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1.25" hidden="1"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1.25" hidden="1"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1.25" hidden="1"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1.25" hidden="1"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1.25" hidden="1"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1.25" hidden="1"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1.25" hidden="1"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1.25" hidden="1"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1.25" hidden="1"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1.25" hidden="1"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1.25" hidden="1"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1.25" hidden="1"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1.25" hidden="1"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1.25" hidden="1"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1.25" hidden="1"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1.25" hidden="1"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1.25" hidden="1"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1.25" hidden="1"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1.25" hidden="1"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1.25" hidden="1"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1.25" hidden="1"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1.25" hidden="1"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1.25" hidden="1"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1.25" hidden="1"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1.25" hidden="1"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1.25" hidden="1"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1.25" hidden="1"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1.25" hidden="1"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1.25" hidden="1"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1.25" hidden="1"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1.25" hidden="1"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1.25" hidden="1"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1.25" hidden="1"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1.25" hidden="1"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1.25" hidden="1"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1.25" hidden="1"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1.25" hidden="1"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1.25" hidden="1"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1.25" hidden="1"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1.25" hidden="1"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1.25" hidden="1"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1.25" hidden="1"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1.25" hidden="1"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1.25" hidden="1"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1.25" hidden="1"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1.25" hidden="1"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1.25" hidden="1"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1.25" hidden="1"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1.25" hidden="1"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1.25" hidden="1"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1.25" hidden="1"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1.25" hidden="1"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1.25" hidden="1"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1.25" hidden="1"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1.25" hidden="1"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1.25" hidden="1"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1.25" hidden="1"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1.25" hidden="1"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1.25" hidden="1"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1.25" hidden="1"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1.25" hidden="1"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1.25" hidden="1"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1.25" hidden="1"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1.25" hidden="1"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1.25" hidden="1"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1.25" hidden="1"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1.25" hidden="1"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1.25" hidden="1"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1.25" hidden="1"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1.25" hidden="1"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1.25" hidden="1"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1.25" hidden="1"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1.25" hidden="1"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1.25" hidden="1"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1.25" hidden="1"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1.25" hidden="1"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1.25" hidden="1"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1.25" hidden="1"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1.25" hidden="1"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1.25" hidden="1"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1.25" hidden="1"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1.25" hidden="1"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1.25" hidden="1"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1.25" hidden="1"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1.25" hidden="1"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1.25" hidden="1"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1.25" hidden="1"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1.25" hidden="1"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1.25" hidden="1"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1.25" hidden="1"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1.25" hidden="1"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1.25" hidden="1"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1.25" hidden="1"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1.25" hidden="1"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1.25" hidden="1"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1.25" hidden="1"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1.25" hidden="1"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1.25" hidden="1"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1.25" hidden="1"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1.25" hidden="1"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1.25" hidden="1"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1.25" hidden="1"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1.25" hidden="1"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1.25" hidden="1"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1.25" hidden="1"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1.25" hidden="1"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1.25" hidden="1"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1.25" hidden="1"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1.25" hidden="1"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1.25" hidden="1"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1.25" hidden="1"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1.25" hidden="1"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1.25" hidden="1"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1.25" hidden="1"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1.25" hidden="1"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1.25" hidden="1"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1.25" hidden="1"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1.25" hidden="1"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1.25" hidden="1"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1.25" hidden="1"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1.25" hidden="1"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1.25" hidden="1"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1.25" hidden="1"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1.25" hidden="1"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1.25" hidden="1"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1.25" hidden="1"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1.25" hidden="1"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1.25" hidden="1"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1.25" hidden="1"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1.25" hidden="1"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1.25" hidden="1"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1.25" hidden="1"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1.25" hidden="1"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1.25" hidden="1"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1.25" hidden="1"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1.25" hidden="1"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1.25" hidden="1"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1.25" hidden="1"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1.25" hidden="1"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1.25" hidden="1"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1.25" hidden="1"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1.25" hidden="1"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1.25" hidden="1"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1.25" hidden="1"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1.25" hidden="1"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1.25" hidden="1"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1.25" hidden="1"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1.25" hidden="1"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1.25" hidden="1"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1.25" hidden="1"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1.25" hidden="1"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1.25" hidden="1"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1.25" hidden="1"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1.25" hidden="1"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1.25" hidden="1"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1.25" hidden="1"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1.25" hidden="1"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1.25" hidden="1"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1.25" hidden="1"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1.25" hidden="1"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1.25" hidden="1"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1.25" hidden="1"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1.25" hidden="1"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1.25" hidden="1"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1.25" hidden="1"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1.25" hidden="1"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1.25" hidden="1"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1.25" hidden="1"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1.25" hidden="1"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1.25" hidden="1"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1.25" hidden="1"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1.25" hidden="1"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1.25" hidden="1"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1.25" hidden="1"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1.25" hidden="1"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1.25" hidden="1"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1.25" hidden="1"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1.25" hidden="1"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1.25" hidden="1"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1.25" hidden="1"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1.25" hidden="1"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1.25" hidden="1"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1.25" hidden="1"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1.25" hidden="1"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1.25" hidden="1"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1.25" hidden="1"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1.25" hidden="1"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1.25" hidden="1"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1.25" hidden="1"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1.25" hidden="1"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1.25" hidden="1"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1.25" hidden="1"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1.25" hidden="1"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1.25" hidden="1"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1.25" hidden="1"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1.25" hidden="1"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1.25" hidden="1"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1.25" hidden="1"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1.25" hidden="1"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1.25" hidden="1"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1.25" hidden="1"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1.25" hidden="1"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1.25" hidden="1"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1.25" hidden="1"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1.25" hidden="1"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1.25" hidden="1"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1.25" hidden="1"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1.25" hidden="1"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1.25" hidden="1"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1.25" hidden="1"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1.25" hidden="1"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1.25" hidden="1"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1.25" hidden="1"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1.25" hidden="1"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1.25" hidden="1"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1.25" hidden="1"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1.25" hidden="1"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1.25" hidden="1"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1.25" hidden="1"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1.25" hidden="1"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1.25" hidden="1"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1.25" hidden="1"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1.25" hidden="1"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1.25" hidden="1"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1.25" hidden="1"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1.25" hidden="1"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1.25" hidden="1"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1.25" hidden="1"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1.25" hidden="1"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1.25" hidden="1"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1.25" hidden="1"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1.25" hidden="1"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1.25" hidden="1"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1.25" hidden="1"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1.25" hidden="1"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1.25" hidden="1"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1.25" hidden="1"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1.25" hidden="1"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1.25" hidden="1"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1.25" hidden="1"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1.25" hidden="1"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1.25" hidden="1"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1.25" hidden="1"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1.25" hidden="1"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1.25" hidden="1"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1.25" hidden="1"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1.25" hidden="1"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1.25" hidden="1"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1.25" hidden="1"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1.25" hidden="1"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1.25" hidden="1"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1.25" hidden="1"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1.25" hidden="1"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1.25" hidden="1"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1.25" hidden="1"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1.25" hidden="1"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1.25" hidden="1"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1.25" hidden="1"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1.25" hidden="1"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1.25" hidden="1"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1.25" hidden="1"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1.25" hidden="1"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1.25" hidden="1"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1.25" hidden="1"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1.25" hidden="1"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1.25" hidden="1"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1.25" hidden="1"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1.25" hidden="1"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1.25" hidden="1"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1.25" hidden="1"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1.25" hidden="1"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1.25" hidden="1"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1.25" hidden="1"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1.25" hidden="1"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1.25" hidden="1"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1.25" hidden="1"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1.25" hidden="1"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1.25" hidden="1"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1.25" hidden="1"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1.25" hidden="1"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1.25" hidden="1"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1.25" hidden="1"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1.25" hidden="1"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1.25" hidden="1"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1.25" hidden="1"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1.25" hidden="1"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1.25" hidden="1"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1.25" hidden="1"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1.25" hidden="1"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1.25" hidden="1"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1.25" hidden="1"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1.25" hidden="1"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1.25" hidden="1"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1.25" hidden="1"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1.25" hidden="1"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1.25" hidden="1"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1.25" hidden="1"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1.25" hidden="1"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1.25" hidden="1"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1.25" hidden="1"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1.25" hidden="1"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1.25" hidden="1"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1.25" hidden="1"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1.25" hidden="1"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1.25" hidden="1"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1.25" hidden="1"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1.25" hidden="1"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1.25" hidden="1"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1.25" hidden="1"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1.25" hidden="1"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1.25" hidden="1"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1.25" hidden="1"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1.25" hidden="1"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1.25" hidden="1"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1.25" hidden="1"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1.25" hidden="1"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1.25" hidden="1"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1.25" hidden="1"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1.25" hidden="1"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1.25" hidden="1"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1.25" hidden="1"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1.25" hidden="1"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1.25" hidden="1"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1.25" hidden="1"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1.25" hidden="1"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1.25" hidden="1"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1.25" hidden="1"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1.25" hidden="1"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1.25" hidden="1"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1.25" hidden="1"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1.25" hidden="1"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1.25" hidden="1"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1.25" hidden="1"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1.25" hidden="1"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1.25" hidden="1"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1.25" hidden="1"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1.25" hidden="1"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1.25" hidden="1"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1.25" hidden="1"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1.25" hidden="1"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1.25" hidden="1"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1.25" hidden="1"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1.25" hidden="1"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1.25" hidden="1"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1.25" hidden="1"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1.25" hidden="1"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1.25" hidden="1"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1.25" hidden="1"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1.25" hidden="1"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1.25" hidden="1"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1.25" hidden="1"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1.25" hidden="1"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1.25" hidden="1"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1.25" hidden="1"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1.25" hidden="1"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1.25" hidden="1"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1.25" hidden="1"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1.25" hidden="1"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1.25" hidden="1"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1.25" hidden="1"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1.25" hidden="1"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1.25" hidden="1"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1.25" hidden="1"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1.25" hidden="1"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1.25" hidden="1"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1.25" hidden="1"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1.25" hidden="1"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1.25" hidden="1"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1.25" hidden="1"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1.25" hidden="1"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1.25" hidden="1"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1.25" hidden="1"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1.25" hidden="1"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1.25" hidden="1"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1.25" hidden="1"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1.25" hidden="1"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1.25" hidden="1"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1.25" hidden="1"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1.25" hidden="1"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1.25" hidden="1"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1.25" hidden="1"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1.25" hidden="1"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1.25" hidden="1"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1.25" hidden="1"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1.25" hidden="1"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1.25" hidden="1"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1.25" hidden="1"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1.25" hidden="1"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1.25" hidden="1"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1.25" hidden="1"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1.25" hidden="1"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1.25" hidden="1"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1.25" hidden="1"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1.25" hidden="1"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1.25" hidden="1"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1.25" hidden="1"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1.25" hidden="1"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1.25" hidden="1"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1.25" hidden="1"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1.25" hidden="1"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1.25" hidden="1"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1.25" hidden="1"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1.25" hidden="1"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1.25" hidden="1"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1.25" hidden="1"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1.25" hidden="1"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1.25" hidden="1"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1.25" hidden="1"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1.25" hidden="1"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1.25" hidden="1"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1.25" hidden="1"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1.25" hidden="1"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1.25" hidden="1"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1.25" hidden="1"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1.25" hidden="1"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1.25" hidden="1"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1.25" hidden="1"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1.25" hidden="1"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1.25" hidden="1"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1.25" hidden="1"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1.25" hidden="1"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1.25" hidden="1"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1.25" hidden="1"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1.25" hidden="1"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1.25" hidden="1"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1.25" hidden="1"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1.25" hidden="1"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1.25" hidden="1"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1.25" hidden="1"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1.25" hidden="1"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1.25" hidden="1"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1.25" hidden="1"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1.25" hidden="1"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1.25" hidden="1"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1.25" hidden="1"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1.25" hidden="1"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1.25" hidden="1"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1.25" hidden="1"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1.25" hidden="1"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1.25" hidden="1"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1.25" hidden="1"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1.25" hidden="1"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1.25" hidden="1"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1.25" hidden="1"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1.25" hidden="1"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1.25" hidden="1"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1.25" hidden="1"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1.25" hidden="1"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1.25" hidden="1"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1.25" hidden="1"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1.25" hidden="1"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1.25" hidden="1"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1.25" hidden="1"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1.25" hidden="1"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1.25" hidden="1"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1.25" hidden="1"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1.25" hidden="1"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1.25" hidden="1"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1.25" hidden="1"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1.25" hidden="1"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1.25" hidden="1"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1.25" hidden="1"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1.25" hidden="1"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1.25" hidden="1"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1.25" hidden="1"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1.25" hidden="1"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1.25" hidden="1"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1.25" hidden="1"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1.25" hidden="1"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1.25" hidden="1"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1.25" hidden="1"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1.25" hidden="1"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1.25" hidden="1"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1.25" hidden="1"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1.25" hidden="1"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1.25" hidden="1"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1.25" hidden="1"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1.25" hidden="1"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1.25" hidden="1"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1.25" hidden="1"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1.25" hidden="1"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1.25" hidden="1"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1.25" hidden="1"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1.25" hidden="1"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1.25" hidden="1"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1.25" hidden="1"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1.25" hidden="1"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1.25" hidden="1"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1.25" hidden="1"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1.25" hidden="1"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1.25" hidden="1"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1.25" hidden="1"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1.25" hidden="1"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1.25" hidden="1"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1.25" hidden="1"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1.25" hidden="1"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1.25" hidden="1"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1.25" hidden="1"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1.25" hidden="1"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1.25" hidden="1"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1.25" hidden="1"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1.25" hidden="1"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1.25" hidden="1"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1.25" hidden="1"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1.25" hidden="1"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1.25" hidden="1"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1.25" hidden="1"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1.25" hidden="1"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1.25" hidden="1"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1.25" hidden="1"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1.25" hidden="1"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1.25" hidden="1"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1.25" hidden="1"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1.25" hidden="1"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1.25" hidden="1"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1.25" hidden="1"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1.25" hidden="1"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1.25" hidden="1"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1.25" hidden="1"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1.25" hidden="1"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1.25" hidden="1"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1.25" hidden="1"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1.25" hidden="1"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1.25" hidden="1"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1.25" hidden="1"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1.25" hidden="1"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1.25" hidden="1"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1.25" hidden="1"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1.25" hidden="1"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1.25" hidden="1"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1.25" hidden="1"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1.25" hidden="1"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1.25" hidden="1"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1.25" hidden="1"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1.25" hidden="1"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1.25" hidden="1"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1.25" hidden="1"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1.25" hidden="1"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1.25" hidden="1"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1.25" hidden="1"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1.25" hidden="1"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1.25" hidden="1"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1.25" hidden="1"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1.25" hidden="1"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1.25" hidden="1"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1.25" hidden="1"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1.25" hidden="1"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1.25" hidden="1"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1.25" hidden="1"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1.25" hidden="1"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1.25" hidden="1"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1.25" hidden="1"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1.25" hidden="1"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1.25" hidden="1"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1.25" hidden="1"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1.25" hidden="1"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1.25" hidden="1"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1.25" hidden="1"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1.25" hidden="1"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1.25" hidden="1"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1.25" hidden="1"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1.25" hidden="1"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1.25" hidden="1"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1.25" hidden="1"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1.25" hidden="1"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1.25" hidden="1"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1.25" hidden="1"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1.25" hidden="1"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1.25" hidden="1"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1.25" hidden="1"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1.25" hidden="1"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1.25" hidden="1"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1.25" hidden="1"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1.25" hidden="1"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1.25" hidden="1"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1.25" hidden="1"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1.25" hidden="1"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1.25" hidden="1"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1.25" hidden="1"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1.25" hidden="1"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1.25" hidden="1"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1.25" hidden="1"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1.25" hidden="1"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1.25" hidden="1"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1.25" hidden="1"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1.25" hidden="1"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1.25" hidden="1"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1.25" hidden="1"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1.25" hidden="1"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1.25" hidden="1"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1.25" hidden="1"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1.25" hidden="1"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1.25" hidden="1"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1.25" hidden="1"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1.25" hidden="1"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1.25" hidden="1"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1.25" hidden="1"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1.25" hidden="1"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1.25" hidden="1"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1.25" hidden="1"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1.25" hidden="1"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1.25" hidden="1"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1.25" hidden="1"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1.25" hidden="1"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1.25" hidden="1"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1.25" hidden="1"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1.25" hidden="1"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1.25" hidden="1"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1.25" hidden="1"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1.25" hidden="1"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1.25" hidden="1"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1.25" hidden="1"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1.25" hidden="1"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1.25" hidden="1"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1.25" hidden="1"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1.25" hidden="1"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1.25" hidden="1"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1.25" hidden="1"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1.25" hidden="1"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1.25" hidden="1"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1.25" hidden="1"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1.25" hidden="1"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1.25" hidden="1"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1.25" hidden="1"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1.25" hidden="1"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1.25" hidden="1"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1.25" hidden="1"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1.25" hidden="1"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1.25" hidden="1"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1.25" hidden="1"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1.25" hidden="1"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1.25" hidden="1"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1.25" hidden="1"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1.25" hidden="1"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1.25" hidden="1"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1.25" hidden="1"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1.25" hidden="1"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1.25" hidden="1"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1.25" hidden="1"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1.25" hidden="1"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1.25" hidden="1"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1.25" hidden="1"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1.25" hidden="1"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1.25" hidden="1"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1.25" hidden="1"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1.25" hidden="1"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1.25" hidden="1"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1.25" hidden="1"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1.25" hidden="1"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1.25" hidden="1"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1.25" hidden="1"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1.25" hidden="1"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1.25" hidden="1"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1.25" hidden="1"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1.25" hidden="1"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1.25" hidden="1"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1.25" hidden="1"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1.25" hidden="1"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1.25" hidden="1"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1.25" hidden="1"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1.25" hidden="1"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1.25" hidden="1"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1.25" hidden="1"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1.25" hidden="1"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1.25" hidden="1"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1.25" hidden="1"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1.25" hidden="1"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1.25" hidden="1"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1.25" hidden="1"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1.25" hidden="1"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1.25" hidden="1"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1.25" hidden="1"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1.25" hidden="1"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1.25" hidden="1"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1.25" hidden="1"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1.25" hidden="1"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1.25" hidden="1"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1.25" hidden="1"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1.25" hidden="1"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1.25" hidden="1"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1.25" hidden="1"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1.25" hidden="1"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1.25" hidden="1"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1.25" hidden="1"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1.25" hidden="1"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1.25" hidden="1"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1.25" hidden="1"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1.25" hidden="1"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1.25" hidden="1"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1.25" hidden="1"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1.25" hidden="1"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1.25" hidden="1"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1.25" hidden="1"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1.25" hidden="1"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1.25" hidden="1"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1.25" hidden="1"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1.25" hidden="1"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1.25" hidden="1"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1.25" hidden="1"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1.25" hidden="1"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1.25" hidden="1"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1.25" hidden="1"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1.25" hidden="1"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1.25" hidden="1"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1.25" hidden="1"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1.25" hidden="1"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1.25" hidden="1"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1.25" hidden="1"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1.25" hidden="1"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1.25" hidden="1"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1.25" hidden="1"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1.25" hidden="1"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1.25" hidden="1"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1.25" hidden="1"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1.25" hidden="1"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1.25" hidden="1"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1.25" hidden="1"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1.25" hidden="1"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1.25" hidden="1"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1.25" hidden="1"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1.25" hidden="1"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1.25" hidden="1"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1.25" hidden="1"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1.25" hidden="1"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1.25" hidden="1"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1.25" hidden="1"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1.25" hidden="1"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1.25" hidden="1"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1.25" hidden="1"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1.25" hidden="1"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1.25" hidden="1"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1.25" hidden="1"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1.25" hidden="1"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1.25" hidden="1"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1.25" hidden="1"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1.25" hidden="1"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1.25" hidden="1"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1.25" hidden="1"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1.25" hidden="1"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1.25" hidden="1"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1.25" hidden="1"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1.25" hidden="1"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1.25" hidden="1"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1.25" hidden="1"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1.25" hidden="1"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1.25" hidden="1"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1.25" hidden="1"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1.25" hidden="1"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1.25" hidden="1"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1.25" hidden="1"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1.25" hidden="1"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1.25" hidden="1"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1.25" hidden="1"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1.25" hidden="1"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1.25" hidden="1"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1.25" hidden="1"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1.25" hidden="1"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1.25" hidden="1"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1.25" hidden="1"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1.25" hidden="1"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1.25" hidden="1"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1.25" hidden="1"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1.25" hidden="1"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1.25" hidden="1"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1.25" hidden="1"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1.25" hidden="1"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1.25" hidden="1"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1.25" hidden="1"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1.25" hidden="1"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1.25" hidden="1"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1.25" hidden="1"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1.25" hidden="1"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1.25" hidden="1"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1.25" hidden="1"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1.25" hidden="1"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1.25" hidden="1"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1.25" hidden="1"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1.25" hidden="1"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1.25" hidden="1"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1.25" hidden="1"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1.25" hidden="1"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1.25" hidden="1"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1.25" hidden="1"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1.25" hidden="1"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1.25" hidden="1"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1.25" hidden="1"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1.25" hidden="1"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1.25" hidden="1"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1.25" hidden="1"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1.25" hidden="1"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1.25" hidden="1"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1.25" hidden="1"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1.25" hidden="1"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1.25" hidden="1"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1.25" hidden="1"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1.25" hidden="1"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1.25" hidden="1"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1.25" hidden="1"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1.25" hidden="1"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1.25" hidden="1"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1.25" hidden="1"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1.25" hidden="1"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1.25" hidden="1"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1.25" hidden="1"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1.25" hidden="1"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1.25" hidden="1"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1.25" hidden="1"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1.25" hidden="1"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1.25" hidden="1"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1.25" hidden="1"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1.25" hidden="1"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1.25" hidden="1"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1.25" hidden="1"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1.25" hidden="1"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1.25" hidden="1"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1.25" hidden="1"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1.25" hidden="1"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1.25" hidden="1"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1.25" hidden="1"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1.25" hidden="1"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1.25" hidden="1"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1.25" hidden="1"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1.25" hidden="1"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1.25" hidden="1"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1.25" hidden="1"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1.25" hidden="1"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1.25" hidden="1"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1.25" hidden="1"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1.25" hidden="1"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1.25" hidden="1"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1.25" hidden="1"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1.25" hidden="1"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1.25" hidden="1"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1.25" hidden="1"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1.25" hidden="1"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1.25" hidden="1"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1.25" hidden="1"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1.25" hidden="1"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1.25" hidden="1"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1.25" hidden="1"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1.25" hidden="1"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1.25" hidden="1"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1.25" hidden="1"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1.25" hidden="1"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1.25" hidden="1"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1.25" hidden="1"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1.25" hidden="1"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1.25" hidden="1"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1.25" hidden="1"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1.25" hidden="1"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1.25" hidden="1"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1.25" hidden="1"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1.25" hidden="1"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1.25" hidden="1"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1.25" hidden="1"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1.25" hidden="1"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1.25" hidden="1"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1.25" hidden="1"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1.25" hidden="1"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1.25" hidden="1"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1.25" hidden="1"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1.25" hidden="1"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1.25" hidden="1"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1.25" hidden="1"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1.25" hidden="1"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1.25" hidden="1"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1.25" hidden="1"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1.25" hidden="1"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1.25" hidden="1"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1.25" hidden="1"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1.25" hidden="1"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1.25" hidden="1"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1.25" hidden="1"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1.25" hidden="1"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1.25" hidden="1"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1.25" hidden="1"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1.25" hidden="1"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1.25" hidden="1"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1.25" hidden="1"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1.25" hidden="1"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1.25" hidden="1"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1.25" hidden="1"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1.25" hidden="1"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1.25" hidden="1"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1.25" hidden="1"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1.25" hidden="1"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1.25" hidden="1"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1.25" hidden="1"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1.25" hidden="1"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1.25" hidden="1"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1.25" hidden="1"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1.25" hidden="1"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1.25" hidden="1"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1.25" hidden="1"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1.25" hidden="1"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1.25" hidden="1"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1.25" hidden="1"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1.25" hidden="1"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1.25" hidden="1"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1.25" hidden="1"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1.25" hidden="1"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1.25" hidden="1"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1.25" hidden="1"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1.25" hidden="1"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1.25" hidden="1"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11.25" hidden="1" customHeight="1" x14ac:dyDescent="0.35">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1:26" ht="11.25" hidden="1" customHeight="1" x14ac:dyDescent="0.35">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1:26" ht="11.25" hidden="1" customHeight="1" x14ac:dyDescent="0.35">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1:26" ht="11.25" hidden="1" customHeight="1" x14ac:dyDescent="0.35">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1:26" ht="11.25" hidden="1" customHeight="1" x14ac:dyDescent="0.35">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1:26" ht="11.25" hidden="1" customHeight="1" x14ac:dyDescent="0.35">
      <c r="A1006" s="19"/>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1:26" ht="11.25" hidden="1" customHeight="1" x14ac:dyDescent="0.35">
      <c r="A1007" s="19"/>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sheetData>
  <sheetProtection formatCells="0" formatColumns="0" formatRows="0" sort="0" autoFilter="0"/>
  <mergeCells count="9">
    <mergeCell ref="B52:F52"/>
    <mergeCell ref="B53:F53"/>
    <mergeCell ref="A7:G8"/>
    <mergeCell ref="A41:G42"/>
    <mergeCell ref="A44:G46"/>
    <mergeCell ref="A48:G48"/>
    <mergeCell ref="B50:F50"/>
    <mergeCell ref="B51:F51"/>
    <mergeCell ref="D9:G9"/>
  </mergeCells>
  <printOptions horizontalCentered="1"/>
  <pageMargins left="0.7" right="0.7" top="1.2175" bottom="0.75" header="0" footer="0"/>
  <pageSetup scale="63" orientation="portrait" r:id="rId1"/>
  <headerFooter>
    <oddHeader>&amp;L &amp;CU.S. Small Business Administration SBA Form 1031 Portfolio Financing Report &amp;A&amp;ROMB Approval No. 3245-0078 Expiration Date:  mm/dd/yyyy Page &amp;P of</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F1019"/>
  <sheetViews>
    <sheetView workbookViewId="0"/>
  </sheetViews>
  <sheetFormatPr defaultColWidth="14.453125" defaultRowHeight="15" customHeight="1" x14ac:dyDescent="0.35"/>
  <cols>
    <col min="1" max="1" width="8.7265625" customWidth="1"/>
    <col min="2" max="2" width="8.81640625" customWidth="1"/>
    <col min="3" max="3" width="73.7265625" customWidth="1"/>
    <col min="4" max="6" width="8.7265625" hidden="1" customWidth="1"/>
    <col min="7" max="26" width="8.7265625" customWidth="1"/>
  </cols>
  <sheetData>
    <row r="1" spans="2:3" ht="14.25" customHeight="1" x14ac:dyDescent="0.35"/>
    <row r="2" spans="2:3" ht="14.25" customHeight="1" x14ac:dyDescent="0.35">
      <c r="B2" s="98" t="s">
        <v>1470</v>
      </c>
    </row>
    <row r="3" spans="2:3" ht="14.25" customHeight="1" x14ac:dyDescent="0.35"/>
    <row r="4" spans="2:3" ht="14.25" customHeight="1" x14ac:dyDescent="0.35"/>
    <row r="5" spans="2:3" ht="14.25" customHeight="1" x14ac:dyDescent="0.35">
      <c r="B5" s="99" t="s">
        <v>21</v>
      </c>
      <c r="C5" s="100" t="s">
        <v>1471</v>
      </c>
    </row>
    <row r="6" spans="2:3" ht="14.25" customHeight="1" x14ac:dyDescent="0.35"/>
    <row r="7" spans="2:3" ht="14.25" customHeight="1" x14ac:dyDescent="0.35">
      <c r="B7" s="101" t="s">
        <v>1472</v>
      </c>
    </row>
    <row r="8" spans="2:3" ht="14.25" customHeight="1" x14ac:dyDescent="0.35">
      <c r="B8" s="102" t="s">
        <v>1473</v>
      </c>
      <c r="C8" s="103"/>
    </row>
    <row r="9" spans="2:3" ht="14.25" customHeight="1" x14ac:dyDescent="0.35">
      <c r="B9" s="102" t="s">
        <v>1474</v>
      </c>
      <c r="C9" s="103"/>
    </row>
    <row r="10" spans="2:3" ht="14.25" customHeight="1" x14ac:dyDescent="0.35">
      <c r="B10" s="102" t="s">
        <v>1475</v>
      </c>
      <c r="C10" s="103"/>
    </row>
    <row r="11" spans="2:3" ht="14.25" customHeight="1" x14ac:dyDescent="0.35">
      <c r="B11" s="102" t="s">
        <v>1476</v>
      </c>
      <c r="C11" s="103"/>
    </row>
    <row r="12" spans="2:3" ht="14.25" customHeight="1" x14ac:dyDescent="0.35">
      <c r="B12" s="102" t="s">
        <v>1477</v>
      </c>
      <c r="C12" s="103"/>
    </row>
    <row r="13" spans="2:3" ht="14.25" customHeight="1" x14ac:dyDescent="0.35">
      <c r="B13" s="102" t="s">
        <v>1478</v>
      </c>
      <c r="C13" s="103"/>
    </row>
    <row r="14" spans="2:3" ht="14.25" customHeight="1" x14ac:dyDescent="0.35">
      <c r="B14" s="102" t="s">
        <v>1479</v>
      </c>
      <c r="C14" s="103"/>
    </row>
    <row r="15" spans="2:3" ht="14.25" customHeight="1" x14ac:dyDescent="0.35">
      <c r="B15" s="102" t="s">
        <v>1480</v>
      </c>
      <c r="C15" s="103"/>
    </row>
    <row r="16" spans="2:3" ht="14.25" customHeight="1" x14ac:dyDescent="0.35">
      <c r="B16" s="102" t="s">
        <v>1481</v>
      </c>
      <c r="C16" s="103"/>
    </row>
    <row r="17" spans="2:3" ht="14.25" customHeight="1" x14ac:dyDescent="0.35">
      <c r="B17" s="102" t="s">
        <v>1482</v>
      </c>
      <c r="C17" s="103"/>
    </row>
    <row r="18" spans="2:3" ht="14.25" customHeight="1" x14ac:dyDescent="0.35">
      <c r="B18" s="102" t="s">
        <v>1483</v>
      </c>
      <c r="C18" s="103"/>
    </row>
    <row r="19" spans="2:3" ht="14.25" customHeight="1" x14ac:dyDescent="0.35">
      <c r="B19" s="102" t="s">
        <v>1484</v>
      </c>
      <c r="C19" s="103"/>
    </row>
    <row r="20" spans="2:3" ht="14.25" customHeight="1" x14ac:dyDescent="0.35">
      <c r="B20" s="102" t="s">
        <v>1485</v>
      </c>
      <c r="C20" s="103"/>
    </row>
    <row r="21" spans="2:3" ht="14.25" customHeight="1" x14ac:dyDescent="0.35">
      <c r="B21" s="102" t="s">
        <v>1486</v>
      </c>
      <c r="C21" s="103"/>
    </row>
    <row r="22" spans="2:3" ht="14.25" customHeight="1" x14ac:dyDescent="0.35">
      <c r="B22" s="102" t="s">
        <v>1487</v>
      </c>
      <c r="C22" s="103"/>
    </row>
    <row r="23" spans="2:3" ht="14.25" customHeight="1" x14ac:dyDescent="0.35">
      <c r="B23" s="102" t="s">
        <v>1488</v>
      </c>
      <c r="C23" s="103"/>
    </row>
    <row r="24" spans="2:3" ht="14.25" customHeight="1" x14ac:dyDescent="0.35">
      <c r="B24" s="102" t="s">
        <v>1489</v>
      </c>
      <c r="C24" s="103"/>
    </row>
    <row r="25" spans="2:3" ht="14.25" customHeight="1" x14ac:dyDescent="0.35">
      <c r="B25" s="102" t="s">
        <v>1490</v>
      </c>
      <c r="C25" s="103"/>
    </row>
    <row r="26" spans="2:3" ht="14.25" customHeight="1" x14ac:dyDescent="0.35">
      <c r="B26" s="102" t="s">
        <v>1491</v>
      </c>
      <c r="C26" s="103"/>
    </row>
    <row r="27" spans="2:3" ht="14.25" customHeight="1" x14ac:dyDescent="0.35">
      <c r="B27" s="102" t="s">
        <v>1492</v>
      </c>
      <c r="C27" s="103"/>
    </row>
    <row r="28" spans="2:3" ht="14.25" customHeight="1" x14ac:dyDescent="0.35">
      <c r="B28" s="102" t="s">
        <v>1493</v>
      </c>
      <c r="C28" s="103"/>
    </row>
    <row r="29" spans="2:3" ht="14.25" customHeight="1" x14ac:dyDescent="0.35">
      <c r="B29" s="102" t="s">
        <v>1494</v>
      </c>
      <c r="C29" s="103"/>
    </row>
    <row r="30" spans="2:3" ht="14.25" customHeight="1" x14ac:dyDescent="0.35">
      <c r="B30" s="102" t="s">
        <v>1495</v>
      </c>
      <c r="C30" s="103"/>
    </row>
    <row r="31" spans="2:3" ht="14.25" customHeight="1" x14ac:dyDescent="0.35">
      <c r="B31" s="102" t="s">
        <v>1496</v>
      </c>
      <c r="C31" s="103"/>
    </row>
    <row r="32" spans="2:3" ht="14.25" customHeight="1" x14ac:dyDescent="0.35">
      <c r="B32" s="102" t="s">
        <v>1497</v>
      </c>
      <c r="C32" s="103"/>
    </row>
    <row r="33" spans="2:3" ht="14.25" customHeight="1" x14ac:dyDescent="0.35">
      <c r="B33" s="102" t="s">
        <v>1498</v>
      </c>
      <c r="C33" s="103"/>
    </row>
    <row r="34" spans="2:3" ht="14.25" customHeight="1" x14ac:dyDescent="0.35">
      <c r="B34" s="102" t="s">
        <v>1499</v>
      </c>
      <c r="C34" s="103"/>
    </row>
    <row r="35" spans="2:3" ht="14.25" customHeight="1" x14ac:dyDescent="0.35">
      <c r="B35" s="102" t="s">
        <v>1500</v>
      </c>
      <c r="C35" s="103"/>
    </row>
    <row r="36" spans="2:3" ht="14.25" customHeight="1" x14ac:dyDescent="0.35">
      <c r="B36" s="102" t="s">
        <v>1501</v>
      </c>
      <c r="C36" s="103"/>
    </row>
    <row r="37" spans="2:3" ht="14.25" customHeight="1" x14ac:dyDescent="0.35">
      <c r="B37" s="102" t="s">
        <v>1502</v>
      </c>
      <c r="C37" s="103"/>
    </row>
    <row r="38" spans="2:3" ht="14.25" customHeight="1" x14ac:dyDescent="0.35">
      <c r="B38" s="102" t="s">
        <v>1503</v>
      </c>
      <c r="C38" s="103"/>
    </row>
    <row r="39" spans="2:3" ht="14.25" customHeight="1" x14ac:dyDescent="0.35">
      <c r="B39" s="102" t="s">
        <v>1504</v>
      </c>
      <c r="C39" s="103"/>
    </row>
    <row r="40" spans="2:3" ht="14.25" customHeight="1" x14ac:dyDescent="0.35">
      <c r="B40" s="102" t="s">
        <v>1505</v>
      </c>
      <c r="C40" s="103"/>
    </row>
    <row r="41" spans="2:3" ht="14.25" customHeight="1" x14ac:dyDescent="0.35">
      <c r="B41" s="102" t="s">
        <v>1506</v>
      </c>
      <c r="C41" s="103"/>
    </row>
    <row r="42" spans="2:3" ht="14.25" customHeight="1" x14ac:dyDescent="0.35">
      <c r="B42" s="102" t="s">
        <v>1507</v>
      </c>
      <c r="C42" s="103"/>
    </row>
    <row r="43" spans="2:3" ht="14.25" customHeight="1" x14ac:dyDescent="0.35">
      <c r="B43" s="102" t="s">
        <v>1508</v>
      </c>
      <c r="C43" s="103"/>
    </row>
    <row r="44" spans="2:3" ht="14.25" customHeight="1" x14ac:dyDescent="0.35">
      <c r="B44" s="102" t="s">
        <v>1509</v>
      </c>
      <c r="C44" s="103"/>
    </row>
    <row r="45" spans="2:3" ht="14.25" customHeight="1" x14ac:dyDescent="0.35">
      <c r="B45" s="102" t="s">
        <v>1510</v>
      </c>
      <c r="C45" s="103"/>
    </row>
    <row r="46" spans="2:3" ht="14.25" customHeight="1" x14ac:dyDescent="0.35">
      <c r="B46" s="102" t="s">
        <v>1511</v>
      </c>
      <c r="C46" s="103"/>
    </row>
    <row r="47" spans="2:3" ht="14.25" customHeight="1" x14ac:dyDescent="0.35">
      <c r="B47" s="102" t="s">
        <v>1512</v>
      </c>
      <c r="C47" s="103"/>
    </row>
    <row r="48" spans="2:3" ht="14.25" customHeight="1" x14ac:dyDescent="0.35">
      <c r="B48" s="102" t="s">
        <v>1513</v>
      </c>
      <c r="C48" s="103"/>
    </row>
    <row r="49" spans="2:3" ht="14.25" customHeight="1" x14ac:dyDescent="0.35">
      <c r="B49" s="102" t="s">
        <v>1514</v>
      </c>
      <c r="C49" s="103"/>
    </row>
    <row r="50" spans="2:3" ht="14.25" customHeight="1" x14ac:dyDescent="0.35">
      <c r="B50" s="102" t="s">
        <v>1515</v>
      </c>
      <c r="C50" s="103"/>
    </row>
    <row r="51" spans="2:3" ht="14.25" customHeight="1" x14ac:dyDescent="0.35">
      <c r="B51" s="102" t="s">
        <v>1516</v>
      </c>
      <c r="C51" s="103"/>
    </row>
    <row r="52" spans="2:3" ht="14.25" customHeight="1" x14ac:dyDescent="0.35">
      <c r="B52" s="102" t="s">
        <v>1517</v>
      </c>
      <c r="C52" s="103"/>
    </row>
    <row r="53" spans="2:3" ht="14.25" customHeight="1" x14ac:dyDescent="0.35">
      <c r="B53" s="102" t="s">
        <v>1518</v>
      </c>
      <c r="C53" s="103"/>
    </row>
    <row r="54" spans="2:3" ht="14.25" customHeight="1" x14ac:dyDescent="0.35">
      <c r="B54" s="102" t="s">
        <v>1519</v>
      </c>
      <c r="C54" s="103"/>
    </row>
    <row r="55" spans="2:3" ht="14.25" customHeight="1" x14ac:dyDescent="0.35">
      <c r="B55" s="102" t="s">
        <v>1520</v>
      </c>
      <c r="C55" s="103"/>
    </row>
    <row r="56" spans="2:3" ht="14.25" customHeight="1" x14ac:dyDescent="0.35">
      <c r="B56" s="102" t="s">
        <v>1521</v>
      </c>
      <c r="C56" s="103"/>
    </row>
    <row r="57" spans="2:3" ht="14.25" customHeight="1" x14ac:dyDescent="0.35">
      <c r="B57" s="102" t="s">
        <v>1522</v>
      </c>
      <c r="C57" s="103"/>
    </row>
    <row r="58" spans="2:3" ht="14.25" customHeight="1" x14ac:dyDescent="0.35">
      <c r="B58" s="102" t="s">
        <v>1523</v>
      </c>
      <c r="C58" s="103"/>
    </row>
    <row r="59" spans="2:3" ht="14.25" customHeight="1" x14ac:dyDescent="0.35">
      <c r="B59" s="102" t="s">
        <v>1524</v>
      </c>
      <c r="C59" s="103"/>
    </row>
    <row r="60" spans="2:3" ht="14.25" customHeight="1" x14ac:dyDescent="0.35">
      <c r="B60" s="102" t="s">
        <v>1525</v>
      </c>
      <c r="C60" s="103"/>
    </row>
    <row r="61" spans="2:3" ht="14.25" customHeight="1" x14ac:dyDescent="0.35">
      <c r="B61" s="102" t="s">
        <v>1526</v>
      </c>
      <c r="C61" s="103"/>
    </row>
    <row r="62" spans="2:3" ht="14.25" customHeight="1" x14ac:dyDescent="0.35">
      <c r="B62" s="102" t="s">
        <v>1527</v>
      </c>
      <c r="C62" s="103"/>
    </row>
    <row r="63" spans="2:3" ht="14.25" customHeight="1" x14ac:dyDescent="0.35">
      <c r="B63" s="102" t="s">
        <v>1528</v>
      </c>
      <c r="C63" s="103"/>
    </row>
    <row r="64" spans="2:3" ht="14.25" customHeight="1" x14ac:dyDescent="0.35">
      <c r="B64" s="102" t="s">
        <v>1529</v>
      </c>
      <c r="C64" s="103"/>
    </row>
    <row r="65" spans="2:3" ht="14.25" customHeight="1" x14ac:dyDescent="0.35">
      <c r="B65" s="102" t="s">
        <v>1530</v>
      </c>
      <c r="C65" s="103"/>
    </row>
    <row r="66" spans="2:3" ht="14.25" customHeight="1" x14ac:dyDescent="0.35">
      <c r="B66" s="102" t="s">
        <v>1531</v>
      </c>
      <c r="C66" s="103"/>
    </row>
    <row r="67" spans="2:3" ht="14.25" customHeight="1" x14ac:dyDescent="0.35">
      <c r="B67" s="102" t="s">
        <v>1532</v>
      </c>
      <c r="C67" s="103"/>
    </row>
    <row r="68" spans="2:3" ht="14.25" customHeight="1" x14ac:dyDescent="0.35">
      <c r="B68" s="102" t="s">
        <v>1533</v>
      </c>
      <c r="C68" s="103"/>
    </row>
    <row r="69" spans="2:3" ht="14.25" customHeight="1" x14ac:dyDescent="0.35">
      <c r="B69" s="102" t="s">
        <v>1534</v>
      </c>
      <c r="C69" s="103"/>
    </row>
    <row r="70" spans="2:3" ht="14.25" customHeight="1" x14ac:dyDescent="0.35">
      <c r="B70" s="102" t="s">
        <v>1535</v>
      </c>
      <c r="C70" s="103"/>
    </row>
    <row r="71" spans="2:3" ht="14.25" customHeight="1" x14ac:dyDescent="0.35">
      <c r="B71" s="102" t="s">
        <v>1536</v>
      </c>
      <c r="C71" s="103"/>
    </row>
    <row r="72" spans="2:3" ht="14.25" customHeight="1" x14ac:dyDescent="0.35">
      <c r="B72" s="102" t="s">
        <v>1537</v>
      </c>
      <c r="C72" s="103"/>
    </row>
    <row r="73" spans="2:3" ht="14.25" customHeight="1" x14ac:dyDescent="0.35">
      <c r="B73" s="102" t="s">
        <v>1538</v>
      </c>
      <c r="C73" s="103"/>
    </row>
    <row r="74" spans="2:3" ht="14.25" customHeight="1" x14ac:dyDescent="0.35">
      <c r="B74" s="102" t="s">
        <v>1539</v>
      </c>
      <c r="C74" s="103"/>
    </row>
    <row r="75" spans="2:3" ht="14.25" customHeight="1" x14ac:dyDescent="0.35">
      <c r="B75" s="102" t="s">
        <v>1540</v>
      </c>
      <c r="C75" s="103"/>
    </row>
    <row r="76" spans="2:3" ht="14.25" customHeight="1" x14ac:dyDescent="0.35">
      <c r="B76" s="102" t="s">
        <v>1541</v>
      </c>
      <c r="C76" s="103"/>
    </row>
    <row r="77" spans="2:3" ht="14.25" customHeight="1" x14ac:dyDescent="0.35">
      <c r="B77" s="102" t="s">
        <v>1542</v>
      </c>
      <c r="C77" s="103"/>
    </row>
    <row r="78" spans="2:3" ht="14.25" customHeight="1" x14ac:dyDescent="0.35">
      <c r="B78" s="102" t="s">
        <v>1543</v>
      </c>
      <c r="C78" s="103"/>
    </row>
    <row r="79" spans="2:3" ht="14.25" customHeight="1" x14ac:dyDescent="0.35">
      <c r="B79" s="102" t="s">
        <v>1544</v>
      </c>
      <c r="C79" s="103"/>
    </row>
    <row r="80" spans="2:3" ht="14.25" customHeight="1" x14ac:dyDescent="0.35">
      <c r="B80" s="102" t="s">
        <v>1545</v>
      </c>
      <c r="C80" s="103"/>
    </row>
    <row r="81" spans="2:3" ht="14.25" customHeight="1" x14ac:dyDescent="0.35">
      <c r="B81" s="102" t="s">
        <v>1546</v>
      </c>
      <c r="C81" s="103"/>
    </row>
    <row r="82" spans="2:3" ht="14.25" customHeight="1" x14ac:dyDescent="0.35">
      <c r="B82" s="102" t="s">
        <v>1547</v>
      </c>
      <c r="C82" s="103"/>
    </row>
    <row r="83" spans="2:3" ht="14.25" customHeight="1" x14ac:dyDescent="0.35">
      <c r="B83" s="102" t="s">
        <v>1548</v>
      </c>
      <c r="C83" s="103"/>
    </row>
    <row r="84" spans="2:3" ht="14.25" customHeight="1" x14ac:dyDescent="0.35">
      <c r="B84" s="102" t="s">
        <v>1549</v>
      </c>
      <c r="C84" s="103"/>
    </row>
    <row r="85" spans="2:3" ht="14.25" customHeight="1" x14ac:dyDescent="0.35">
      <c r="B85" s="102" t="s">
        <v>1550</v>
      </c>
      <c r="C85" s="103"/>
    </row>
    <row r="86" spans="2:3" ht="14.25" customHeight="1" x14ac:dyDescent="0.35">
      <c r="B86" s="102" t="s">
        <v>1551</v>
      </c>
      <c r="C86" s="103"/>
    </row>
    <row r="87" spans="2:3" ht="14.25" customHeight="1" x14ac:dyDescent="0.35">
      <c r="B87" s="102" t="s">
        <v>1552</v>
      </c>
      <c r="C87" s="103"/>
    </row>
    <row r="88" spans="2:3" ht="14.25" customHeight="1" x14ac:dyDescent="0.35">
      <c r="B88" s="102" t="s">
        <v>1553</v>
      </c>
      <c r="C88" s="103"/>
    </row>
    <row r="89" spans="2:3" ht="14.25" customHeight="1" x14ac:dyDescent="0.35">
      <c r="B89" s="102" t="s">
        <v>1554</v>
      </c>
      <c r="C89" s="103"/>
    </row>
    <row r="90" spans="2:3" ht="14.25" customHeight="1" x14ac:dyDescent="0.35">
      <c r="B90" s="102" t="s">
        <v>1555</v>
      </c>
      <c r="C90" s="103"/>
    </row>
    <row r="91" spans="2:3" ht="14.25" customHeight="1" x14ac:dyDescent="0.35">
      <c r="B91" s="102" t="s">
        <v>1556</v>
      </c>
      <c r="C91" s="103"/>
    </row>
    <row r="92" spans="2:3" ht="14.25" customHeight="1" x14ac:dyDescent="0.35">
      <c r="B92" s="102" t="s">
        <v>1557</v>
      </c>
      <c r="C92" s="103"/>
    </row>
    <row r="93" spans="2:3" ht="14.25" customHeight="1" x14ac:dyDescent="0.35">
      <c r="B93" s="102" t="s">
        <v>1558</v>
      </c>
      <c r="C93" s="103"/>
    </row>
    <row r="94" spans="2:3" ht="14.25" customHeight="1" x14ac:dyDescent="0.35">
      <c r="B94" s="102" t="s">
        <v>1559</v>
      </c>
      <c r="C94" s="103"/>
    </row>
    <row r="95" spans="2:3" ht="14.25" customHeight="1" x14ac:dyDescent="0.35">
      <c r="B95" s="102" t="s">
        <v>1560</v>
      </c>
      <c r="C95" s="103"/>
    </row>
    <row r="96" spans="2:3" ht="14.25" customHeight="1" x14ac:dyDescent="0.35">
      <c r="B96" s="102" t="s">
        <v>1561</v>
      </c>
      <c r="C96" s="103"/>
    </row>
    <row r="97" spans="2:3" ht="14.25" customHeight="1" x14ac:dyDescent="0.35">
      <c r="B97" s="102" t="s">
        <v>1562</v>
      </c>
      <c r="C97" s="103"/>
    </row>
    <row r="98" spans="2:3" ht="14.25" customHeight="1" x14ac:dyDescent="0.35">
      <c r="B98" s="102" t="s">
        <v>1563</v>
      </c>
      <c r="C98" s="103"/>
    </row>
    <row r="99" spans="2:3" ht="14.25" customHeight="1" x14ac:dyDescent="0.35">
      <c r="B99" s="102" t="s">
        <v>1564</v>
      </c>
      <c r="C99" s="103"/>
    </row>
    <row r="100" spans="2:3" ht="14.25" customHeight="1" x14ac:dyDescent="0.35">
      <c r="B100" s="102" t="s">
        <v>1565</v>
      </c>
      <c r="C100" s="103"/>
    </row>
    <row r="101" spans="2:3" ht="14.25" customHeight="1" x14ac:dyDescent="0.35">
      <c r="B101" s="102" t="s">
        <v>1566</v>
      </c>
      <c r="C101" s="103"/>
    </row>
    <row r="102" spans="2:3" ht="14.25" customHeight="1" x14ac:dyDescent="0.35">
      <c r="B102" s="102" t="s">
        <v>1567</v>
      </c>
      <c r="C102" s="103"/>
    </row>
    <row r="103" spans="2:3" ht="14.25" customHeight="1" x14ac:dyDescent="0.35">
      <c r="B103" s="102" t="s">
        <v>1568</v>
      </c>
      <c r="C103" s="103"/>
    </row>
    <row r="104" spans="2:3" ht="14.25" customHeight="1" x14ac:dyDescent="0.35">
      <c r="B104" s="102" t="s">
        <v>1569</v>
      </c>
      <c r="C104" s="103"/>
    </row>
    <row r="105" spans="2:3" ht="14.25" customHeight="1" x14ac:dyDescent="0.35">
      <c r="B105" s="102" t="s">
        <v>1570</v>
      </c>
      <c r="C105" s="103"/>
    </row>
    <row r="106" spans="2:3" ht="14.25" customHeight="1" x14ac:dyDescent="0.35">
      <c r="B106" s="102" t="s">
        <v>1571</v>
      </c>
      <c r="C106" s="103"/>
    </row>
    <row r="107" spans="2:3" ht="14.25" customHeight="1" x14ac:dyDescent="0.35">
      <c r="B107" s="102" t="s">
        <v>1572</v>
      </c>
      <c r="C107" s="103"/>
    </row>
    <row r="108" spans="2:3" ht="14.25" customHeight="1" x14ac:dyDescent="0.35">
      <c r="B108" s="102" t="s">
        <v>1573</v>
      </c>
      <c r="C108" s="103"/>
    </row>
    <row r="109" spans="2:3" ht="14.25" customHeight="1" x14ac:dyDescent="0.35">
      <c r="B109" s="102" t="s">
        <v>1574</v>
      </c>
      <c r="C109" s="103"/>
    </row>
    <row r="110" spans="2:3" ht="14.25" customHeight="1" x14ac:dyDescent="0.35">
      <c r="B110" s="102" t="s">
        <v>1575</v>
      </c>
      <c r="C110" s="103"/>
    </row>
    <row r="111" spans="2:3" ht="14.25" customHeight="1" x14ac:dyDescent="0.35">
      <c r="B111" s="102" t="s">
        <v>1576</v>
      </c>
      <c r="C111" s="103"/>
    </row>
    <row r="112" spans="2:3" ht="14.25" customHeight="1" x14ac:dyDescent="0.35">
      <c r="B112" s="102" t="s">
        <v>1577</v>
      </c>
      <c r="C112" s="103"/>
    </row>
    <row r="113" spans="2:3" ht="14.25" customHeight="1" x14ac:dyDescent="0.35">
      <c r="B113" s="102" t="s">
        <v>1578</v>
      </c>
      <c r="C113" s="103"/>
    </row>
    <row r="114" spans="2:3" ht="14.25" customHeight="1" x14ac:dyDescent="0.35">
      <c r="B114" s="102" t="s">
        <v>1579</v>
      </c>
      <c r="C114" s="103"/>
    </row>
    <row r="115" spans="2:3" ht="14.25" customHeight="1" x14ac:dyDescent="0.35">
      <c r="B115" s="102" t="s">
        <v>1580</v>
      </c>
      <c r="C115" s="103"/>
    </row>
    <row r="116" spans="2:3" ht="14.25" customHeight="1" x14ac:dyDescent="0.35">
      <c r="B116" s="102" t="s">
        <v>1581</v>
      </c>
      <c r="C116" s="103"/>
    </row>
    <row r="117" spans="2:3" ht="14.25" customHeight="1" x14ac:dyDescent="0.35">
      <c r="B117" s="102" t="s">
        <v>1582</v>
      </c>
      <c r="C117" s="103"/>
    </row>
    <row r="118" spans="2:3" ht="14.25" customHeight="1" x14ac:dyDescent="0.35">
      <c r="B118" s="102" t="s">
        <v>1583</v>
      </c>
      <c r="C118" s="103"/>
    </row>
    <row r="119" spans="2:3" ht="14.25" customHeight="1" x14ac:dyDescent="0.35">
      <c r="B119" s="102" t="s">
        <v>1584</v>
      </c>
      <c r="C119" s="103"/>
    </row>
    <row r="120" spans="2:3" ht="14.25" customHeight="1" x14ac:dyDescent="0.35">
      <c r="B120" s="102" t="s">
        <v>1585</v>
      </c>
      <c r="C120" s="103"/>
    </row>
    <row r="121" spans="2:3" ht="14.25" customHeight="1" x14ac:dyDescent="0.35">
      <c r="B121" s="102" t="s">
        <v>1586</v>
      </c>
      <c r="C121" s="103"/>
    </row>
    <row r="122" spans="2:3" ht="14.25" customHeight="1" x14ac:dyDescent="0.35">
      <c r="B122" s="102" t="s">
        <v>1587</v>
      </c>
      <c r="C122" s="103"/>
    </row>
    <row r="123" spans="2:3" ht="14.25" customHeight="1" x14ac:dyDescent="0.35">
      <c r="B123" s="102" t="s">
        <v>1588</v>
      </c>
      <c r="C123" s="103"/>
    </row>
    <row r="124" spans="2:3" ht="14.25" customHeight="1" x14ac:dyDescent="0.35">
      <c r="B124" s="102" t="s">
        <v>1589</v>
      </c>
      <c r="C124" s="103"/>
    </row>
    <row r="125" spans="2:3" ht="14.25" customHeight="1" x14ac:dyDescent="0.35">
      <c r="B125" s="102" t="s">
        <v>1590</v>
      </c>
      <c r="C125" s="103"/>
    </row>
    <row r="126" spans="2:3" ht="14.25" customHeight="1" x14ac:dyDescent="0.35">
      <c r="B126" s="102" t="s">
        <v>1591</v>
      </c>
      <c r="C126" s="103"/>
    </row>
    <row r="127" spans="2:3" ht="14.25" customHeight="1" x14ac:dyDescent="0.35">
      <c r="B127" s="102" t="s">
        <v>1592</v>
      </c>
      <c r="C127" s="103"/>
    </row>
    <row r="128" spans="2:3" ht="14.25" customHeight="1" x14ac:dyDescent="0.35">
      <c r="B128" s="102" t="s">
        <v>1593</v>
      </c>
      <c r="C128" s="103"/>
    </row>
    <row r="129" spans="2:3" ht="14.25" customHeight="1" x14ac:dyDescent="0.35">
      <c r="B129" s="102" t="s">
        <v>1594</v>
      </c>
      <c r="C129" s="103"/>
    </row>
    <row r="130" spans="2:3" ht="14.25" customHeight="1" x14ac:dyDescent="0.35">
      <c r="B130" s="102" t="s">
        <v>1595</v>
      </c>
      <c r="C130" s="103"/>
    </row>
    <row r="131" spans="2:3" ht="14.25" customHeight="1" x14ac:dyDescent="0.35">
      <c r="B131" s="102" t="s">
        <v>1596</v>
      </c>
      <c r="C131" s="103"/>
    </row>
    <row r="132" spans="2:3" ht="14.25" customHeight="1" x14ac:dyDescent="0.35">
      <c r="B132" s="102" t="s">
        <v>1597</v>
      </c>
      <c r="C132" s="103"/>
    </row>
    <row r="133" spans="2:3" ht="14.25" customHeight="1" x14ac:dyDescent="0.35">
      <c r="B133" s="102" t="s">
        <v>1598</v>
      </c>
      <c r="C133" s="103"/>
    </row>
    <row r="134" spans="2:3" ht="14.25" customHeight="1" x14ac:dyDescent="0.35">
      <c r="B134" s="102" t="s">
        <v>1599</v>
      </c>
      <c r="C134" s="103"/>
    </row>
    <row r="135" spans="2:3" ht="14.25" customHeight="1" x14ac:dyDescent="0.35">
      <c r="B135" s="102" t="s">
        <v>1600</v>
      </c>
      <c r="C135" s="103"/>
    </row>
    <row r="136" spans="2:3" ht="14.25" customHeight="1" x14ac:dyDescent="0.35">
      <c r="B136" s="102" t="s">
        <v>1601</v>
      </c>
      <c r="C136" s="103"/>
    </row>
    <row r="137" spans="2:3" ht="14.25" customHeight="1" x14ac:dyDescent="0.35">
      <c r="B137" s="102" t="s">
        <v>1602</v>
      </c>
      <c r="C137" s="103"/>
    </row>
    <row r="138" spans="2:3" ht="14.25" customHeight="1" x14ac:dyDescent="0.35">
      <c r="B138" s="102" t="s">
        <v>1603</v>
      </c>
      <c r="C138" s="103"/>
    </row>
    <row r="139" spans="2:3" ht="14.25" customHeight="1" x14ac:dyDescent="0.35">
      <c r="B139" s="102" t="s">
        <v>1604</v>
      </c>
      <c r="C139" s="103"/>
    </row>
    <row r="140" spans="2:3" ht="14.25" customHeight="1" x14ac:dyDescent="0.35">
      <c r="B140" s="102" t="s">
        <v>1605</v>
      </c>
      <c r="C140" s="103"/>
    </row>
    <row r="141" spans="2:3" ht="14.25" customHeight="1" x14ac:dyDescent="0.35">
      <c r="B141" s="102" t="s">
        <v>1606</v>
      </c>
      <c r="C141" s="103"/>
    </row>
    <row r="142" spans="2:3" ht="14.25" customHeight="1" x14ac:dyDescent="0.35">
      <c r="B142" s="102" t="s">
        <v>1607</v>
      </c>
      <c r="C142" s="103"/>
    </row>
    <row r="143" spans="2:3" ht="14.25" customHeight="1" x14ac:dyDescent="0.35">
      <c r="B143" s="102" t="s">
        <v>1608</v>
      </c>
      <c r="C143" s="103"/>
    </row>
    <row r="144" spans="2:3" ht="14.25" customHeight="1" x14ac:dyDescent="0.35">
      <c r="B144" s="102" t="s">
        <v>1609</v>
      </c>
      <c r="C144" s="103"/>
    </row>
    <row r="145" spans="2:3" ht="14.25" customHeight="1" x14ac:dyDescent="0.35">
      <c r="B145" s="102" t="s">
        <v>1610</v>
      </c>
      <c r="C145" s="103"/>
    </row>
    <row r="146" spans="2:3" ht="14.25" customHeight="1" x14ac:dyDescent="0.35">
      <c r="B146" s="102" t="s">
        <v>1611</v>
      </c>
      <c r="C146" s="103"/>
    </row>
    <row r="147" spans="2:3" ht="14.25" customHeight="1" x14ac:dyDescent="0.35">
      <c r="B147" s="102" t="s">
        <v>1612</v>
      </c>
      <c r="C147" s="103"/>
    </row>
    <row r="148" spans="2:3" ht="14.25" customHeight="1" x14ac:dyDescent="0.35">
      <c r="B148" s="102" t="s">
        <v>1613</v>
      </c>
      <c r="C148" s="103"/>
    </row>
    <row r="149" spans="2:3" ht="14.25" customHeight="1" x14ac:dyDescent="0.35">
      <c r="B149" s="102" t="s">
        <v>1614</v>
      </c>
      <c r="C149" s="103"/>
    </row>
    <row r="150" spans="2:3" ht="14.25" customHeight="1" x14ac:dyDescent="0.35">
      <c r="B150" s="102" t="s">
        <v>1615</v>
      </c>
      <c r="C150" s="103"/>
    </row>
    <row r="151" spans="2:3" ht="14.25" customHeight="1" x14ac:dyDescent="0.35">
      <c r="B151" s="102" t="s">
        <v>1616</v>
      </c>
      <c r="C151" s="103"/>
    </row>
    <row r="152" spans="2:3" ht="14.25" customHeight="1" x14ac:dyDescent="0.35">
      <c r="B152" s="102" t="s">
        <v>1617</v>
      </c>
      <c r="C152" s="103"/>
    </row>
    <row r="153" spans="2:3" ht="14.25" customHeight="1" x14ac:dyDescent="0.35">
      <c r="B153" s="102" t="s">
        <v>1618</v>
      </c>
      <c r="C153" s="103"/>
    </row>
    <row r="154" spans="2:3" ht="14.25" customHeight="1" x14ac:dyDescent="0.35">
      <c r="B154" s="102" t="s">
        <v>1619</v>
      </c>
      <c r="C154" s="103"/>
    </row>
    <row r="155" spans="2:3" ht="14.25" customHeight="1" x14ac:dyDescent="0.35">
      <c r="B155" s="102" t="s">
        <v>1620</v>
      </c>
      <c r="C155" s="103"/>
    </row>
    <row r="156" spans="2:3" ht="14.25" customHeight="1" x14ac:dyDescent="0.35">
      <c r="B156" s="102" t="s">
        <v>1621</v>
      </c>
      <c r="C156" s="103"/>
    </row>
    <row r="157" spans="2:3" ht="14.25" customHeight="1" x14ac:dyDescent="0.35">
      <c r="B157" s="102" t="s">
        <v>1622</v>
      </c>
      <c r="C157" s="103"/>
    </row>
    <row r="158" spans="2:3" ht="14.25" customHeight="1" x14ac:dyDescent="0.35">
      <c r="B158" s="102" t="s">
        <v>1623</v>
      </c>
      <c r="C158" s="103"/>
    </row>
    <row r="159" spans="2:3" ht="14.25" customHeight="1" x14ac:dyDescent="0.35">
      <c r="B159" s="102" t="s">
        <v>1624</v>
      </c>
      <c r="C159" s="103"/>
    </row>
    <row r="160" spans="2:3" ht="14.25" customHeight="1" x14ac:dyDescent="0.35">
      <c r="B160" s="102" t="s">
        <v>1625</v>
      </c>
      <c r="C160" s="103"/>
    </row>
    <row r="161" spans="2:3" ht="14.25" customHeight="1" x14ac:dyDescent="0.35">
      <c r="B161" s="102" t="s">
        <v>1626</v>
      </c>
      <c r="C161" s="103"/>
    </row>
    <row r="162" spans="2:3" ht="14.25" customHeight="1" x14ac:dyDescent="0.35">
      <c r="B162" s="102" t="s">
        <v>1627</v>
      </c>
      <c r="C162" s="103"/>
    </row>
    <row r="163" spans="2:3" ht="14.25" customHeight="1" x14ac:dyDescent="0.35">
      <c r="B163" s="102" t="s">
        <v>1628</v>
      </c>
      <c r="C163" s="103"/>
    </row>
    <row r="164" spans="2:3" ht="14.25" customHeight="1" x14ac:dyDescent="0.35">
      <c r="B164" s="102" t="s">
        <v>1629</v>
      </c>
      <c r="C164" s="103"/>
    </row>
    <row r="165" spans="2:3" ht="14.25" customHeight="1" x14ac:dyDescent="0.35">
      <c r="B165" s="102" t="s">
        <v>1630</v>
      </c>
      <c r="C165" s="103"/>
    </row>
    <row r="166" spans="2:3" ht="14.25" customHeight="1" x14ac:dyDescent="0.35">
      <c r="B166" s="102" t="s">
        <v>1631</v>
      </c>
      <c r="C166" s="103"/>
    </row>
    <row r="167" spans="2:3" ht="14.25" customHeight="1" x14ac:dyDescent="0.35">
      <c r="B167" s="102" t="s">
        <v>1632</v>
      </c>
      <c r="C167" s="103"/>
    </row>
    <row r="168" spans="2:3" ht="14.25" customHeight="1" x14ac:dyDescent="0.35">
      <c r="B168" s="102" t="s">
        <v>1633</v>
      </c>
      <c r="C168" s="103"/>
    </row>
    <row r="169" spans="2:3" ht="14.25" customHeight="1" x14ac:dyDescent="0.35">
      <c r="B169" s="102" t="s">
        <v>1634</v>
      </c>
      <c r="C169" s="103"/>
    </row>
    <row r="170" spans="2:3" ht="14.25" customHeight="1" x14ac:dyDescent="0.35">
      <c r="B170" s="102" t="s">
        <v>1635</v>
      </c>
      <c r="C170" s="103"/>
    </row>
    <row r="171" spans="2:3" ht="14.25" customHeight="1" x14ac:dyDescent="0.35">
      <c r="B171" s="102" t="s">
        <v>1636</v>
      </c>
      <c r="C171" s="103"/>
    </row>
    <row r="172" spans="2:3" ht="14.25" customHeight="1" x14ac:dyDescent="0.35">
      <c r="B172" s="102" t="s">
        <v>1637</v>
      </c>
      <c r="C172" s="103"/>
    </row>
    <row r="173" spans="2:3" ht="14.25" customHeight="1" x14ac:dyDescent="0.35">
      <c r="B173" s="102" t="s">
        <v>1638</v>
      </c>
      <c r="C173" s="103"/>
    </row>
    <row r="174" spans="2:3" ht="14.25" customHeight="1" x14ac:dyDescent="0.35">
      <c r="B174" s="102" t="s">
        <v>1639</v>
      </c>
      <c r="C174" s="103"/>
    </row>
    <row r="175" spans="2:3" ht="14.25" customHeight="1" x14ac:dyDescent="0.35">
      <c r="B175" s="102" t="s">
        <v>1640</v>
      </c>
      <c r="C175" s="103"/>
    </row>
    <row r="176" spans="2:3" ht="14.25" customHeight="1" x14ac:dyDescent="0.35">
      <c r="B176" s="102" t="s">
        <v>1641</v>
      </c>
      <c r="C176" s="103"/>
    </row>
    <row r="177" spans="2:3" ht="14.25" customHeight="1" x14ac:dyDescent="0.35">
      <c r="B177" s="102" t="s">
        <v>1642</v>
      </c>
      <c r="C177" s="103"/>
    </row>
    <row r="178" spans="2:3" ht="14.25" customHeight="1" x14ac:dyDescent="0.35">
      <c r="B178" s="102" t="s">
        <v>1643</v>
      </c>
      <c r="C178" s="103"/>
    </row>
    <row r="179" spans="2:3" ht="14.25" customHeight="1" x14ac:dyDescent="0.35">
      <c r="B179" s="102" t="s">
        <v>1644</v>
      </c>
      <c r="C179" s="103"/>
    </row>
    <row r="180" spans="2:3" ht="14.25" customHeight="1" x14ac:dyDescent="0.35">
      <c r="B180" s="102" t="s">
        <v>1645</v>
      </c>
      <c r="C180" s="103"/>
    </row>
    <row r="181" spans="2:3" ht="14.25" customHeight="1" x14ac:dyDescent="0.35">
      <c r="B181" s="102" t="s">
        <v>1646</v>
      </c>
      <c r="C181" s="103"/>
    </row>
    <row r="182" spans="2:3" ht="14.25" customHeight="1" x14ac:dyDescent="0.35">
      <c r="B182" s="102" t="s">
        <v>1647</v>
      </c>
      <c r="C182" s="103"/>
    </row>
    <row r="183" spans="2:3" ht="14.25" customHeight="1" x14ac:dyDescent="0.35">
      <c r="B183" s="102" t="s">
        <v>1648</v>
      </c>
      <c r="C183" s="103"/>
    </row>
    <row r="184" spans="2:3" ht="14.25" customHeight="1" x14ac:dyDescent="0.35">
      <c r="B184" s="102" t="s">
        <v>1649</v>
      </c>
      <c r="C184" s="103"/>
    </row>
    <row r="185" spans="2:3" ht="14.25" customHeight="1" x14ac:dyDescent="0.35">
      <c r="B185" s="102" t="s">
        <v>1650</v>
      </c>
      <c r="C185" s="103"/>
    </row>
    <row r="186" spans="2:3" ht="14.25" customHeight="1" x14ac:dyDescent="0.35">
      <c r="B186" s="102" t="s">
        <v>1651</v>
      </c>
      <c r="C186" s="103"/>
    </row>
    <row r="187" spans="2:3" ht="14.25" customHeight="1" x14ac:dyDescent="0.35">
      <c r="B187" s="102" t="s">
        <v>1652</v>
      </c>
      <c r="C187" s="103"/>
    </row>
    <row r="188" spans="2:3" ht="14.25" customHeight="1" x14ac:dyDescent="0.35">
      <c r="B188" s="102" t="s">
        <v>1653</v>
      </c>
      <c r="C188" s="103"/>
    </row>
    <row r="189" spans="2:3" ht="14.25" customHeight="1" x14ac:dyDescent="0.35">
      <c r="B189" s="102" t="s">
        <v>1654</v>
      </c>
      <c r="C189" s="103"/>
    </row>
    <row r="190" spans="2:3" ht="14.25" customHeight="1" x14ac:dyDescent="0.35">
      <c r="B190" s="102" t="s">
        <v>1655</v>
      </c>
      <c r="C190" s="103"/>
    </row>
    <row r="191" spans="2:3" ht="14.25" customHeight="1" x14ac:dyDescent="0.35">
      <c r="B191" s="102" t="s">
        <v>1656</v>
      </c>
      <c r="C191" s="103"/>
    </row>
    <row r="192" spans="2:3" ht="14.25" customHeight="1" x14ac:dyDescent="0.35">
      <c r="B192" s="102" t="s">
        <v>1657</v>
      </c>
      <c r="C192" s="103"/>
    </row>
    <row r="193" spans="2:3" ht="14.25" customHeight="1" x14ac:dyDescent="0.35">
      <c r="B193" s="102" t="s">
        <v>1658</v>
      </c>
      <c r="C193" s="103"/>
    </row>
    <row r="194" spans="2:3" ht="14.25" customHeight="1" x14ac:dyDescent="0.35">
      <c r="B194" s="102" t="s">
        <v>1659</v>
      </c>
      <c r="C194" s="103"/>
    </row>
    <row r="195" spans="2:3" ht="14.25" customHeight="1" x14ac:dyDescent="0.35">
      <c r="B195" s="102" t="s">
        <v>1660</v>
      </c>
      <c r="C195" s="103"/>
    </row>
    <row r="196" spans="2:3" ht="14.25" customHeight="1" x14ac:dyDescent="0.35">
      <c r="B196" s="102" t="s">
        <v>1661</v>
      </c>
      <c r="C196" s="103"/>
    </row>
    <row r="197" spans="2:3" ht="14.25" customHeight="1" x14ac:dyDescent="0.35">
      <c r="B197" s="102" t="s">
        <v>1662</v>
      </c>
      <c r="C197" s="103"/>
    </row>
    <row r="198" spans="2:3" ht="14.25" customHeight="1" x14ac:dyDescent="0.35">
      <c r="B198" s="102" t="s">
        <v>1663</v>
      </c>
      <c r="C198" s="103"/>
    </row>
    <row r="199" spans="2:3" ht="14.25" customHeight="1" x14ac:dyDescent="0.35">
      <c r="B199" s="102" t="s">
        <v>1664</v>
      </c>
      <c r="C199" s="103"/>
    </row>
    <row r="200" spans="2:3" ht="14.25" customHeight="1" x14ac:dyDescent="0.35">
      <c r="B200" s="102" t="s">
        <v>1665</v>
      </c>
      <c r="C200" s="103"/>
    </row>
    <row r="201" spans="2:3" ht="14.25" customHeight="1" x14ac:dyDescent="0.35">
      <c r="B201" s="102" t="s">
        <v>1666</v>
      </c>
      <c r="C201" s="103"/>
    </row>
    <row r="202" spans="2:3" ht="14.25" customHeight="1" x14ac:dyDescent="0.35">
      <c r="B202" s="102" t="s">
        <v>1667</v>
      </c>
      <c r="C202" s="103"/>
    </row>
    <row r="203" spans="2:3" ht="14.25" customHeight="1" x14ac:dyDescent="0.35">
      <c r="B203" s="102" t="s">
        <v>1668</v>
      </c>
      <c r="C203" s="103"/>
    </row>
    <row r="204" spans="2:3" ht="14.25" customHeight="1" x14ac:dyDescent="0.35">
      <c r="B204" s="102" t="s">
        <v>1669</v>
      </c>
      <c r="C204" s="103"/>
    </row>
    <row r="205" spans="2:3" ht="14.25" customHeight="1" x14ac:dyDescent="0.35">
      <c r="B205" s="102" t="s">
        <v>1670</v>
      </c>
      <c r="C205" s="103"/>
    </row>
    <row r="206" spans="2:3" ht="14.25" customHeight="1" x14ac:dyDescent="0.35">
      <c r="B206" s="102" t="s">
        <v>1671</v>
      </c>
      <c r="C206" s="103"/>
    </row>
    <row r="207" spans="2:3" ht="14.25" customHeight="1" x14ac:dyDescent="0.35">
      <c r="B207" s="102" t="s">
        <v>1672</v>
      </c>
      <c r="C207" s="103"/>
    </row>
    <row r="208" spans="2:3" ht="14.25" customHeight="1" x14ac:dyDescent="0.35">
      <c r="B208" s="102" t="s">
        <v>1673</v>
      </c>
      <c r="C208" s="103"/>
    </row>
    <row r="209" spans="2:3" ht="14.25" customHeight="1" x14ac:dyDescent="0.35">
      <c r="B209" s="102" t="s">
        <v>1674</v>
      </c>
      <c r="C209" s="103"/>
    </row>
    <row r="210" spans="2:3" ht="14.25" customHeight="1" x14ac:dyDescent="0.35">
      <c r="B210" s="102" t="s">
        <v>1675</v>
      </c>
      <c r="C210" s="103"/>
    </row>
    <row r="211" spans="2:3" ht="14.25" customHeight="1" x14ac:dyDescent="0.35">
      <c r="B211" s="102" t="s">
        <v>1676</v>
      </c>
      <c r="C211" s="103"/>
    </row>
    <row r="212" spans="2:3" ht="14.25" customHeight="1" x14ac:dyDescent="0.35">
      <c r="B212" s="102" t="s">
        <v>1677</v>
      </c>
      <c r="C212" s="103"/>
    </row>
    <row r="213" spans="2:3" ht="14.25" customHeight="1" x14ac:dyDescent="0.35">
      <c r="B213" s="102" t="s">
        <v>1678</v>
      </c>
      <c r="C213" s="103"/>
    </row>
    <row r="214" spans="2:3" ht="14.25" customHeight="1" x14ac:dyDescent="0.35">
      <c r="B214" s="102" t="s">
        <v>1679</v>
      </c>
      <c r="C214" s="103"/>
    </row>
    <row r="215" spans="2:3" ht="14.25" customHeight="1" x14ac:dyDescent="0.35">
      <c r="B215" s="102" t="s">
        <v>1680</v>
      </c>
      <c r="C215" s="103"/>
    </row>
    <row r="216" spans="2:3" ht="14.25" customHeight="1" x14ac:dyDescent="0.35">
      <c r="B216" s="102" t="s">
        <v>1681</v>
      </c>
      <c r="C216" s="103"/>
    </row>
    <row r="217" spans="2:3" ht="14.25" customHeight="1" x14ac:dyDescent="0.35">
      <c r="B217" s="102" t="s">
        <v>1682</v>
      </c>
      <c r="C217" s="103"/>
    </row>
    <row r="218" spans="2:3" ht="14.25" customHeight="1" x14ac:dyDescent="0.35">
      <c r="B218" s="102" t="s">
        <v>1683</v>
      </c>
      <c r="C218" s="103"/>
    </row>
    <row r="219" spans="2:3" ht="14.25" customHeight="1" x14ac:dyDescent="0.35">
      <c r="B219" s="102" t="s">
        <v>1684</v>
      </c>
      <c r="C219" s="103"/>
    </row>
    <row r="220" spans="2:3" ht="14.25" customHeight="1" x14ac:dyDescent="0.35">
      <c r="B220" s="102" t="s">
        <v>1685</v>
      </c>
      <c r="C220" s="103"/>
    </row>
    <row r="221" spans="2:3" ht="14.25" customHeight="1" x14ac:dyDescent="0.35">
      <c r="B221" s="102" t="s">
        <v>1686</v>
      </c>
      <c r="C221" s="103"/>
    </row>
    <row r="222" spans="2:3" ht="14.25" customHeight="1" x14ac:dyDescent="0.35">
      <c r="B222" s="102" t="s">
        <v>1687</v>
      </c>
      <c r="C222" s="103"/>
    </row>
    <row r="223" spans="2:3" ht="14.25" customHeight="1" x14ac:dyDescent="0.35">
      <c r="B223" s="102" t="s">
        <v>1688</v>
      </c>
      <c r="C223" s="103"/>
    </row>
    <row r="224" spans="2:3" ht="14.25" customHeight="1" x14ac:dyDescent="0.35">
      <c r="B224" s="102" t="s">
        <v>1689</v>
      </c>
      <c r="C224" s="103"/>
    </row>
    <row r="225" spans="2:3" ht="14.25" customHeight="1" x14ac:dyDescent="0.35">
      <c r="B225" s="102" t="s">
        <v>1690</v>
      </c>
      <c r="C225" s="103"/>
    </row>
    <row r="226" spans="2:3" ht="14.25" customHeight="1" x14ac:dyDescent="0.35">
      <c r="B226" s="102" t="s">
        <v>1691</v>
      </c>
      <c r="C226" s="103"/>
    </row>
    <row r="227" spans="2:3" ht="14.25" customHeight="1" x14ac:dyDescent="0.35">
      <c r="B227" s="102" t="s">
        <v>1692</v>
      </c>
      <c r="C227" s="103"/>
    </row>
    <row r="228" spans="2:3" ht="14.25" customHeight="1" x14ac:dyDescent="0.35">
      <c r="B228" s="102" t="s">
        <v>1693</v>
      </c>
      <c r="C228" s="103"/>
    </row>
    <row r="229" spans="2:3" ht="14.25" customHeight="1" x14ac:dyDescent="0.35">
      <c r="B229" s="102" t="s">
        <v>1694</v>
      </c>
      <c r="C229" s="103"/>
    </row>
    <row r="230" spans="2:3" ht="14.25" customHeight="1" x14ac:dyDescent="0.35">
      <c r="B230" s="102" t="s">
        <v>1695</v>
      </c>
      <c r="C230" s="103"/>
    </row>
    <row r="231" spans="2:3" ht="14.25" customHeight="1" x14ac:dyDescent="0.35">
      <c r="B231" s="102" t="s">
        <v>1696</v>
      </c>
      <c r="C231" s="103"/>
    </row>
    <row r="232" spans="2:3" ht="14.25" customHeight="1" x14ac:dyDescent="0.35">
      <c r="B232" s="102" t="s">
        <v>1697</v>
      </c>
      <c r="C232" s="103"/>
    </row>
    <row r="233" spans="2:3" ht="14.25" customHeight="1" x14ac:dyDescent="0.35">
      <c r="B233" s="102" t="s">
        <v>1698</v>
      </c>
      <c r="C233" s="103"/>
    </row>
    <row r="234" spans="2:3" ht="14.25" customHeight="1" x14ac:dyDescent="0.35">
      <c r="B234" s="102" t="s">
        <v>1699</v>
      </c>
      <c r="C234" s="103"/>
    </row>
    <row r="235" spans="2:3" ht="14.25" customHeight="1" x14ac:dyDescent="0.35">
      <c r="B235" s="102" t="s">
        <v>1700</v>
      </c>
      <c r="C235" s="103"/>
    </row>
    <row r="236" spans="2:3" ht="14.25" customHeight="1" x14ac:dyDescent="0.35">
      <c r="B236" s="102" t="s">
        <v>1701</v>
      </c>
      <c r="C236" s="103"/>
    </row>
    <row r="237" spans="2:3" ht="14.25" customHeight="1" x14ac:dyDescent="0.35">
      <c r="B237" s="102" t="s">
        <v>1702</v>
      </c>
      <c r="C237" s="103"/>
    </row>
    <row r="238" spans="2:3" ht="14.25" customHeight="1" x14ac:dyDescent="0.35">
      <c r="B238" s="102" t="s">
        <v>1703</v>
      </c>
      <c r="C238" s="103"/>
    </row>
    <row r="239" spans="2:3" ht="14.25" customHeight="1" x14ac:dyDescent="0.35">
      <c r="B239" s="102" t="s">
        <v>1704</v>
      </c>
      <c r="C239" s="103"/>
    </row>
    <row r="240" spans="2:3" ht="14.25" customHeight="1" x14ac:dyDescent="0.35">
      <c r="B240" s="102" t="s">
        <v>1705</v>
      </c>
      <c r="C240" s="103"/>
    </row>
    <row r="241" spans="2:3" ht="14.25" customHeight="1" x14ac:dyDescent="0.35">
      <c r="B241" s="102" t="s">
        <v>1706</v>
      </c>
      <c r="C241" s="103"/>
    </row>
    <row r="242" spans="2:3" ht="14.25" customHeight="1" x14ac:dyDescent="0.35">
      <c r="B242" s="102" t="s">
        <v>1707</v>
      </c>
      <c r="C242" s="103"/>
    </row>
    <row r="243" spans="2:3" ht="14.25" customHeight="1" x14ac:dyDescent="0.35">
      <c r="B243" s="102" t="s">
        <v>1708</v>
      </c>
      <c r="C243" s="103"/>
    </row>
    <row r="244" spans="2:3" ht="14.25" customHeight="1" x14ac:dyDescent="0.35">
      <c r="B244" s="102" t="s">
        <v>1709</v>
      </c>
      <c r="C244" s="103"/>
    </row>
    <row r="245" spans="2:3" ht="14.25" customHeight="1" x14ac:dyDescent="0.35">
      <c r="B245" s="102" t="s">
        <v>1710</v>
      </c>
      <c r="C245" s="103"/>
    </row>
    <row r="246" spans="2:3" ht="14.25" customHeight="1" x14ac:dyDescent="0.35">
      <c r="B246" s="102" t="s">
        <v>1711</v>
      </c>
      <c r="C246" s="103"/>
    </row>
    <row r="247" spans="2:3" ht="14.25" customHeight="1" x14ac:dyDescent="0.35">
      <c r="B247" s="102" t="s">
        <v>1712</v>
      </c>
      <c r="C247" s="103"/>
    </row>
    <row r="248" spans="2:3" ht="14.25" customHeight="1" x14ac:dyDescent="0.35">
      <c r="B248" s="102" t="s">
        <v>1713</v>
      </c>
      <c r="C248" s="103"/>
    </row>
    <row r="249" spans="2:3" ht="14.25" customHeight="1" x14ac:dyDescent="0.35">
      <c r="B249" s="102" t="s">
        <v>1714</v>
      </c>
      <c r="C249" s="103"/>
    </row>
    <row r="250" spans="2:3" ht="14.25" customHeight="1" x14ac:dyDescent="0.35">
      <c r="B250" s="102" t="s">
        <v>1715</v>
      </c>
      <c r="C250" s="103"/>
    </row>
    <row r="251" spans="2:3" ht="14.25" customHeight="1" x14ac:dyDescent="0.35">
      <c r="B251" s="102" t="s">
        <v>1716</v>
      </c>
      <c r="C251" s="103"/>
    </row>
    <row r="252" spans="2:3" ht="14.25" customHeight="1" x14ac:dyDescent="0.35">
      <c r="B252" s="102" t="s">
        <v>1717</v>
      </c>
      <c r="C252" s="103"/>
    </row>
    <row r="253" spans="2:3" ht="14.25" customHeight="1" x14ac:dyDescent="0.35">
      <c r="B253" s="102" t="s">
        <v>1718</v>
      </c>
      <c r="C253" s="103"/>
    </row>
    <row r="254" spans="2:3" ht="14.25" customHeight="1" x14ac:dyDescent="0.35">
      <c r="B254" s="102" t="s">
        <v>1719</v>
      </c>
      <c r="C254" s="103"/>
    </row>
    <row r="255" spans="2:3" ht="14.25" customHeight="1" x14ac:dyDescent="0.35">
      <c r="B255" s="102" t="s">
        <v>1720</v>
      </c>
      <c r="C255" s="103"/>
    </row>
    <row r="256" spans="2:3" ht="14.25" customHeight="1" x14ac:dyDescent="0.35">
      <c r="B256" s="102" t="s">
        <v>1721</v>
      </c>
      <c r="C256" s="103"/>
    </row>
    <row r="257" spans="2:3" ht="14.25" customHeight="1" x14ac:dyDescent="0.35">
      <c r="B257" s="102" t="s">
        <v>1722</v>
      </c>
      <c r="C257" s="103"/>
    </row>
    <row r="258" spans="2:3" ht="14.25" customHeight="1" x14ac:dyDescent="0.35">
      <c r="B258" s="102" t="s">
        <v>1723</v>
      </c>
      <c r="C258" s="103"/>
    </row>
    <row r="259" spans="2:3" ht="14.25" customHeight="1" x14ac:dyDescent="0.35">
      <c r="B259" s="102" t="s">
        <v>1724</v>
      </c>
      <c r="C259" s="103"/>
    </row>
    <row r="260" spans="2:3" ht="14.25" customHeight="1" x14ac:dyDescent="0.35">
      <c r="B260" s="102" t="s">
        <v>1725</v>
      </c>
      <c r="C260" s="103"/>
    </row>
    <row r="261" spans="2:3" ht="14.25" customHeight="1" x14ac:dyDescent="0.35">
      <c r="B261" s="102" t="s">
        <v>1726</v>
      </c>
      <c r="C261" s="103"/>
    </row>
    <row r="262" spans="2:3" ht="14.25" customHeight="1" x14ac:dyDescent="0.35">
      <c r="B262" s="102" t="s">
        <v>1727</v>
      </c>
      <c r="C262" s="103"/>
    </row>
    <row r="263" spans="2:3" ht="14.25" customHeight="1" x14ac:dyDescent="0.35">
      <c r="B263" s="102" t="s">
        <v>1728</v>
      </c>
      <c r="C263" s="103"/>
    </row>
    <row r="264" spans="2:3" ht="14.25" customHeight="1" x14ac:dyDescent="0.35">
      <c r="B264" s="102" t="s">
        <v>1729</v>
      </c>
      <c r="C264" s="103"/>
    </row>
    <row r="265" spans="2:3" ht="14.25" customHeight="1" x14ac:dyDescent="0.35">
      <c r="B265" s="102" t="s">
        <v>1730</v>
      </c>
      <c r="C265" s="103"/>
    </row>
    <row r="266" spans="2:3" ht="14.25" customHeight="1" x14ac:dyDescent="0.35">
      <c r="B266" s="102" t="s">
        <v>1731</v>
      </c>
      <c r="C266" s="103"/>
    </row>
    <row r="267" spans="2:3" ht="14.25" customHeight="1" x14ac:dyDescent="0.35">
      <c r="B267" s="102" t="s">
        <v>1732</v>
      </c>
      <c r="C267" s="103"/>
    </row>
    <row r="268" spans="2:3" ht="14.25" customHeight="1" x14ac:dyDescent="0.35">
      <c r="B268" s="102" t="s">
        <v>1733</v>
      </c>
      <c r="C268" s="103"/>
    </row>
    <row r="269" spans="2:3" ht="14.25" customHeight="1" x14ac:dyDescent="0.35">
      <c r="B269" s="102" t="s">
        <v>1734</v>
      </c>
      <c r="C269" s="103"/>
    </row>
    <row r="270" spans="2:3" ht="14.25" customHeight="1" x14ac:dyDescent="0.35">
      <c r="B270" s="102" t="s">
        <v>1735</v>
      </c>
      <c r="C270" s="103"/>
    </row>
    <row r="271" spans="2:3" ht="14.25" customHeight="1" x14ac:dyDescent="0.35">
      <c r="B271" s="102" t="s">
        <v>1736</v>
      </c>
      <c r="C271" s="103"/>
    </row>
    <row r="272" spans="2:3" ht="14.25" customHeight="1" x14ac:dyDescent="0.35">
      <c r="B272" s="102" t="s">
        <v>1737</v>
      </c>
      <c r="C272" s="103"/>
    </row>
    <row r="273" spans="2:3" ht="14.25" customHeight="1" x14ac:dyDescent="0.35">
      <c r="B273" s="102" t="s">
        <v>1738</v>
      </c>
      <c r="C273" s="103"/>
    </row>
    <row r="274" spans="2:3" ht="14.25" customHeight="1" x14ac:dyDescent="0.35">
      <c r="B274" s="102" t="s">
        <v>1739</v>
      </c>
      <c r="C274" s="103"/>
    </row>
    <row r="275" spans="2:3" ht="14.25" customHeight="1" x14ac:dyDescent="0.35">
      <c r="B275" s="102" t="s">
        <v>1740</v>
      </c>
      <c r="C275" s="103"/>
    </row>
    <row r="276" spans="2:3" ht="14.25" customHeight="1" x14ac:dyDescent="0.35">
      <c r="B276" s="102" t="s">
        <v>1741</v>
      </c>
      <c r="C276" s="103"/>
    </row>
    <row r="277" spans="2:3" ht="14.25" customHeight="1" x14ac:dyDescent="0.35">
      <c r="B277" s="102" t="s">
        <v>1742</v>
      </c>
      <c r="C277" s="103"/>
    </row>
    <row r="278" spans="2:3" ht="14.25" customHeight="1" x14ac:dyDescent="0.35">
      <c r="B278" s="102" t="s">
        <v>1743</v>
      </c>
      <c r="C278" s="103"/>
    </row>
    <row r="279" spans="2:3" ht="14.25" customHeight="1" x14ac:dyDescent="0.35">
      <c r="B279" s="102" t="s">
        <v>1744</v>
      </c>
      <c r="C279" s="103"/>
    </row>
    <row r="280" spans="2:3" ht="14.25" customHeight="1" x14ac:dyDescent="0.35">
      <c r="B280" s="102" t="s">
        <v>1745</v>
      </c>
      <c r="C280" s="103"/>
    </row>
    <row r="281" spans="2:3" ht="14.25" customHeight="1" x14ac:dyDescent="0.35">
      <c r="B281" s="102" t="s">
        <v>1746</v>
      </c>
      <c r="C281" s="103"/>
    </row>
    <row r="282" spans="2:3" ht="14.25" customHeight="1" x14ac:dyDescent="0.35">
      <c r="B282" s="102" t="s">
        <v>1747</v>
      </c>
      <c r="C282" s="103"/>
    </row>
    <row r="283" spans="2:3" ht="14.25" customHeight="1" x14ac:dyDescent="0.35">
      <c r="B283" s="102" t="s">
        <v>1748</v>
      </c>
      <c r="C283" s="103"/>
    </row>
    <row r="284" spans="2:3" ht="14.25" customHeight="1" x14ac:dyDescent="0.35">
      <c r="B284" s="102" t="s">
        <v>1749</v>
      </c>
      <c r="C284" s="103"/>
    </row>
    <row r="285" spans="2:3" ht="14.25" customHeight="1" x14ac:dyDescent="0.35">
      <c r="B285" s="102" t="s">
        <v>1750</v>
      </c>
      <c r="C285" s="103"/>
    </row>
    <row r="286" spans="2:3" ht="14.25" customHeight="1" x14ac:dyDescent="0.35">
      <c r="B286" s="102" t="s">
        <v>1751</v>
      </c>
      <c r="C286" s="103"/>
    </row>
    <row r="287" spans="2:3" ht="14.25" customHeight="1" x14ac:dyDescent="0.35">
      <c r="B287" s="102" t="s">
        <v>1752</v>
      </c>
      <c r="C287" s="103"/>
    </row>
    <row r="288" spans="2:3" ht="14.25" customHeight="1" x14ac:dyDescent="0.35">
      <c r="B288" s="102" t="s">
        <v>1753</v>
      </c>
      <c r="C288" s="103"/>
    </row>
    <row r="289" spans="2:3" ht="14.25" customHeight="1" x14ac:dyDescent="0.35">
      <c r="B289" s="102" t="s">
        <v>1754</v>
      </c>
      <c r="C289" s="103"/>
    </row>
    <row r="290" spans="2:3" ht="14.25" customHeight="1" x14ac:dyDescent="0.35">
      <c r="B290" s="102" t="s">
        <v>1755</v>
      </c>
      <c r="C290" s="103"/>
    </row>
    <row r="291" spans="2:3" ht="14.25" customHeight="1" x14ac:dyDescent="0.35">
      <c r="B291" s="102" t="s">
        <v>1756</v>
      </c>
      <c r="C291" s="103"/>
    </row>
    <row r="292" spans="2:3" ht="14.25" customHeight="1" x14ac:dyDescent="0.35">
      <c r="B292" s="102" t="s">
        <v>1757</v>
      </c>
      <c r="C292" s="103"/>
    </row>
    <row r="293" spans="2:3" ht="14.25" customHeight="1" x14ac:dyDescent="0.35">
      <c r="B293" s="102" t="s">
        <v>1758</v>
      </c>
      <c r="C293" s="103"/>
    </row>
    <row r="294" spans="2:3" ht="14.25" customHeight="1" x14ac:dyDescent="0.35">
      <c r="B294" s="102" t="s">
        <v>1759</v>
      </c>
      <c r="C294" s="103"/>
    </row>
    <row r="295" spans="2:3" ht="14.25" customHeight="1" x14ac:dyDescent="0.35">
      <c r="B295" s="102" t="s">
        <v>1760</v>
      </c>
      <c r="C295" s="103"/>
    </row>
    <row r="296" spans="2:3" ht="14.25" customHeight="1" x14ac:dyDescent="0.35">
      <c r="B296" s="102" t="s">
        <v>1761</v>
      </c>
      <c r="C296" s="103"/>
    </row>
    <row r="297" spans="2:3" ht="14.25" customHeight="1" x14ac:dyDescent="0.35">
      <c r="B297" s="102" t="s">
        <v>1762</v>
      </c>
      <c r="C297" s="103"/>
    </row>
    <row r="298" spans="2:3" ht="14.25" customHeight="1" x14ac:dyDescent="0.35">
      <c r="B298" s="102" t="s">
        <v>1763</v>
      </c>
      <c r="C298" s="103"/>
    </row>
    <row r="299" spans="2:3" ht="14.25" customHeight="1" x14ac:dyDescent="0.35">
      <c r="B299" s="102" t="s">
        <v>1764</v>
      </c>
      <c r="C299" s="103"/>
    </row>
    <row r="300" spans="2:3" ht="14.25" customHeight="1" x14ac:dyDescent="0.35">
      <c r="B300" s="102" t="s">
        <v>1765</v>
      </c>
      <c r="C300" s="103"/>
    </row>
    <row r="301" spans="2:3" ht="14.25" customHeight="1" x14ac:dyDescent="0.35">
      <c r="B301" s="102" t="s">
        <v>1766</v>
      </c>
      <c r="C301" s="103"/>
    </row>
    <row r="302" spans="2:3" ht="14.25" customHeight="1" x14ac:dyDescent="0.35">
      <c r="B302" s="102" t="s">
        <v>1767</v>
      </c>
      <c r="C302" s="103"/>
    </row>
    <row r="303" spans="2:3" ht="14.25" customHeight="1" x14ac:dyDescent="0.35">
      <c r="B303" s="102" t="s">
        <v>1768</v>
      </c>
      <c r="C303" s="103"/>
    </row>
    <row r="304" spans="2:3" ht="14.25" customHeight="1" x14ac:dyDescent="0.35">
      <c r="B304" s="102" t="s">
        <v>1769</v>
      </c>
      <c r="C304" s="103"/>
    </row>
    <row r="305" spans="2:3" ht="14.25" customHeight="1" x14ac:dyDescent="0.35">
      <c r="B305" s="102" t="s">
        <v>1770</v>
      </c>
      <c r="C305" s="103"/>
    </row>
    <row r="306" spans="2:3" ht="14.25" customHeight="1" x14ac:dyDescent="0.35">
      <c r="B306" s="102" t="s">
        <v>1771</v>
      </c>
      <c r="C306" s="103"/>
    </row>
    <row r="307" spans="2:3" ht="14.25" customHeight="1" x14ac:dyDescent="0.35">
      <c r="B307" s="102" t="s">
        <v>1772</v>
      </c>
      <c r="C307" s="103"/>
    </row>
    <row r="308" spans="2:3" ht="14.25" customHeight="1" x14ac:dyDescent="0.35">
      <c r="B308" s="102" t="s">
        <v>1773</v>
      </c>
      <c r="C308" s="103"/>
    </row>
    <row r="309" spans="2:3" ht="14.25" customHeight="1" x14ac:dyDescent="0.35">
      <c r="B309" s="102" t="s">
        <v>1774</v>
      </c>
      <c r="C309" s="103"/>
    </row>
    <row r="310" spans="2:3" ht="14.25" customHeight="1" x14ac:dyDescent="0.35">
      <c r="B310" s="102" t="s">
        <v>1775</v>
      </c>
      <c r="C310" s="103"/>
    </row>
    <row r="311" spans="2:3" ht="14.25" customHeight="1" x14ac:dyDescent="0.35">
      <c r="B311" s="102" t="s">
        <v>1776</v>
      </c>
      <c r="C311" s="103"/>
    </row>
    <row r="312" spans="2:3" ht="14.25" customHeight="1" x14ac:dyDescent="0.35">
      <c r="B312" s="102" t="s">
        <v>1777</v>
      </c>
      <c r="C312" s="103"/>
    </row>
    <row r="313" spans="2:3" ht="14.25" customHeight="1" x14ac:dyDescent="0.35">
      <c r="B313" s="102" t="s">
        <v>1778</v>
      </c>
      <c r="C313" s="103"/>
    </row>
    <row r="314" spans="2:3" ht="14.25" customHeight="1" x14ac:dyDescent="0.35">
      <c r="B314" s="102" t="s">
        <v>1779</v>
      </c>
      <c r="C314" s="103"/>
    </row>
    <row r="315" spans="2:3" ht="14.25" customHeight="1" x14ac:dyDescent="0.35">
      <c r="B315" s="102" t="s">
        <v>1780</v>
      </c>
      <c r="C315" s="103"/>
    </row>
    <row r="316" spans="2:3" ht="14.25" customHeight="1" x14ac:dyDescent="0.35">
      <c r="B316" s="102" t="s">
        <v>1781</v>
      </c>
      <c r="C316" s="103"/>
    </row>
    <row r="317" spans="2:3" ht="14.25" customHeight="1" x14ac:dyDescent="0.35">
      <c r="B317" s="102" t="s">
        <v>1782</v>
      </c>
      <c r="C317" s="103"/>
    </row>
    <row r="318" spans="2:3" ht="14.25" customHeight="1" x14ac:dyDescent="0.35">
      <c r="B318" s="102" t="s">
        <v>1783</v>
      </c>
      <c r="C318" s="103"/>
    </row>
    <row r="319" spans="2:3" ht="14.25" customHeight="1" x14ac:dyDescent="0.35">
      <c r="B319" s="102" t="s">
        <v>1784</v>
      </c>
      <c r="C319" s="103"/>
    </row>
    <row r="320" spans="2:3" ht="14.25" customHeight="1" x14ac:dyDescent="0.35">
      <c r="B320" s="102" t="s">
        <v>1785</v>
      </c>
      <c r="C320" s="103"/>
    </row>
    <row r="321" spans="2:3" ht="14.25" customHeight="1" x14ac:dyDescent="0.35">
      <c r="B321" s="102" t="s">
        <v>1786</v>
      </c>
      <c r="C321" s="103"/>
    </row>
    <row r="322" spans="2:3" ht="14.25" customHeight="1" x14ac:dyDescent="0.35">
      <c r="B322" s="102" t="s">
        <v>1787</v>
      </c>
      <c r="C322" s="103"/>
    </row>
    <row r="323" spans="2:3" ht="14.25" customHeight="1" x14ac:dyDescent="0.35">
      <c r="B323" s="102" t="s">
        <v>1788</v>
      </c>
      <c r="C323" s="103"/>
    </row>
    <row r="324" spans="2:3" ht="14.25" customHeight="1" x14ac:dyDescent="0.35">
      <c r="B324" s="102" t="s">
        <v>1789</v>
      </c>
      <c r="C324" s="103"/>
    </row>
    <row r="325" spans="2:3" ht="14.25" customHeight="1" x14ac:dyDescent="0.35">
      <c r="B325" s="102" t="s">
        <v>1790</v>
      </c>
      <c r="C325" s="103"/>
    </row>
    <row r="326" spans="2:3" ht="14.25" customHeight="1" x14ac:dyDescent="0.35">
      <c r="B326" s="102" t="s">
        <v>1791</v>
      </c>
      <c r="C326" s="103"/>
    </row>
    <row r="327" spans="2:3" ht="14.25" customHeight="1" x14ac:dyDescent="0.35">
      <c r="B327" s="102" t="s">
        <v>1792</v>
      </c>
      <c r="C327" s="103"/>
    </row>
    <row r="328" spans="2:3" ht="14.25" customHeight="1" x14ac:dyDescent="0.35">
      <c r="B328" s="102" t="s">
        <v>1793</v>
      </c>
      <c r="C328" s="103"/>
    </row>
    <row r="329" spans="2:3" ht="14.25" customHeight="1" x14ac:dyDescent="0.35">
      <c r="B329" s="102" t="s">
        <v>1794</v>
      </c>
      <c r="C329" s="103"/>
    </row>
    <row r="330" spans="2:3" ht="14.25" customHeight="1" x14ac:dyDescent="0.35">
      <c r="B330" s="102" t="s">
        <v>1795</v>
      </c>
      <c r="C330" s="103"/>
    </row>
    <row r="331" spans="2:3" ht="14.25" customHeight="1" x14ac:dyDescent="0.35">
      <c r="B331" s="102" t="s">
        <v>1796</v>
      </c>
      <c r="C331" s="103"/>
    </row>
    <row r="332" spans="2:3" ht="14.25" customHeight="1" x14ac:dyDescent="0.35">
      <c r="B332" s="102" t="s">
        <v>1797</v>
      </c>
      <c r="C332" s="103"/>
    </row>
    <row r="333" spans="2:3" ht="14.25" customHeight="1" x14ac:dyDescent="0.35">
      <c r="B333" s="102" t="s">
        <v>1798</v>
      </c>
      <c r="C333" s="103"/>
    </row>
    <row r="334" spans="2:3" ht="14.25" customHeight="1" x14ac:dyDescent="0.35">
      <c r="B334" s="102" t="s">
        <v>1799</v>
      </c>
      <c r="C334" s="103"/>
    </row>
    <row r="335" spans="2:3" ht="14.25" customHeight="1" x14ac:dyDescent="0.35">
      <c r="B335" s="102" t="s">
        <v>1800</v>
      </c>
      <c r="C335" s="103"/>
    </row>
    <row r="336" spans="2:3" ht="14.25" customHeight="1" x14ac:dyDescent="0.35">
      <c r="B336" s="102" t="s">
        <v>1801</v>
      </c>
      <c r="C336" s="103"/>
    </row>
    <row r="337" spans="2:3" ht="14.25" customHeight="1" x14ac:dyDescent="0.35">
      <c r="B337" s="102" t="s">
        <v>1802</v>
      </c>
      <c r="C337" s="103"/>
    </row>
    <row r="338" spans="2:3" ht="14.25" customHeight="1" x14ac:dyDescent="0.35">
      <c r="B338" s="102" t="s">
        <v>1803</v>
      </c>
      <c r="C338" s="103"/>
    </row>
    <row r="339" spans="2:3" ht="14.25" customHeight="1" x14ac:dyDescent="0.35">
      <c r="B339" s="102" t="s">
        <v>1804</v>
      </c>
      <c r="C339" s="103"/>
    </row>
    <row r="340" spans="2:3" ht="14.25" customHeight="1" x14ac:dyDescent="0.35">
      <c r="B340" s="102" t="s">
        <v>1805</v>
      </c>
      <c r="C340" s="103"/>
    </row>
    <row r="341" spans="2:3" ht="14.25" customHeight="1" x14ac:dyDescent="0.35">
      <c r="B341" s="102" t="s">
        <v>1806</v>
      </c>
      <c r="C341" s="103"/>
    </row>
    <row r="342" spans="2:3" ht="14.25" customHeight="1" x14ac:dyDescent="0.35">
      <c r="B342" s="102" t="s">
        <v>1807</v>
      </c>
      <c r="C342" s="103"/>
    </row>
    <row r="343" spans="2:3" ht="14.25" customHeight="1" x14ac:dyDescent="0.35">
      <c r="B343" s="102" t="s">
        <v>1808</v>
      </c>
      <c r="C343" s="103"/>
    </row>
    <row r="344" spans="2:3" ht="14.25" customHeight="1" x14ac:dyDescent="0.35">
      <c r="B344" s="102" t="s">
        <v>1809</v>
      </c>
      <c r="C344" s="103"/>
    </row>
    <row r="345" spans="2:3" ht="14.25" customHeight="1" x14ac:dyDescent="0.35">
      <c r="B345" s="102" t="s">
        <v>1810</v>
      </c>
      <c r="C345" s="103"/>
    </row>
    <row r="346" spans="2:3" ht="14.25" customHeight="1" x14ac:dyDescent="0.35">
      <c r="B346" s="102" t="s">
        <v>1811</v>
      </c>
      <c r="C346" s="103"/>
    </row>
    <row r="347" spans="2:3" ht="14.25" customHeight="1" x14ac:dyDescent="0.35">
      <c r="B347" s="102" t="s">
        <v>1812</v>
      </c>
      <c r="C347" s="103"/>
    </row>
    <row r="348" spans="2:3" ht="14.25" customHeight="1" x14ac:dyDescent="0.35">
      <c r="B348" s="102" t="s">
        <v>1813</v>
      </c>
      <c r="C348" s="103"/>
    </row>
    <row r="349" spans="2:3" ht="14.25" customHeight="1" x14ac:dyDescent="0.35">
      <c r="B349" s="102" t="s">
        <v>1814</v>
      </c>
      <c r="C349" s="103"/>
    </row>
    <row r="350" spans="2:3" ht="14.25" customHeight="1" x14ac:dyDescent="0.35">
      <c r="B350" s="102" t="s">
        <v>1815</v>
      </c>
      <c r="C350" s="103"/>
    </row>
    <row r="351" spans="2:3" ht="14.25" customHeight="1" x14ac:dyDescent="0.35">
      <c r="B351" s="102" t="s">
        <v>1816</v>
      </c>
      <c r="C351" s="103"/>
    </row>
    <row r="352" spans="2:3" ht="14.25" customHeight="1" x14ac:dyDescent="0.35">
      <c r="B352" s="102" t="s">
        <v>1817</v>
      </c>
      <c r="C352" s="103"/>
    </row>
    <row r="353" spans="2:3" ht="14.25" customHeight="1" x14ac:dyDescent="0.35">
      <c r="B353" s="102" t="s">
        <v>1818</v>
      </c>
      <c r="C353" s="103"/>
    </row>
    <row r="354" spans="2:3" ht="14.25" customHeight="1" x14ac:dyDescent="0.35">
      <c r="B354" s="102" t="s">
        <v>1819</v>
      </c>
      <c r="C354" s="103"/>
    </row>
    <row r="355" spans="2:3" ht="14.25" customHeight="1" x14ac:dyDescent="0.35">
      <c r="B355" s="102" t="s">
        <v>1820</v>
      </c>
      <c r="C355" s="103"/>
    </row>
    <row r="356" spans="2:3" ht="14.25" customHeight="1" x14ac:dyDescent="0.35">
      <c r="B356" s="102" t="s">
        <v>1821</v>
      </c>
      <c r="C356" s="103"/>
    </row>
    <row r="357" spans="2:3" ht="14.25" customHeight="1" x14ac:dyDescent="0.35">
      <c r="B357" s="102" t="s">
        <v>1822</v>
      </c>
      <c r="C357" s="103"/>
    </row>
    <row r="358" spans="2:3" ht="14.25" customHeight="1" x14ac:dyDescent="0.35">
      <c r="B358" s="102" t="s">
        <v>1823</v>
      </c>
      <c r="C358" s="103"/>
    </row>
    <row r="359" spans="2:3" ht="14.25" customHeight="1" x14ac:dyDescent="0.35">
      <c r="B359" s="102" t="s">
        <v>1824</v>
      </c>
      <c r="C359" s="103"/>
    </row>
    <row r="360" spans="2:3" ht="14.25" customHeight="1" x14ac:dyDescent="0.35">
      <c r="B360" s="102" t="s">
        <v>1825</v>
      </c>
      <c r="C360" s="103"/>
    </row>
    <row r="361" spans="2:3" ht="14.25" customHeight="1" x14ac:dyDescent="0.35">
      <c r="B361" s="102" t="s">
        <v>1826</v>
      </c>
      <c r="C361" s="103"/>
    </row>
    <row r="362" spans="2:3" ht="14.25" customHeight="1" x14ac:dyDescent="0.35">
      <c r="B362" s="102" t="s">
        <v>1827</v>
      </c>
      <c r="C362" s="103"/>
    </row>
    <row r="363" spans="2:3" ht="14.25" customHeight="1" x14ac:dyDescent="0.35">
      <c r="B363" s="102" t="s">
        <v>1828</v>
      </c>
      <c r="C363" s="103"/>
    </row>
    <row r="364" spans="2:3" ht="14.25" customHeight="1" x14ac:dyDescent="0.35">
      <c r="B364" s="102" t="s">
        <v>1829</v>
      </c>
      <c r="C364" s="103"/>
    </row>
    <row r="365" spans="2:3" ht="14.25" customHeight="1" x14ac:dyDescent="0.35">
      <c r="B365" s="102" t="s">
        <v>1830</v>
      </c>
      <c r="C365" s="103"/>
    </row>
    <row r="366" spans="2:3" ht="14.25" customHeight="1" x14ac:dyDescent="0.35">
      <c r="B366" s="102" t="s">
        <v>1831</v>
      </c>
      <c r="C366" s="103"/>
    </row>
    <row r="367" spans="2:3" ht="14.25" customHeight="1" x14ac:dyDescent="0.35">
      <c r="B367" s="102" t="s">
        <v>1832</v>
      </c>
      <c r="C367" s="103"/>
    </row>
    <row r="368" spans="2:3" ht="14.25" customHeight="1" x14ac:dyDescent="0.35">
      <c r="B368" s="102" t="s">
        <v>1833</v>
      </c>
      <c r="C368" s="103"/>
    </row>
    <row r="369" spans="2:3" ht="14.25" customHeight="1" x14ac:dyDescent="0.35">
      <c r="B369" s="102" t="s">
        <v>1834</v>
      </c>
      <c r="C369" s="103"/>
    </row>
    <row r="370" spans="2:3" ht="14.25" customHeight="1" x14ac:dyDescent="0.35">
      <c r="B370" s="102" t="s">
        <v>1835</v>
      </c>
      <c r="C370" s="103"/>
    </row>
    <row r="371" spans="2:3" ht="14.25" customHeight="1" x14ac:dyDescent="0.35">
      <c r="B371" s="102" t="s">
        <v>1836</v>
      </c>
      <c r="C371" s="103"/>
    </row>
    <row r="372" spans="2:3" ht="14.25" customHeight="1" x14ac:dyDescent="0.35">
      <c r="B372" s="102" t="s">
        <v>1837</v>
      </c>
      <c r="C372" s="103"/>
    </row>
    <row r="373" spans="2:3" ht="14.25" customHeight="1" x14ac:dyDescent="0.35">
      <c r="B373" s="102" t="s">
        <v>1838</v>
      </c>
      <c r="C373" s="103"/>
    </row>
    <row r="374" spans="2:3" ht="14.25" customHeight="1" x14ac:dyDescent="0.35">
      <c r="B374" s="102" t="s">
        <v>1839</v>
      </c>
      <c r="C374" s="103"/>
    </row>
    <row r="375" spans="2:3" ht="14.25" customHeight="1" x14ac:dyDescent="0.35">
      <c r="B375" s="102" t="s">
        <v>1840</v>
      </c>
      <c r="C375" s="103"/>
    </row>
    <row r="376" spans="2:3" ht="14.25" customHeight="1" x14ac:dyDescent="0.35">
      <c r="B376" s="102" t="s">
        <v>1841</v>
      </c>
      <c r="C376" s="103"/>
    </row>
    <row r="377" spans="2:3" ht="14.25" customHeight="1" x14ac:dyDescent="0.35">
      <c r="B377" s="102" t="s">
        <v>1842</v>
      </c>
      <c r="C377" s="103"/>
    </row>
    <row r="378" spans="2:3" ht="14.25" customHeight="1" x14ac:dyDescent="0.35">
      <c r="B378" s="102" t="s">
        <v>1843</v>
      </c>
      <c r="C378" s="103"/>
    </row>
    <row r="379" spans="2:3" ht="14.25" customHeight="1" x14ac:dyDescent="0.35">
      <c r="B379" s="102" t="s">
        <v>1844</v>
      </c>
      <c r="C379" s="103"/>
    </row>
    <row r="380" spans="2:3" ht="14.25" customHeight="1" x14ac:dyDescent="0.35">
      <c r="B380" s="102" t="s">
        <v>1845</v>
      </c>
      <c r="C380" s="103"/>
    </row>
    <row r="381" spans="2:3" ht="14.25" customHeight="1" x14ac:dyDescent="0.35">
      <c r="B381" s="102" t="s">
        <v>1846</v>
      </c>
      <c r="C381" s="103"/>
    </row>
    <row r="382" spans="2:3" ht="14.25" customHeight="1" x14ac:dyDescent="0.35">
      <c r="B382" s="102" t="s">
        <v>1847</v>
      </c>
      <c r="C382" s="103"/>
    </row>
    <row r="383" spans="2:3" ht="14.25" customHeight="1" x14ac:dyDescent="0.35">
      <c r="B383" s="102" t="s">
        <v>1848</v>
      </c>
      <c r="C383" s="103"/>
    </row>
    <row r="384" spans="2:3" ht="14.25" customHeight="1" x14ac:dyDescent="0.35">
      <c r="B384" s="102" t="s">
        <v>1849</v>
      </c>
      <c r="C384" s="103"/>
    </row>
    <row r="385" spans="2:3" ht="14.25" customHeight="1" x14ac:dyDescent="0.35">
      <c r="B385" s="102" t="s">
        <v>1850</v>
      </c>
      <c r="C385" s="103"/>
    </row>
    <row r="386" spans="2:3" ht="14.25" customHeight="1" x14ac:dyDescent="0.35">
      <c r="B386" s="102" t="s">
        <v>1851</v>
      </c>
      <c r="C386" s="103"/>
    </row>
    <row r="387" spans="2:3" ht="14.25" customHeight="1" x14ac:dyDescent="0.35">
      <c r="B387" s="102" t="s">
        <v>1852</v>
      </c>
      <c r="C387" s="103"/>
    </row>
    <row r="388" spans="2:3" ht="14.25" customHeight="1" x14ac:dyDescent="0.35">
      <c r="B388" s="102" t="s">
        <v>1853</v>
      </c>
      <c r="C388" s="103"/>
    </row>
    <row r="389" spans="2:3" ht="14.25" customHeight="1" x14ac:dyDescent="0.35">
      <c r="B389" s="102" t="s">
        <v>1854</v>
      </c>
      <c r="C389" s="103"/>
    </row>
    <row r="390" spans="2:3" ht="14.25" customHeight="1" x14ac:dyDescent="0.35">
      <c r="B390" s="102" t="s">
        <v>1855</v>
      </c>
      <c r="C390" s="103"/>
    </row>
    <row r="391" spans="2:3" ht="14.25" customHeight="1" x14ac:dyDescent="0.35">
      <c r="B391" s="102" t="s">
        <v>1856</v>
      </c>
      <c r="C391" s="103"/>
    </row>
    <row r="392" spans="2:3" ht="14.25" customHeight="1" x14ac:dyDescent="0.35">
      <c r="B392" s="102" t="s">
        <v>1857</v>
      </c>
      <c r="C392" s="103"/>
    </row>
    <row r="393" spans="2:3" ht="14.25" customHeight="1" x14ac:dyDescent="0.35">
      <c r="B393" s="102" t="s">
        <v>1858</v>
      </c>
      <c r="C393" s="103"/>
    </row>
    <row r="394" spans="2:3" ht="14.25" customHeight="1" x14ac:dyDescent="0.35">
      <c r="B394" s="102" t="s">
        <v>1859</v>
      </c>
      <c r="C394" s="103"/>
    </row>
    <row r="395" spans="2:3" ht="14.25" customHeight="1" x14ac:dyDescent="0.35">
      <c r="B395" s="102" t="s">
        <v>1860</v>
      </c>
      <c r="C395" s="103"/>
    </row>
    <row r="396" spans="2:3" ht="14.25" customHeight="1" x14ac:dyDescent="0.35">
      <c r="B396" s="102" t="s">
        <v>1861</v>
      </c>
      <c r="C396" s="103"/>
    </row>
    <row r="397" spans="2:3" ht="14.25" customHeight="1" x14ac:dyDescent="0.35">
      <c r="B397" s="102" t="s">
        <v>1862</v>
      </c>
      <c r="C397" s="103"/>
    </row>
    <row r="398" spans="2:3" ht="14.25" customHeight="1" x14ac:dyDescent="0.35">
      <c r="B398" s="102" t="s">
        <v>1863</v>
      </c>
      <c r="C398" s="103"/>
    </row>
    <row r="399" spans="2:3" ht="14.25" customHeight="1" x14ac:dyDescent="0.35">
      <c r="B399" s="102" t="s">
        <v>1864</v>
      </c>
      <c r="C399" s="103"/>
    </row>
    <row r="400" spans="2:3" ht="14.25" customHeight="1" x14ac:dyDescent="0.35">
      <c r="B400" s="102" t="s">
        <v>1865</v>
      </c>
      <c r="C400" s="103"/>
    </row>
    <row r="401" spans="2:3" ht="14.25" customHeight="1" x14ac:dyDescent="0.35">
      <c r="B401" s="102" t="s">
        <v>1866</v>
      </c>
      <c r="C401" s="103"/>
    </row>
    <row r="402" spans="2:3" ht="14.25" customHeight="1" x14ac:dyDescent="0.35">
      <c r="B402" s="102" t="s">
        <v>1867</v>
      </c>
      <c r="C402" s="103"/>
    </row>
    <row r="403" spans="2:3" ht="14.25" customHeight="1" x14ac:dyDescent="0.35">
      <c r="B403" s="102" t="s">
        <v>1868</v>
      </c>
      <c r="C403" s="103"/>
    </row>
    <row r="404" spans="2:3" ht="14.25" customHeight="1" x14ac:dyDescent="0.35">
      <c r="B404" s="102" t="s">
        <v>1869</v>
      </c>
      <c r="C404" s="103"/>
    </row>
    <row r="405" spans="2:3" ht="14.25" customHeight="1" x14ac:dyDescent="0.35">
      <c r="B405" s="102" t="s">
        <v>1870</v>
      </c>
      <c r="C405" s="103"/>
    </row>
    <row r="406" spans="2:3" ht="14.25" customHeight="1" x14ac:dyDescent="0.35">
      <c r="B406" s="102" t="s">
        <v>1871</v>
      </c>
      <c r="C406" s="103"/>
    </row>
    <row r="407" spans="2:3" ht="14.25" customHeight="1" x14ac:dyDescent="0.35">
      <c r="B407" s="102" t="s">
        <v>1872</v>
      </c>
      <c r="C407" s="103"/>
    </row>
    <row r="408" spans="2:3" ht="14.25" customHeight="1" x14ac:dyDescent="0.35">
      <c r="B408" s="102" t="s">
        <v>1873</v>
      </c>
      <c r="C408" s="103"/>
    </row>
    <row r="409" spans="2:3" ht="14.25" customHeight="1" x14ac:dyDescent="0.35">
      <c r="B409" s="102" t="s">
        <v>1874</v>
      </c>
      <c r="C409" s="103"/>
    </row>
    <row r="410" spans="2:3" ht="14.25" customHeight="1" x14ac:dyDescent="0.35">
      <c r="B410" s="102" t="s">
        <v>1875</v>
      </c>
      <c r="C410" s="103"/>
    </row>
    <row r="411" spans="2:3" ht="14.25" customHeight="1" x14ac:dyDescent="0.35">
      <c r="B411" s="102" t="s">
        <v>1876</v>
      </c>
      <c r="C411" s="103"/>
    </row>
    <row r="412" spans="2:3" ht="14.25" customHeight="1" x14ac:dyDescent="0.35">
      <c r="B412" s="102" t="s">
        <v>1877</v>
      </c>
      <c r="C412" s="103"/>
    </row>
    <row r="413" spans="2:3" ht="14.25" customHeight="1" x14ac:dyDescent="0.35">
      <c r="B413" s="102" t="s">
        <v>1878</v>
      </c>
      <c r="C413" s="103"/>
    </row>
    <row r="414" spans="2:3" ht="14.25" customHeight="1" x14ac:dyDescent="0.35">
      <c r="B414" s="102" t="s">
        <v>1879</v>
      </c>
      <c r="C414" s="103"/>
    </row>
    <row r="415" spans="2:3" ht="14.25" customHeight="1" x14ac:dyDescent="0.35">
      <c r="B415" s="102" t="s">
        <v>1880</v>
      </c>
      <c r="C415" s="103"/>
    </row>
    <row r="416" spans="2:3" ht="14.25" customHeight="1" x14ac:dyDescent="0.35">
      <c r="B416" s="102" t="s">
        <v>1881</v>
      </c>
      <c r="C416" s="103"/>
    </row>
    <row r="417" spans="2:3" ht="14.25" customHeight="1" x14ac:dyDescent="0.35">
      <c r="B417" s="102" t="s">
        <v>1882</v>
      </c>
      <c r="C417" s="103"/>
    </row>
    <row r="418" spans="2:3" ht="14.25" customHeight="1" x14ac:dyDescent="0.35">
      <c r="B418" s="102" t="s">
        <v>1883</v>
      </c>
      <c r="C418" s="103"/>
    </row>
    <row r="419" spans="2:3" ht="14.25" customHeight="1" x14ac:dyDescent="0.35">
      <c r="B419" s="102" t="s">
        <v>1884</v>
      </c>
      <c r="C419" s="103"/>
    </row>
    <row r="420" spans="2:3" ht="14.25" customHeight="1" x14ac:dyDescent="0.35">
      <c r="B420" s="102" t="s">
        <v>1885</v>
      </c>
      <c r="C420" s="103"/>
    </row>
    <row r="421" spans="2:3" ht="14.25" customHeight="1" x14ac:dyDescent="0.35">
      <c r="B421" s="102" t="s">
        <v>1886</v>
      </c>
      <c r="C421" s="103"/>
    </row>
    <row r="422" spans="2:3" ht="14.25" customHeight="1" x14ac:dyDescent="0.35">
      <c r="B422" s="102" t="s">
        <v>1887</v>
      </c>
      <c r="C422" s="103"/>
    </row>
    <row r="423" spans="2:3" ht="14.25" customHeight="1" x14ac:dyDescent="0.35">
      <c r="B423" s="102" t="s">
        <v>1888</v>
      </c>
      <c r="C423" s="103"/>
    </row>
    <row r="424" spans="2:3" ht="14.25" customHeight="1" x14ac:dyDescent="0.35">
      <c r="B424" s="102" t="s">
        <v>1889</v>
      </c>
      <c r="C424" s="103"/>
    </row>
    <row r="425" spans="2:3" ht="14.25" customHeight="1" x14ac:dyDescent="0.35">
      <c r="B425" s="102" t="s">
        <v>1890</v>
      </c>
      <c r="C425" s="103"/>
    </row>
    <row r="426" spans="2:3" ht="14.25" customHeight="1" x14ac:dyDescent="0.35">
      <c r="B426" s="102" t="s">
        <v>1891</v>
      </c>
      <c r="C426" s="103"/>
    </row>
    <row r="427" spans="2:3" ht="14.25" customHeight="1" x14ac:dyDescent="0.35">
      <c r="B427" s="102" t="s">
        <v>1892</v>
      </c>
      <c r="C427" s="103"/>
    </row>
    <row r="428" spans="2:3" ht="14.25" customHeight="1" x14ac:dyDescent="0.35">
      <c r="B428" s="102" t="s">
        <v>1893</v>
      </c>
      <c r="C428" s="103"/>
    </row>
    <row r="429" spans="2:3" ht="14.25" customHeight="1" x14ac:dyDescent="0.35">
      <c r="B429" s="102" t="s">
        <v>1894</v>
      </c>
      <c r="C429" s="103"/>
    </row>
    <row r="430" spans="2:3" ht="14.25" customHeight="1" x14ac:dyDescent="0.35">
      <c r="B430" s="102" t="s">
        <v>1895</v>
      </c>
      <c r="C430" s="103"/>
    </row>
    <row r="431" spans="2:3" ht="14.25" customHeight="1" x14ac:dyDescent="0.35">
      <c r="B431" s="102" t="s">
        <v>1896</v>
      </c>
      <c r="C431" s="103"/>
    </row>
    <row r="432" spans="2:3" ht="14.25" customHeight="1" x14ac:dyDescent="0.35">
      <c r="B432" s="102" t="s">
        <v>1897</v>
      </c>
      <c r="C432" s="103"/>
    </row>
    <row r="433" spans="2:3" ht="14.25" customHeight="1" x14ac:dyDescent="0.35">
      <c r="B433" s="102" t="s">
        <v>1898</v>
      </c>
      <c r="C433" s="103"/>
    </row>
    <row r="434" spans="2:3" ht="14.25" customHeight="1" x14ac:dyDescent="0.35">
      <c r="B434" s="102" t="s">
        <v>1899</v>
      </c>
      <c r="C434" s="103"/>
    </row>
    <row r="435" spans="2:3" ht="14.25" customHeight="1" x14ac:dyDescent="0.35">
      <c r="B435" s="102" t="s">
        <v>1900</v>
      </c>
      <c r="C435" s="103"/>
    </row>
    <row r="436" spans="2:3" ht="14.25" customHeight="1" x14ac:dyDescent="0.35">
      <c r="B436" s="102" t="s">
        <v>1901</v>
      </c>
      <c r="C436" s="103"/>
    </row>
    <row r="437" spans="2:3" ht="14.25" customHeight="1" x14ac:dyDescent="0.35">
      <c r="B437" s="102" t="s">
        <v>1902</v>
      </c>
      <c r="C437" s="103"/>
    </row>
    <row r="438" spans="2:3" ht="14.25" customHeight="1" x14ac:dyDescent="0.35">
      <c r="B438" s="102" t="s">
        <v>1903</v>
      </c>
      <c r="C438" s="103"/>
    </row>
    <row r="439" spans="2:3" ht="14.25" customHeight="1" x14ac:dyDescent="0.35">
      <c r="B439" s="102" t="s">
        <v>1904</v>
      </c>
      <c r="C439" s="103"/>
    </row>
    <row r="440" spans="2:3" ht="14.25" customHeight="1" x14ac:dyDescent="0.35">
      <c r="B440" s="102" t="s">
        <v>1905</v>
      </c>
      <c r="C440" s="103"/>
    </row>
    <row r="441" spans="2:3" ht="14.25" customHeight="1" x14ac:dyDescent="0.35">
      <c r="B441" s="102" t="s">
        <v>1906</v>
      </c>
      <c r="C441" s="103"/>
    </row>
    <row r="442" spans="2:3" ht="14.25" customHeight="1" x14ac:dyDescent="0.35">
      <c r="B442" s="102" t="s">
        <v>1907</v>
      </c>
      <c r="C442" s="103"/>
    </row>
    <row r="443" spans="2:3" ht="14.25" customHeight="1" x14ac:dyDescent="0.35">
      <c r="B443" s="102" t="s">
        <v>1908</v>
      </c>
      <c r="C443" s="103"/>
    </row>
    <row r="444" spans="2:3" ht="14.25" customHeight="1" x14ac:dyDescent="0.35">
      <c r="B444" s="102" t="s">
        <v>1909</v>
      </c>
      <c r="C444" s="103"/>
    </row>
    <row r="445" spans="2:3" ht="14.25" customHeight="1" x14ac:dyDescent="0.35">
      <c r="B445" s="102" t="s">
        <v>1910</v>
      </c>
      <c r="C445" s="103"/>
    </row>
    <row r="446" spans="2:3" ht="14.25" customHeight="1" x14ac:dyDescent="0.35">
      <c r="B446" s="102" t="s">
        <v>1911</v>
      </c>
      <c r="C446" s="103"/>
    </row>
    <row r="447" spans="2:3" ht="14.25" customHeight="1" x14ac:dyDescent="0.35">
      <c r="B447" s="102" t="s">
        <v>1912</v>
      </c>
      <c r="C447" s="103"/>
    </row>
    <row r="448" spans="2:3" ht="14.25" customHeight="1" x14ac:dyDescent="0.35">
      <c r="B448" s="102" t="s">
        <v>1913</v>
      </c>
      <c r="C448" s="103"/>
    </row>
    <row r="449" spans="2:3" ht="14.25" customHeight="1" x14ac:dyDescent="0.35">
      <c r="B449" s="102" t="s">
        <v>1914</v>
      </c>
      <c r="C449" s="103"/>
    </row>
    <row r="450" spans="2:3" ht="14.25" customHeight="1" x14ac:dyDescent="0.35">
      <c r="B450" s="102" t="s">
        <v>1915</v>
      </c>
      <c r="C450" s="103"/>
    </row>
    <row r="451" spans="2:3" ht="14.25" customHeight="1" x14ac:dyDescent="0.35">
      <c r="B451" s="102" t="s">
        <v>1916</v>
      </c>
      <c r="C451" s="103"/>
    </row>
    <row r="452" spans="2:3" ht="14.25" customHeight="1" x14ac:dyDescent="0.35">
      <c r="B452" s="102" t="s">
        <v>1917</v>
      </c>
      <c r="C452" s="103"/>
    </row>
    <row r="453" spans="2:3" ht="14.25" customHeight="1" x14ac:dyDescent="0.35">
      <c r="B453" s="102" t="s">
        <v>1918</v>
      </c>
      <c r="C453" s="103"/>
    </row>
    <row r="454" spans="2:3" ht="14.25" customHeight="1" x14ac:dyDescent="0.35">
      <c r="B454" s="102" t="s">
        <v>1919</v>
      </c>
      <c r="C454" s="103"/>
    </row>
    <row r="455" spans="2:3" ht="14.25" customHeight="1" x14ac:dyDescent="0.35">
      <c r="B455" s="102" t="s">
        <v>1920</v>
      </c>
      <c r="C455" s="103"/>
    </row>
    <row r="456" spans="2:3" ht="14.25" customHeight="1" x14ac:dyDescent="0.35">
      <c r="B456" s="102" t="s">
        <v>1921</v>
      </c>
      <c r="C456" s="103"/>
    </row>
    <row r="457" spans="2:3" ht="14.25" customHeight="1" x14ac:dyDescent="0.35">
      <c r="B457" s="102" t="s">
        <v>1922</v>
      </c>
      <c r="C457" s="103"/>
    </row>
    <row r="458" spans="2:3" ht="14.25" customHeight="1" x14ac:dyDescent="0.35">
      <c r="B458" s="102" t="s">
        <v>1923</v>
      </c>
      <c r="C458" s="103"/>
    </row>
    <row r="459" spans="2:3" ht="14.25" customHeight="1" x14ac:dyDescent="0.35">
      <c r="B459" s="102" t="s">
        <v>1924</v>
      </c>
      <c r="C459" s="103"/>
    </row>
    <row r="460" spans="2:3" ht="14.25" customHeight="1" x14ac:dyDescent="0.35">
      <c r="B460" s="102" t="s">
        <v>1925</v>
      </c>
      <c r="C460" s="103"/>
    </row>
    <row r="461" spans="2:3" ht="14.25" customHeight="1" x14ac:dyDescent="0.35">
      <c r="B461" s="102" t="s">
        <v>1926</v>
      </c>
      <c r="C461" s="103"/>
    </row>
    <row r="462" spans="2:3" ht="14.25" customHeight="1" x14ac:dyDescent="0.35">
      <c r="B462" s="102" t="s">
        <v>1927</v>
      </c>
      <c r="C462" s="103"/>
    </row>
    <row r="463" spans="2:3" ht="14.25" customHeight="1" x14ac:dyDescent="0.35">
      <c r="B463" s="102" t="s">
        <v>1928</v>
      </c>
      <c r="C463" s="103"/>
    </row>
    <row r="464" spans="2:3" ht="14.25" customHeight="1" x14ac:dyDescent="0.35">
      <c r="B464" s="102" t="s">
        <v>1929</v>
      </c>
      <c r="C464" s="103"/>
    </row>
    <row r="465" spans="2:3" ht="14.25" customHeight="1" x14ac:dyDescent="0.35">
      <c r="B465" s="102" t="s">
        <v>1930</v>
      </c>
      <c r="C465" s="103"/>
    </row>
    <row r="466" spans="2:3" ht="14.25" customHeight="1" x14ac:dyDescent="0.35">
      <c r="B466" s="102" t="s">
        <v>1931</v>
      </c>
      <c r="C466" s="103"/>
    </row>
    <row r="467" spans="2:3" ht="14.25" customHeight="1" x14ac:dyDescent="0.35">
      <c r="B467" s="102" t="s">
        <v>1932</v>
      </c>
      <c r="C467" s="103"/>
    </row>
    <row r="468" spans="2:3" ht="14.25" customHeight="1" x14ac:dyDescent="0.35">
      <c r="B468" s="102" t="s">
        <v>1933</v>
      </c>
      <c r="C468" s="103"/>
    </row>
    <row r="469" spans="2:3" ht="14.25" customHeight="1" x14ac:dyDescent="0.35">
      <c r="B469" s="102" t="s">
        <v>1934</v>
      </c>
      <c r="C469" s="103"/>
    </row>
    <row r="470" spans="2:3" ht="14.25" customHeight="1" x14ac:dyDescent="0.35">
      <c r="B470" s="102" t="s">
        <v>1935</v>
      </c>
      <c r="C470" s="103"/>
    </row>
    <row r="471" spans="2:3" ht="14.25" customHeight="1" x14ac:dyDescent="0.35">
      <c r="B471" s="102" t="s">
        <v>1936</v>
      </c>
      <c r="C471" s="103"/>
    </row>
    <row r="472" spans="2:3" ht="14.25" customHeight="1" x14ac:dyDescent="0.35">
      <c r="B472" s="102" t="s">
        <v>1937</v>
      </c>
      <c r="C472" s="103"/>
    </row>
    <row r="473" spans="2:3" ht="14.25" customHeight="1" x14ac:dyDescent="0.35">
      <c r="B473" s="102" t="s">
        <v>1938</v>
      </c>
      <c r="C473" s="103"/>
    </row>
    <row r="474" spans="2:3" ht="14.25" customHeight="1" x14ac:dyDescent="0.35">
      <c r="B474" s="102" t="s">
        <v>1939</v>
      </c>
      <c r="C474" s="103"/>
    </row>
    <row r="475" spans="2:3" ht="14.25" customHeight="1" x14ac:dyDescent="0.35">
      <c r="B475" s="102" t="s">
        <v>1940</v>
      </c>
      <c r="C475" s="103"/>
    </row>
    <row r="476" spans="2:3" ht="14.25" customHeight="1" x14ac:dyDescent="0.35">
      <c r="B476" s="102" t="s">
        <v>1941</v>
      </c>
      <c r="C476" s="103"/>
    </row>
    <row r="477" spans="2:3" ht="14.25" customHeight="1" x14ac:dyDescent="0.35">
      <c r="B477" s="102" t="s">
        <v>1942</v>
      </c>
      <c r="C477" s="103"/>
    </row>
    <row r="478" spans="2:3" ht="14.25" customHeight="1" x14ac:dyDescent="0.35">
      <c r="B478" s="102" t="s">
        <v>1943</v>
      </c>
      <c r="C478" s="103"/>
    </row>
    <row r="479" spans="2:3" ht="14.25" customHeight="1" x14ac:dyDescent="0.35">
      <c r="B479" s="102" t="s">
        <v>1944</v>
      </c>
      <c r="C479" s="103"/>
    </row>
    <row r="480" spans="2:3" ht="14.25" customHeight="1" x14ac:dyDescent="0.35">
      <c r="B480" s="102" t="s">
        <v>1945</v>
      </c>
      <c r="C480" s="103"/>
    </row>
    <row r="481" spans="2:3" ht="14.25" customHeight="1" x14ac:dyDescent="0.35">
      <c r="B481" s="102" t="s">
        <v>1946</v>
      </c>
      <c r="C481" s="103"/>
    </row>
    <row r="482" spans="2:3" ht="14.25" customHeight="1" x14ac:dyDescent="0.35">
      <c r="B482" s="102" t="s">
        <v>1947</v>
      </c>
      <c r="C482" s="103"/>
    </row>
    <row r="483" spans="2:3" ht="14.25" customHeight="1" x14ac:dyDescent="0.35">
      <c r="B483" s="102" t="s">
        <v>1948</v>
      </c>
      <c r="C483" s="103"/>
    </row>
    <row r="484" spans="2:3" ht="14.25" customHeight="1" x14ac:dyDescent="0.35">
      <c r="B484" s="102" t="s">
        <v>1949</v>
      </c>
      <c r="C484" s="103"/>
    </row>
    <row r="485" spans="2:3" ht="14.25" customHeight="1" x14ac:dyDescent="0.35">
      <c r="B485" s="102" t="s">
        <v>1950</v>
      </c>
      <c r="C485" s="103"/>
    </row>
    <row r="486" spans="2:3" ht="14.25" customHeight="1" x14ac:dyDescent="0.35">
      <c r="B486" s="102" t="s">
        <v>1951</v>
      </c>
      <c r="C486" s="103"/>
    </row>
    <row r="487" spans="2:3" ht="14.25" customHeight="1" x14ac:dyDescent="0.35">
      <c r="B487" s="102" t="s">
        <v>1952</v>
      </c>
      <c r="C487" s="103"/>
    </row>
    <row r="488" spans="2:3" ht="14.25" customHeight="1" x14ac:dyDescent="0.35">
      <c r="B488" s="102" t="s">
        <v>1953</v>
      </c>
      <c r="C488" s="103"/>
    </row>
    <row r="489" spans="2:3" ht="14.25" customHeight="1" x14ac:dyDescent="0.35">
      <c r="B489" s="102" t="s">
        <v>1954</v>
      </c>
      <c r="C489" s="103"/>
    </row>
    <row r="490" spans="2:3" ht="14.25" customHeight="1" x14ac:dyDescent="0.35">
      <c r="B490" s="102" t="s">
        <v>1955</v>
      </c>
      <c r="C490" s="103"/>
    </row>
    <row r="491" spans="2:3" ht="14.25" customHeight="1" x14ac:dyDescent="0.35">
      <c r="B491" s="102" t="s">
        <v>1956</v>
      </c>
      <c r="C491" s="103"/>
    </row>
    <row r="492" spans="2:3" ht="14.25" customHeight="1" x14ac:dyDescent="0.35">
      <c r="B492" s="102" t="s">
        <v>1957</v>
      </c>
      <c r="C492" s="103"/>
    </row>
    <row r="493" spans="2:3" ht="14.25" customHeight="1" x14ac:dyDescent="0.35">
      <c r="B493" s="102" t="s">
        <v>1958</v>
      </c>
      <c r="C493" s="103"/>
    </row>
    <row r="494" spans="2:3" ht="14.25" customHeight="1" x14ac:dyDescent="0.35">
      <c r="B494" s="102" t="s">
        <v>1959</v>
      </c>
      <c r="C494" s="103"/>
    </row>
    <row r="495" spans="2:3" ht="14.25" customHeight="1" x14ac:dyDescent="0.35">
      <c r="B495" s="102" t="s">
        <v>1960</v>
      </c>
      <c r="C495" s="103"/>
    </row>
    <row r="496" spans="2:3" ht="14.25" customHeight="1" x14ac:dyDescent="0.35">
      <c r="B496" s="102" t="s">
        <v>1961</v>
      </c>
      <c r="C496" s="103"/>
    </row>
    <row r="497" spans="2:3" ht="14.25" customHeight="1" x14ac:dyDescent="0.35">
      <c r="B497" s="102" t="s">
        <v>1962</v>
      </c>
      <c r="C497" s="103"/>
    </row>
    <row r="498" spans="2:3" ht="14.25" customHeight="1" x14ac:dyDescent="0.35">
      <c r="B498" s="102" t="s">
        <v>1963</v>
      </c>
      <c r="C498" s="103"/>
    </row>
    <row r="499" spans="2:3" ht="14.25" customHeight="1" x14ac:dyDescent="0.35">
      <c r="B499" s="102" t="s">
        <v>1964</v>
      </c>
      <c r="C499" s="103"/>
    </row>
    <row r="500" spans="2:3" ht="14.25" customHeight="1" x14ac:dyDescent="0.35">
      <c r="B500" s="102" t="s">
        <v>1965</v>
      </c>
      <c r="C500" s="103"/>
    </row>
    <row r="501" spans="2:3" ht="14.25" customHeight="1" x14ac:dyDescent="0.35">
      <c r="B501" s="102" t="s">
        <v>1966</v>
      </c>
      <c r="C501" s="103"/>
    </row>
    <row r="502" spans="2:3" ht="14.25" customHeight="1" x14ac:dyDescent="0.35">
      <c r="B502" s="102" t="s">
        <v>1967</v>
      </c>
      <c r="C502" s="103"/>
    </row>
    <row r="503" spans="2:3" ht="14.25" customHeight="1" x14ac:dyDescent="0.35">
      <c r="B503" s="102" t="s">
        <v>1968</v>
      </c>
      <c r="C503" s="103"/>
    </row>
    <row r="504" spans="2:3" ht="14.25" customHeight="1" x14ac:dyDescent="0.35">
      <c r="B504" s="102" t="s">
        <v>1969</v>
      </c>
      <c r="C504" s="103"/>
    </row>
    <row r="505" spans="2:3" ht="14.25" customHeight="1" x14ac:dyDescent="0.35">
      <c r="B505" s="102" t="s">
        <v>1970</v>
      </c>
      <c r="C505" s="103"/>
    </row>
    <row r="506" spans="2:3" ht="14.25" customHeight="1" x14ac:dyDescent="0.35">
      <c r="B506" s="102" t="s">
        <v>1971</v>
      </c>
      <c r="C506" s="103"/>
    </row>
    <row r="507" spans="2:3" ht="14.25" customHeight="1" x14ac:dyDescent="0.35">
      <c r="B507" s="102" t="s">
        <v>1972</v>
      </c>
      <c r="C507" s="103"/>
    </row>
    <row r="508" spans="2:3" ht="14.25" customHeight="1" x14ac:dyDescent="0.35">
      <c r="B508" s="102" t="s">
        <v>1973</v>
      </c>
      <c r="C508" s="103"/>
    </row>
    <row r="509" spans="2:3" ht="14.25" customHeight="1" x14ac:dyDescent="0.35">
      <c r="B509" s="102" t="s">
        <v>1974</v>
      </c>
      <c r="C509" s="103"/>
    </row>
    <row r="510" spans="2:3" ht="14.25" customHeight="1" x14ac:dyDescent="0.35">
      <c r="B510" s="102" t="s">
        <v>1975</v>
      </c>
      <c r="C510" s="103"/>
    </row>
    <row r="511" spans="2:3" ht="14.25" customHeight="1" x14ac:dyDescent="0.35">
      <c r="B511" s="102" t="s">
        <v>1976</v>
      </c>
      <c r="C511" s="103"/>
    </row>
    <row r="512" spans="2:3" ht="14.25" customHeight="1" x14ac:dyDescent="0.35">
      <c r="B512" s="102" t="s">
        <v>1977</v>
      </c>
      <c r="C512" s="103"/>
    </row>
    <row r="513" spans="2:3" ht="14.25" customHeight="1" x14ac:dyDescent="0.35">
      <c r="B513" s="102" t="s">
        <v>1978</v>
      </c>
      <c r="C513" s="103"/>
    </row>
    <row r="514" spans="2:3" ht="14.25" customHeight="1" x14ac:dyDescent="0.35">
      <c r="B514" s="102" t="s">
        <v>1979</v>
      </c>
      <c r="C514" s="103"/>
    </row>
    <row r="515" spans="2:3" ht="14.25" customHeight="1" x14ac:dyDescent="0.35">
      <c r="B515" s="102" t="s">
        <v>1980</v>
      </c>
      <c r="C515" s="103"/>
    </row>
    <row r="516" spans="2:3" ht="14.25" customHeight="1" x14ac:dyDescent="0.35">
      <c r="B516" s="102" t="s">
        <v>1981</v>
      </c>
      <c r="C516" s="103"/>
    </row>
    <row r="517" spans="2:3" ht="14.25" customHeight="1" x14ac:dyDescent="0.35">
      <c r="B517" s="102" t="s">
        <v>1982</v>
      </c>
      <c r="C517" s="103"/>
    </row>
    <row r="518" spans="2:3" ht="14.25" customHeight="1" x14ac:dyDescent="0.35">
      <c r="B518" s="102" t="s">
        <v>1983</v>
      </c>
      <c r="C518" s="103"/>
    </row>
    <row r="519" spans="2:3" ht="14.25" customHeight="1" x14ac:dyDescent="0.35">
      <c r="B519" s="102" t="s">
        <v>1984</v>
      </c>
      <c r="C519" s="103"/>
    </row>
    <row r="520" spans="2:3" ht="14.25" customHeight="1" x14ac:dyDescent="0.35">
      <c r="B520" s="102" t="s">
        <v>1985</v>
      </c>
      <c r="C520" s="103"/>
    </row>
    <row r="521" spans="2:3" ht="14.25" customHeight="1" x14ac:dyDescent="0.35">
      <c r="B521" s="102" t="s">
        <v>1986</v>
      </c>
      <c r="C521" s="103"/>
    </row>
    <row r="522" spans="2:3" ht="14.25" customHeight="1" x14ac:dyDescent="0.35">
      <c r="B522" s="102" t="s">
        <v>1987</v>
      </c>
      <c r="C522" s="103"/>
    </row>
    <row r="523" spans="2:3" ht="14.25" customHeight="1" x14ac:dyDescent="0.35">
      <c r="B523" s="102" t="s">
        <v>1988</v>
      </c>
      <c r="C523" s="103"/>
    </row>
    <row r="524" spans="2:3" ht="14.25" customHeight="1" x14ac:dyDescent="0.35">
      <c r="B524" s="102" t="s">
        <v>1989</v>
      </c>
      <c r="C524" s="103"/>
    </row>
    <row r="525" spans="2:3" ht="14.25" customHeight="1" x14ac:dyDescent="0.35">
      <c r="B525" s="102" t="s">
        <v>1990</v>
      </c>
      <c r="C525" s="103"/>
    </row>
    <row r="526" spans="2:3" ht="14.25" customHeight="1" x14ac:dyDescent="0.35">
      <c r="B526" s="102" t="s">
        <v>1991</v>
      </c>
      <c r="C526" s="103"/>
    </row>
    <row r="527" spans="2:3" ht="14.25" customHeight="1" x14ac:dyDescent="0.35">
      <c r="B527" s="102" t="s">
        <v>1992</v>
      </c>
      <c r="C527" s="103"/>
    </row>
    <row r="528" spans="2:3" ht="14.25" customHeight="1" x14ac:dyDescent="0.35">
      <c r="B528" s="102" t="s">
        <v>1993</v>
      </c>
      <c r="C528" s="103"/>
    </row>
    <row r="529" spans="2:3" ht="14.25" customHeight="1" x14ac:dyDescent="0.35">
      <c r="B529" s="102" t="s">
        <v>1994</v>
      </c>
      <c r="C529" s="103"/>
    </row>
    <row r="530" spans="2:3" ht="14.25" customHeight="1" x14ac:dyDescent="0.35">
      <c r="B530" s="102" t="s">
        <v>1995</v>
      </c>
      <c r="C530" s="103"/>
    </row>
    <row r="531" spans="2:3" ht="14.25" customHeight="1" x14ac:dyDescent="0.35">
      <c r="B531" s="102" t="s">
        <v>1996</v>
      </c>
      <c r="C531" s="103"/>
    </row>
    <row r="532" spans="2:3" ht="14.25" customHeight="1" x14ac:dyDescent="0.35">
      <c r="B532" s="102" t="s">
        <v>1997</v>
      </c>
      <c r="C532" s="103"/>
    </row>
    <row r="533" spans="2:3" ht="14.25" customHeight="1" x14ac:dyDescent="0.35">
      <c r="B533" s="102" t="s">
        <v>1998</v>
      </c>
      <c r="C533" s="103"/>
    </row>
    <row r="534" spans="2:3" ht="14.25" customHeight="1" x14ac:dyDescent="0.35">
      <c r="B534" s="102" t="s">
        <v>1999</v>
      </c>
      <c r="C534" s="103"/>
    </row>
    <row r="535" spans="2:3" ht="14.25" customHeight="1" x14ac:dyDescent="0.35">
      <c r="B535" s="102" t="s">
        <v>2000</v>
      </c>
      <c r="C535" s="103"/>
    </row>
    <row r="536" spans="2:3" ht="14.25" customHeight="1" x14ac:dyDescent="0.35">
      <c r="B536" s="102" t="s">
        <v>2001</v>
      </c>
      <c r="C536" s="103"/>
    </row>
    <row r="537" spans="2:3" ht="14.25" customHeight="1" x14ac:dyDescent="0.35">
      <c r="B537" s="102" t="s">
        <v>2002</v>
      </c>
      <c r="C537" s="103"/>
    </row>
    <row r="538" spans="2:3" ht="14.25" customHeight="1" x14ac:dyDescent="0.35">
      <c r="B538" s="102" t="s">
        <v>2003</v>
      </c>
      <c r="C538" s="103"/>
    </row>
    <row r="539" spans="2:3" ht="14.25" customHeight="1" x14ac:dyDescent="0.35">
      <c r="B539" s="102" t="s">
        <v>2004</v>
      </c>
      <c r="C539" s="103"/>
    </row>
    <row r="540" spans="2:3" ht="14.25" customHeight="1" x14ac:dyDescent="0.35">
      <c r="B540" s="102" t="s">
        <v>2005</v>
      </c>
      <c r="C540" s="103"/>
    </row>
    <row r="541" spans="2:3" ht="14.25" customHeight="1" x14ac:dyDescent="0.35">
      <c r="B541" s="102" t="s">
        <v>2006</v>
      </c>
      <c r="C541" s="103"/>
    </row>
    <row r="542" spans="2:3" ht="14.25" customHeight="1" x14ac:dyDescent="0.35">
      <c r="B542" s="102" t="s">
        <v>2007</v>
      </c>
      <c r="C542" s="103"/>
    </row>
    <row r="543" spans="2:3" ht="14.25" customHeight="1" x14ac:dyDescent="0.35">
      <c r="B543" s="102" t="s">
        <v>2008</v>
      </c>
      <c r="C543" s="103"/>
    </row>
    <row r="544" spans="2:3" ht="14.25" customHeight="1" x14ac:dyDescent="0.35">
      <c r="B544" s="102" t="s">
        <v>2009</v>
      </c>
      <c r="C544" s="103"/>
    </row>
    <row r="545" spans="2:3" ht="14.25" customHeight="1" x14ac:dyDescent="0.35">
      <c r="B545" s="102" t="s">
        <v>2010</v>
      </c>
      <c r="C545" s="103"/>
    </row>
    <row r="546" spans="2:3" ht="14.25" customHeight="1" x14ac:dyDescent="0.35">
      <c r="B546" s="102" t="s">
        <v>2011</v>
      </c>
      <c r="C546" s="103"/>
    </row>
    <row r="547" spans="2:3" ht="14.25" customHeight="1" x14ac:dyDescent="0.35">
      <c r="B547" s="102" t="s">
        <v>2012</v>
      </c>
      <c r="C547" s="103"/>
    </row>
    <row r="548" spans="2:3" ht="14.25" customHeight="1" x14ac:dyDescent="0.35">
      <c r="B548" s="102" t="s">
        <v>2013</v>
      </c>
      <c r="C548" s="103"/>
    </row>
    <row r="549" spans="2:3" ht="14.25" customHeight="1" x14ac:dyDescent="0.35">
      <c r="B549" s="102" t="s">
        <v>2014</v>
      </c>
      <c r="C549" s="103"/>
    </row>
    <row r="550" spans="2:3" ht="14.25" customHeight="1" x14ac:dyDescent="0.35">
      <c r="B550" s="102" t="s">
        <v>2015</v>
      </c>
      <c r="C550" s="103"/>
    </row>
    <row r="551" spans="2:3" ht="14.25" customHeight="1" x14ac:dyDescent="0.35">
      <c r="B551" s="102" t="s">
        <v>2016</v>
      </c>
      <c r="C551" s="103"/>
    </row>
    <row r="552" spans="2:3" ht="14.25" customHeight="1" x14ac:dyDescent="0.35">
      <c r="B552" s="102" t="s">
        <v>2017</v>
      </c>
      <c r="C552" s="103"/>
    </row>
    <row r="553" spans="2:3" ht="14.25" customHeight="1" x14ac:dyDescent="0.35">
      <c r="B553" s="102" t="s">
        <v>2018</v>
      </c>
      <c r="C553" s="103"/>
    </row>
    <row r="554" spans="2:3" ht="14.25" customHeight="1" x14ac:dyDescent="0.35">
      <c r="B554" s="102" t="s">
        <v>2019</v>
      </c>
      <c r="C554" s="103"/>
    </row>
    <row r="555" spans="2:3" ht="14.25" customHeight="1" x14ac:dyDescent="0.35">
      <c r="B555" s="102" t="s">
        <v>2020</v>
      </c>
      <c r="C555" s="103"/>
    </row>
    <row r="556" spans="2:3" ht="14.25" customHeight="1" x14ac:dyDescent="0.35">
      <c r="B556" s="102" t="s">
        <v>2021</v>
      </c>
      <c r="C556" s="103"/>
    </row>
    <row r="557" spans="2:3" ht="14.25" customHeight="1" x14ac:dyDescent="0.35">
      <c r="B557" s="102" t="s">
        <v>2022</v>
      </c>
      <c r="C557" s="103"/>
    </row>
    <row r="558" spans="2:3" ht="14.25" customHeight="1" x14ac:dyDescent="0.35">
      <c r="B558" s="102" t="s">
        <v>2023</v>
      </c>
      <c r="C558" s="103"/>
    </row>
    <row r="559" spans="2:3" ht="14.25" customHeight="1" x14ac:dyDescent="0.35">
      <c r="B559" s="102" t="s">
        <v>2024</v>
      </c>
      <c r="C559" s="103"/>
    </row>
    <row r="560" spans="2:3" ht="14.25" customHeight="1" x14ac:dyDescent="0.35">
      <c r="B560" s="102" t="s">
        <v>2025</v>
      </c>
      <c r="C560" s="103"/>
    </row>
    <row r="561" spans="2:3" ht="14.25" customHeight="1" x14ac:dyDescent="0.35">
      <c r="B561" s="102" t="s">
        <v>2026</v>
      </c>
      <c r="C561" s="103"/>
    </row>
    <row r="562" spans="2:3" ht="14.25" customHeight="1" x14ac:dyDescent="0.35">
      <c r="B562" s="102" t="s">
        <v>2027</v>
      </c>
      <c r="C562" s="103"/>
    </row>
    <row r="563" spans="2:3" ht="14.25" customHeight="1" x14ac:dyDescent="0.35">
      <c r="B563" s="102" t="s">
        <v>2028</v>
      </c>
      <c r="C563" s="103"/>
    </row>
    <row r="564" spans="2:3" ht="14.25" customHeight="1" x14ac:dyDescent="0.35">
      <c r="B564" s="102" t="s">
        <v>2029</v>
      </c>
      <c r="C564" s="103"/>
    </row>
    <row r="565" spans="2:3" ht="14.25" customHeight="1" x14ac:dyDescent="0.35">
      <c r="B565" s="102" t="s">
        <v>2030</v>
      </c>
      <c r="C565" s="103"/>
    </row>
    <row r="566" spans="2:3" ht="14.25" customHeight="1" x14ac:dyDescent="0.35">
      <c r="B566" s="102" t="s">
        <v>2031</v>
      </c>
      <c r="C566" s="103"/>
    </row>
    <row r="567" spans="2:3" ht="14.25" customHeight="1" x14ac:dyDescent="0.35">
      <c r="B567" s="102" t="s">
        <v>2032</v>
      </c>
      <c r="C567" s="103"/>
    </row>
    <row r="568" spans="2:3" ht="14.25" customHeight="1" x14ac:dyDescent="0.35">
      <c r="B568" s="102" t="s">
        <v>2033</v>
      </c>
      <c r="C568" s="103"/>
    </row>
    <row r="569" spans="2:3" ht="14.25" customHeight="1" x14ac:dyDescent="0.35">
      <c r="B569" s="102" t="s">
        <v>2034</v>
      </c>
      <c r="C569" s="103"/>
    </row>
    <row r="570" spans="2:3" ht="14.25" customHeight="1" x14ac:dyDescent="0.35">
      <c r="B570" s="102" t="s">
        <v>2035</v>
      </c>
      <c r="C570" s="103"/>
    </row>
    <row r="571" spans="2:3" ht="14.25" customHeight="1" x14ac:dyDescent="0.35">
      <c r="B571" s="102" t="s">
        <v>2036</v>
      </c>
      <c r="C571" s="103"/>
    </row>
    <row r="572" spans="2:3" ht="14.25" customHeight="1" x14ac:dyDescent="0.35">
      <c r="B572" s="102" t="s">
        <v>2037</v>
      </c>
      <c r="C572" s="103"/>
    </row>
    <row r="573" spans="2:3" ht="14.25" customHeight="1" x14ac:dyDescent="0.35">
      <c r="B573" s="102" t="s">
        <v>2038</v>
      </c>
      <c r="C573" s="103"/>
    </row>
    <row r="574" spans="2:3" ht="14.25" customHeight="1" x14ac:dyDescent="0.35">
      <c r="B574" s="102" t="s">
        <v>2039</v>
      </c>
      <c r="C574" s="103"/>
    </row>
    <row r="575" spans="2:3" ht="14.25" customHeight="1" x14ac:dyDescent="0.35">
      <c r="B575" s="102" t="s">
        <v>2040</v>
      </c>
      <c r="C575" s="103"/>
    </row>
    <row r="576" spans="2:3" ht="14.25" customHeight="1" x14ac:dyDescent="0.35">
      <c r="B576" s="102" t="s">
        <v>2041</v>
      </c>
      <c r="C576" s="103"/>
    </row>
    <row r="577" spans="2:3" ht="14.25" customHeight="1" x14ac:dyDescent="0.35">
      <c r="B577" s="102" t="s">
        <v>2042</v>
      </c>
      <c r="C577" s="103"/>
    </row>
    <row r="578" spans="2:3" ht="14.25" customHeight="1" x14ac:dyDescent="0.35">
      <c r="B578" s="102" t="s">
        <v>2043</v>
      </c>
      <c r="C578" s="103"/>
    </row>
    <row r="579" spans="2:3" ht="14.25" customHeight="1" x14ac:dyDescent="0.35">
      <c r="B579" s="102" t="s">
        <v>2044</v>
      </c>
      <c r="C579" s="103"/>
    </row>
    <row r="580" spans="2:3" ht="14.25" customHeight="1" x14ac:dyDescent="0.35">
      <c r="B580" s="102" t="s">
        <v>2045</v>
      </c>
      <c r="C580" s="103"/>
    </row>
    <row r="581" spans="2:3" ht="14.25" customHeight="1" x14ac:dyDescent="0.35">
      <c r="B581" s="102" t="s">
        <v>2046</v>
      </c>
      <c r="C581" s="103"/>
    </row>
    <row r="582" spans="2:3" ht="14.25" customHeight="1" x14ac:dyDescent="0.35">
      <c r="B582" s="102" t="s">
        <v>2047</v>
      </c>
      <c r="C582" s="103"/>
    </row>
    <row r="583" spans="2:3" ht="14.25" customHeight="1" x14ac:dyDescent="0.35">
      <c r="B583" s="102" t="s">
        <v>2048</v>
      </c>
      <c r="C583" s="103"/>
    </row>
    <row r="584" spans="2:3" ht="14.25" customHeight="1" x14ac:dyDescent="0.35">
      <c r="B584" s="102" t="s">
        <v>2049</v>
      </c>
      <c r="C584" s="103"/>
    </row>
    <row r="585" spans="2:3" ht="14.25" customHeight="1" x14ac:dyDescent="0.35">
      <c r="B585" s="102" t="s">
        <v>2050</v>
      </c>
      <c r="C585" s="103"/>
    </row>
    <row r="586" spans="2:3" ht="14.25" customHeight="1" x14ac:dyDescent="0.35">
      <c r="B586" s="102" t="s">
        <v>2051</v>
      </c>
      <c r="C586" s="103"/>
    </row>
    <row r="587" spans="2:3" ht="14.25" customHeight="1" x14ac:dyDescent="0.35">
      <c r="B587" s="102" t="s">
        <v>2052</v>
      </c>
      <c r="C587" s="103"/>
    </row>
    <row r="588" spans="2:3" ht="14.25" customHeight="1" x14ac:dyDescent="0.35">
      <c r="B588" s="102" t="s">
        <v>2053</v>
      </c>
      <c r="C588" s="103"/>
    </row>
    <row r="589" spans="2:3" ht="14.25" customHeight="1" x14ac:dyDescent="0.35">
      <c r="B589" s="102" t="s">
        <v>2054</v>
      </c>
      <c r="C589" s="103"/>
    </row>
    <row r="590" spans="2:3" ht="14.25" customHeight="1" x14ac:dyDescent="0.35">
      <c r="B590" s="102" t="s">
        <v>2055</v>
      </c>
      <c r="C590" s="103"/>
    </row>
    <row r="591" spans="2:3" ht="14.25" customHeight="1" x14ac:dyDescent="0.35">
      <c r="B591" s="102" t="s">
        <v>2056</v>
      </c>
      <c r="C591" s="103"/>
    </row>
    <row r="592" spans="2:3" ht="14.25" customHeight="1" x14ac:dyDescent="0.35">
      <c r="B592" s="102" t="s">
        <v>2057</v>
      </c>
      <c r="C592" s="103"/>
    </row>
    <row r="593" spans="2:3" ht="14.25" customHeight="1" x14ac:dyDescent="0.35">
      <c r="B593" s="102" t="s">
        <v>2058</v>
      </c>
      <c r="C593" s="103"/>
    </row>
    <row r="594" spans="2:3" ht="14.25" customHeight="1" x14ac:dyDescent="0.35">
      <c r="B594" s="102" t="s">
        <v>2059</v>
      </c>
      <c r="C594" s="103"/>
    </row>
    <row r="595" spans="2:3" ht="14.25" customHeight="1" x14ac:dyDescent="0.35">
      <c r="B595" s="102" t="s">
        <v>2060</v>
      </c>
      <c r="C595" s="103"/>
    </row>
    <row r="596" spans="2:3" ht="14.25" customHeight="1" x14ac:dyDescent="0.35">
      <c r="B596" s="102" t="s">
        <v>2061</v>
      </c>
      <c r="C596" s="103"/>
    </row>
    <row r="597" spans="2:3" ht="14.25" customHeight="1" x14ac:dyDescent="0.35">
      <c r="B597" s="102" t="s">
        <v>2062</v>
      </c>
      <c r="C597" s="103"/>
    </row>
    <row r="598" spans="2:3" ht="14.25" customHeight="1" x14ac:dyDescent="0.35">
      <c r="B598" s="102" t="s">
        <v>2063</v>
      </c>
      <c r="C598" s="103"/>
    </row>
    <row r="599" spans="2:3" ht="14.25" customHeight="1" x14ac:dyDescent="0.35">
      <c r="B599" s="102" t="s">
        <v>2064</v>
      </c>
      <c r="C599" s="103"/>
    </row>
    <row r="600" spans="2:3" ht="14.25" customHeight="1" x14ac:dyDescent="0.35">
      <c r="B600" s="102" t="s">
        <v>2065</v>
      </c>
      <c r="C600" s="103"/>
    </row>
    <row r="601" spans="2:3" ht="14.25" customHeight="1" x14ac:dyDescent="0.35">
      <c r="B601" s="102" t="s">
        <v>2066</v>
      </c>
      <c r="C601" s="103"/>
    </row>
    <row r="602" spans="2:3" ht="14.25" customHeight="1" x14ac:dyDescent="0.35">
      <c r="B602" s="102" t="s">
        <v>2067</v>
      </c>
      <c r="C602" s="103"/>
    </row>
    <row r="603" spans="2:3" ht="14.25" customHeight="1" x14ac:dyDescent="0.35">
      <c r="B603" s="102" t="s">
        <v>2068</v>
      </c>
      <c r="C603" s="103"/>
    </row>
    <row r="604" spans="2:3" ht="14.25" customHeight="1" x14ac:dyDescent="0.35">
      <c r="B604" s="102" t="s">
        <v>2069</v>
      </c>
      <c r="C604" s="103"/>
    </row>
    <row r="605" spans="2:3" ht="14.25" customHeight="1" x14ac:dyDescent="0.35">
      <c r="B605" s="102" t="s">
        <v>2070</v>
      </c>
      <c r="C605" s="103"/>
    </row>
    <row r="606" spans="2:3" ht="14.25" customHeight="1" x14ac:dyDescent="0.35">
      <c r="B606" s="102" t="s">
        <v>2071</v>
      </c>
      <c r="C606" s="103"/>
    </row>
    <row r="607" spans="2:3" ht="14.25" customHeight="1" x14ac:dyDescent="0.35">
      <c r="B607" s="102" t="s">
        <v>2072</v>
      </c>
      <c r="C607" s="103"/>
    </row>
    <row r="608" spans="2:3" ht="14.25" customHeight="1" x14ac:dyDescent="0.35">
      <c r="B608" s="102" t="s">
        <v>2073</v>
      </c>
      <c r="C608" s="103"/>
    </row>
    <row r="609" spans="2:3" ht="14.25" customHeight="1" x14ac:dyDescent="0.35">
      <c r="B609" s="102" t="s">
        <v>2074</v>
      </c>
      <c r="C609" s="103"/>
    </row>
    <row r="610" spans="2:3" ht="14.25" customHeight="1" x14ac:dyDescent="0.35">
      <c r="B610" s="102" t="s">
        <v>2075</v>
      </c>
      <c r="C610" s="103"/>
    </row>
    <row r="611" spans="2:3" ht="14.25" customHeight="1" x14ac:dyDescent="0.35">
      <c r="B611" s="102" t="s">
        <v>2076</v>
      </c>
      <c r="C611" s="103"/>
    </row>
    <row r="612" spans="2:3" ht="14.25" customHeight="1" x14ac:dyDescent="0.35">
      <c r="B612" s="102" t="s">
        <v>2077</v>
      </c>
      <c r="C612" s="103"/>
    </row>
    <row r="613" spans="2:3" ht="14.25" customHeight="1" x14ac:dyDescent="0.35">
      <c r="B613" s="102" t="s">
        <v>2078</v>
      </c>
      <c r="C613" s="103"/>
    </row>
    <row r="614" spans="2:3" ht="14.25" customHeight="1" x14ac:dyDescent="0.35">
      <c r="B614" s="102" t="s">
        <v>2079</v>
      </c>
      <c r="C614" s="103"/>
    </row>
    <row r="615" spans="2:3" ht="14.25" customHeight="1" x14ac:dyDescent="0.35">
      <c r="B615" s="102" t="s">
        <v>2080</v>
      </c>
      <c r="C615" s="103"/>
    </row>
    <row r="616" spans="2:3" ht="14.25" customHeight="1" x14ac:dyDescent="0.35">
      <c r="B616" s="102" t="s">
        <v>2081</v>
      </c>
      <c r="C616" s="103"/>
    </row>
    <row r="617" spans="2:3" ht="14.25" customHeight="1" x14ac:dyDescent="0.35">
      <c r="B617" s="102" t="s">
        <v>2082</v>
      </c>
      <c r="C617" s="103"/>
    </row>
    <row r="618" spans="2:3" ht="14.25" customHeight="1" x14ac:dyDescent="0.35">
      <c r="B618" s="102" t="s">
        <v>2083</v>
      </c>
      <c r="C618" s="103"/>
    </row>
    <row r="619" spans="2:3" ht="14.25" customHeight="1" x14ac:dyDescent="0.35">
      <c r="B619" s="102" t="s">
        <v>2084</v>
      </c>
      <c r="C619" s="103"/>
    </row>
    <row r="620" spans="2:3" ht="14.25" customHeight="1" x14ac:dyDescent="0.35">
      <c r="B620" s="102" t="s">
        <v>2085</v>
      </c>
      <c r="C620" s="103"/>
    </row>
    <row r="621" spans="2:3" ht="14.25" customHeight="1" x14ac:dyDescent="0.35">
      <c r="B621" s="102" t="s">
        <v>2086</v>
      </c>
      <c r="C621" s="103"/>
    </row>
    <row r="622" spans="2:3" ht="14.25" customHeight="1" x14ac:dyDescent="0.35">
      <c r="B622" s="102" t="s">
        <v>2087</v>
      </c>
      <c r="C622" s="103"/>
    </row>
    <row r="623" spans="2:3" ht="14.25" customHeight="1" x14ac:dyDescent="0.35">
      <c r="B623" s="102" t="s">
        <v>2088</v>
      </c>
      <c r="C623" s="103"/>
    </row>
    <row r="624" spans="2:3" ht="14.25" customHeight="1" x14ac:dyDescent="0.35">
      <c r="B624" s="102" t="s">
        <v>2089</v>
      </c>
      <c r="C624" s="103"/>
    </row>
    <row r="625" spans="2:3" ht="14.25" customHeight="1" x14ac:dyDescent="0.35">
      <c r="B625" s="102" t="s">
        <v>2090</v>
      </c>
      <c r="C625" s="103"/>
    </row>
    <row r="626" spans="2:3" ht="14.25" customHeight="1" x14ac:dyDescent="0.35">
      <c r="B626" s="102" t="s">
        <v>2091</v>
      </c>
      <c r="C626" s="103"/>
    </row>
    <row r="627" spans="2:3" ht="14.25" customHeight="1" x14ac:dyDescent="0.35">
      <c r="B627" s="102" t="s">
        <v>2092</v>
      </c>
      <c r="C627" s="103"/>
    </row>
    <row r="628" spans="2:3" ht="14.25" customHeight="1" x14ac:dyDescent="0.35">
      <c r="B628" s="102" t="s">
        <v>2093</v>
      </c>
      <c r="C628" s="103"/>
    </row>
    <row r="629" spans="2:3" ht="14.25" customHeight="1" x14ac:dyDescent="0.35">
      <c r="B629" s="102" t="s">
        <v>2094</v>
      </c>
      <c r="C629" s="103"/>
    </row>
    <row r="630" spans="2:3" ht="14.25" customHeight="1" x14ac:dyDescent="0.35">
      <c r="B630" s="102" t="s">
        <v>2095</v>
      </c>
      <c r="C630" s="103"/>
    </row>
    <row r="631" spans="2:3" ht="14.25" customHeight="1" x14ac:dyDescent="0.35">
      <c r="B631" s="102" t="s">
        <v>2096</v>
      </c>
      <c r="C631" s="103"/>
    </row>
    <row r="632" spans="2:3" ht="14.25" customHeight="1" x14ac:dyDescent="0.35">
      <c r="B632" s="102" t="s">
        <v>2097</v>
      </c>
      <c r="C632" s="103"/>
    </row>
    <row r="633" spans="2:3" ht="14.25" customHeight="1" x14ac:dyDescent="0.35">
      <c r="B633" s="102" t="s">
        <v>2098</v>
      </c>
      <c r="C633" s="103"/>
    </row>
    <row r="634" spans="2:3" ht="14.25" customHeight="1" x14ac:dyDescent="0.35">
      <c r="B634" s="102" t="s">
        <v>2099</v>
      </c>
      <c r="C634" s="103"/>
    </row>
    <row r="635" spans="2:3" ht="14.25" customHeight="1" x14ac:dyDescent="0.35">
      <c r="B635" s="102" t="s">
        <v>2100</v>
      </c>
      <c r="C635" s="103"/>
    </row>
    <row r="636" spans="2:3" ht="14.25" customHeight="1" x14ac:dyDescent="0.35">
      <c r="B636" s="102" t="s">
        <v>2101</v>
      </c>
      <c r="C636" s="103"/>
    </row>
    <row r="637" spans="2:3" ht="14.25" customHeight="1" x14ac:dyDescent="0.35">
      <c r="B637" s="102" t="s">
        <v>2102</v>
      </c>
      <c r="C637" s="103"/>
    </row>
    <row r="638" spans="2:3" ht="14.25" customHeight="1" x14ac:dyDescent="0.35">
      <c r="B638" s="102" t="s">
        <v>2103</v>
      </c>
      <c r="C638" s="103"/>
    </row>
    <row r="639" spans="2:3" ht="14.25" customHeight="1" x14ac:dyDescent="0.35">
      <c r="B639" s="102" t="s">
        <v>2104</v>
      </c>
      <c r="C639" s="103"/>
    </row>
    <row r="640" spans="2:3" ht="14.25" customHeight="1" x14ac:dyDescent="0.35">
      <c r="B640" s="102" t="s">
        <v>2105</v>
      </c>
      <c r="C640" s="103"/>
    </row>
    <row r="641" spans="2:3" ht="14.25" customHeight="1" x14ac:dyDescent="0.35">
      <c r="B641" s="102" t="s">
        <v>2106</v>
      </c>
      <c r="C641" s="103"/>
    </row>
    <row r="642" spans="2:3" ht="14.25" customHeight="1" x14ac:dyDescent="0.35">
      <c r="B642" s="102" t="s">
        <v>2107</v>
      </c>
      <c r="C642" s="103"/>
    </row>
    <row r="643" spans="2:3" ht="14.25" customHeight="1" x14ac:dyDescent="0.35">
      <c r="B643" s="102" t="s">
        <v>2108</v>
      </c>
      <c r="C643" s="103"/>
    </row>
    <row r="644" spans="2:3" ht="14.25" customHeight="1" x14ac:dyDescent="0.35">
      <c r="B644" s="102" t="s">
        <v>2109</v>
      </c>
      <c r="C644" s="103"/>
    </row>
    <row r="645" spans="2:3" ht="14.25" customHeight="1" x14ac:dyDescent="0.35">
      <c r="B645" s="102" t="s">
        <v>2110</v>
      </c>
      <c r="C645" s="103"/>
    </row>
    <row r="646" spans="2:3" ht="14.25" customHeight="1" x14ac:dyDescent="0.35">
      <c r="B646" s="102" t="s">
        <v>2111</v>
      </c>
      <c r="C646" s="103"/>
    </row>
    <row r="647" spans="2:3" ht="14.25" customHeight="1" x14ac:dyDescent="0.35">
      <c r="B647" s="102" t="s">
        <v>2112</v>
      </c>
      <c r="C647" s="103"/>
    </row>
    <row r="648" spans="2:3" ht="14.25" customHeight="1" x14ac:dyDescent="0.35">
      <c r="B648" s="102" t="s">
        <v>2113</v>
      </c>
      <c r="C648" s="103"/>
    </row>
    <row r="649" spans="2:3" ht="14.25" customHeight="1" x14ac:dyDescent="0.35">
      <c r="B649" s="102" t="s">
        <v>2114</v>
      </c>
      <c r="C649" s="103"/>
    </row>
    <row r="650" spans="2:3" ht="14.25" customHeight="1" x14ac:dyDescent="0.35">
      <c r="B650" s="102" t="s">
        <v>2115</v>
      </c>
      <c r="C650" s="103"/>
    </row>
    <row r="651" spans="2:3" ht="14.25" customHeight="1" x14ac:dyDescent="0.35">
      <c r="B651" s="102" t="s">
        <v>2116</v>
      </c>
      <c r="C651" s="103"/>
    </row>
    <row r="652" spans="2:3" ht="14.25" customHeight="1" x14ac:dyDescent="0.35">
      <c r="B652" s="102" t="s">
        <v>2117</v>
      </c>
      <c r="C652" s="103"/>
    </row>
    <row r="653" spans="2:3" ht="14.25" customHeight="1" x14ac:dyDescent="0.35">
      <c r="B653" s="102" t="s">
        <v>2118</v>
      </c>
      <c r="C653" s="103"/>
    </row>
    <row r="654" spans="2:3" ht="14.25" customHeight="1" x14ac:dyDescent="0.35">
      <c r="B654" s="102" t="s">
        <v>2119</v>
      </c>
      <c r="C654" s="103"/>
    </row>
    <row r="655" spans="2:3" ht="14.25" customHeight="1" x14ac:dyDescent="0.35">
      <c r="B655" s="102" t="s">
        <v>2120</v>
      </c>
      <c r="C655" s="103"/>
    </row>
    <row r="656" spans="2:3" ht="14.25" customHeight="1" x14ac:dyDescent="0.35">
      <c r="B656" s="102" t="s">
        <v>2121</v>
      </c>
      <c r="C656" s="103"/>
    </row>
    <row r="657" spans="2:3" ht="14.25" customHeight="1" x14ac:dyDescent="0.35">
      <c r="B657" s="102" t="s">
        <v>2122</v>
      </c>
      <c r="C657" s="103"/>
    </row>
    <row r="658" spans="2:3" ht="14.25" customHeight="1" x14ac:dyDescent="0.35">
      <c r="B658" s="102" t="s">
        <v>2123</v>
      </c>
      <c r="C658" s="103"/>
    </row>
    <row r="659" spans="2:3" ht="14.25" customHeight="1" x14ac:dyDescent="0.35">
      <c r="B659" s="102" t="s">
        <v>2124</v>
      </c>
      <c r="C659" s="103"/>
    </row>
    <row r="660" spans="2:3" ht="14.25" customHeight="1" x14ac:dyDescent="0.35">
      <c r="B660" s="102" t="s">
        <v>2125</v>
      </c>
      <c r="C660" s="103"/>
    </row>
    <row r="661" spans="2:3" ht="14.25" customHeight="1" x14ac:dyDescent="0.35">
      <c r="B661" s="102" t="s">
        <v>2126</v>
      </c>
      <c r="C661" s="103"/>
    </row>
    <row r="662" spans="2:3" ht="14.25" customHeight="1" x14ac:dyDescent="0.35">
      <c r="B662" s="102" t="s">
        <v>2127</v>
      </c>
      <c r="C662" s="103"/>
    </row>
    <row r="663" spans="2:3" ht="14.25" customHeight="1" x14ac:dyDescent="0.35">
      <c r="B663" s="102" t="s">
        <v>2128</v>
      </c>
      <c r="C663" s="103"/>
    </row>
    <row r="664" spans="2:3" ht="14.25" customHeight="1" x14ac:dyDescent="0.35">
      <c r="B664" s="102" t="s">
        <v>2129</v>
      </c>
      <c r="C664" s="103"/>
    </row>
    <row r="665" spans="2:3" ht="14.25" customHeight="1" x14ac:dyDescent="0.35">
      <c r="B665" s="102" t="s">
        <v>2130</v>
      </c>
      <c r="C665" s="103"/>
    </row>
    <row r="666" spans="2:3" ht="14.25" customHeight="1" x14ac:dyDescent="0.35">
      <c r="B666" s="102" t="s">
        <v>2131</v>
      </c>
      <c r="C666" s="103"/>
    </row>
    <row r="667" spans="2:3" ht="14.25" customHeight="1" x14ac:dyDescent="0.35">
      <c r="B667" s="102" t="s">
        <v>2132</v>
      </c>
      <c r="C667" s="103"/>
    </row>
    <row r="668" spans="2:3" ht="14.25" customHeight="1" x14ac:dyDescent="0.35">
      <c r="B668" s="102" t="s">
        <v>2133</v>
      </c>
      <c r="C668" s="103"/>
    </row>
    <row r="669" spans="2:3" ht="14.25" customHeight="1" x14ac:dyDescent="0.35">
      <c r="B669" s="102" t="s">
        <v>2134</v>
      </c>
      <c r="C669" s="103"/>
    </row>
    <row r="670" spans="2:3" ht="14.25" customHeight="1" x14ac:dyDescent="0.35">
      <c r="B670" s="102" t="s">
        <v>2135</v>
      </c>
      <c r="C670" s="103"/>
    </row>
    <row r="671" spans="2:3" ht="14.25" customHeight="1" x14ac:dyDescent="0.35">
      <c r="B671" s="102" t="s">
        <v>2136</v>
      </c>
      <c r="C671" s="103"/>
    </row>
    <row r="672" spans="2:3" ht="14.25" customHeight="1" x14ac:dyDescent="0.35">
      <c r="B672" s="102" t="s">
        <v>2137</v>
      </c>
      <c r="C672" s="103"/>
    </row>
    <row r="673" spans="2:3" ht="14.25" customHeight="1" x14ac:dyDescent="0.35">
      <c r="B673" s="102" t="s">
        <v>2138</v>
      </c>
      <c r="C673" s="103"/>
    </row>
    <row r="674" spans="2:3" ht="14.25" customHeight="1" x14ac:dyDescent="0.35">
      <c r="B674" s="102" t="s">
        <v>2139</v>
      </c>
      <c r="C674" s="103"/>
    </row>
    <row r="675" spans="2:3" ht="14.25" customHeight="1" x14ac:dyDescent="0.35">
      <c r="B675" s="102" t="s">
        <v>2140</v>
      </c>
      <c r="C675" s="103"/>
    </row>
    <row r="676" spans="2:3" ht="14.25" customHeight="1" x14ac:dyDescent="0.35">
      <c r="B676" s="102" t="s">
        <v>2141</v>
      </c>
      <c r="C676" s="103"/>
    </row>
    <row r="677" spans="2:3" ht="14.25" customHeight="1" x14ac:dyDescent="0.35">
      <c r="B677" s="102" t="s">
        <v>2142</v>
      </c>
      <c r="C677" s="103"/>
    </row>
    <row r="678" spans="2:3" ht="14.25" customHeight="1" x14ac:dyDescent="0.35">
      <c r="B678" s="102" t="s">
        <v>2143</v>
      </c>
      <c r="C678" s="103"/>
    </row>
    <row r="679" spans="2:3" ht="14.25" customHeight="1" x14ac:dyDescent="0.35">
      <c r="B679" s="102" t="s">
        <v>2144</v>
      </c>
      <c r="C679" s="103"/>
    </row>
    <row r="680" spans="2:3" ht="14.25" customHeight="1" x14ac:dyDescent="0.35">
      <c r="B680" s="102" t="s">
        <v>2145</v>
      </c>
      <c r="C680" s="103"/>
    </row>
    <row r="681" spans="2:3" ht="14.25" customHeight="1" x14ac:dyDescent="0.35">
      <c r="B681" s="102" t="s">
        <v>2146</v>
      </c>
      <c r="C681" s="103"/>
    </row>
    <row r="682" spans="2:3" ht="14.25" customHeight="1" x14ac:dyDescent="0.35">
      <c r="B682" s="102" t="s">
        <v>2147</v>
      </c>
      <c r="C682" s="103"/>
    </row>
    <row r="683" spans="2:3" ht="14.25" customHeight="1" x14ac:dyDescent="0.35">
      <c r="B683" s="102" t="s">
        <v>2148</v>
      </c>
      <c r="C683" s="103"/>
    </row>
    <row r="684" spans="2:3" ht="14.25" customHeight="1" x14ac:dyDescent="0.35">
      <c r="B684" s="102" t="s">
        <v>2149</v>
      </c>
      <c r="C684" s="103"/>
    </row>
    <row r="685" spans="2:3" ht="14.25" customHeight="1" x14ac:dyDescent="0.35">
      <c r="B685" s="102" t="s">
        <v>2150</v>
      </c>
      <c r="C685" s="103"/>
    </row>
    <row r="686" spans="2:3" ht="14.25" customHeight="1" x14ac:dyDescent="0.35">
      <c r="B686" s="102" t="s">
        <v>2151</v>
      </c>
      <c r="C686" s="103"/>
    </row>
    <row r="687" spans="2:3" ht="14.25" customHeight="1" x14ac:dyDescent="0.35">
      <c r="B687" s="102" t="s">
        <v>2152</v>
      </c>
      <c r="C687" s="103"/>
    </row>
    <row r="688" spans="2:3" ht="14.25" customHeight="1" x14ac:dyDescent="0.35">
      <c r="B688" s="102" t="s">
        <v>2153</v>
      </c>
      <c r="C688" s="103"/>
    </row>
    <row r="689" spans="2:3" ht="14.25" customHeight="1" x14ac:dyDescent="0.35">
      <c r="B689" s="102" t="s">
        <v>2154</v>
      </c>
      <c r="C689" s="103"/>
    </row>
    <row r="690" spans="2:3" ht="14.25" customHeight="1" x14ac:dyDescent="0.35">
      <c r="B690" s="102" t="s">
        <v>2155</v>
      </c>
      <c r="C690" s="103"/>
    </row>
    <row r="691" spans="2:3" ht="14.25" customHeight="1" x14ac:dyDescent="0.35">
      <c r="B691" s="102" t="s">
        <v>2156</v>
      </c>
      <c r="C691" s="103"/>
    </row>
    <row r="692" spans="2:3" ht="14.25" customHeight="1" x14ac:dyDescent="0.35">
      <c r="B692" s="102" t="s">
        <v>2157</v>
      </c>
      <c r="C692" s="103"/>
    </row>
    <row r="693" spans="2:3" ht="14.25" customHeight="1" x14ac:dyDescent="0.35">
      <c r="B693" s="102" t="s">
        <v>2158</v>
      </c>
      <c r="C693" s="103"/>
    </row>
    <row r="694" spans="2:3" ht="14.25" customHeight="1" x14ac:dyDescent="0.35">
      <c r="B694" s="102" t="s">
        <v>2159</v>
      </c>
      <c r="C694" s="103"/>
    </row>
    <row r="695" spans="2:3" ht="14.25" customHeight="1" x14ac:dyDescent="0.35">
      <c r="B695" s="102" t="s">
        <v>2160</v>
      </c>
      <c r="C695" s="103"/>
    </row>
    <row r="696" spans="2:3" ht="14.25" customHeight="1" x14ac:dyDescent="0.35">
      <c r="B696" s="102" t="s">
        <v>2161</v>
      </c>
      <c r="C696" s="103"/>
    </row>
    <row r="697" spans="2:3" ht="14.25" customHeight="1" x14ac:dyDescent="0.35">
      <c r="B697" s="102" t="s">
        <v>2162</v>
      </c>
      <c r="C697" s="103"/>
    </row>
    <row r="698" spans="2:3" ht="14.25" customHeight="1" x14ac:dyDescent="0.35">
      <c r="B698" s="102" t="s">
        <v>2163</v>
      </c>
      <c r="C698" s="103"/>
    </row>
    <row r="699" spans="2:3" ht="14.25" customHeight="1" x14ac:dyDescent="0.35">
      <c r="B699" s="102" t="s">
        <v>2164</v>
      </c>
      <c r="C699" s="103"/>
    </row>
    <row r="700" spans="2:3" ht="14.25" customHeight="1" x14ac:dyDescent="0.35">
      <c r="B700" s="102" t="s">
        <v>2165</v>
      </c>
      <c r="C700" s="103"/>
    </row>
    <row r="701" spans="2:3" ht="14.25" customHeight="1" x14ac:dyDescent="0.35">
      <c r="B701" s="102" t="s">
        <v>2166</v>
      </c>
      <c r="C701" s="103"/>
    </row>
    <row r="702" spans="2:3" ht="14.25" customHeight="1" x14ac:dyDescent="0.35">
      <c r="B702" s="102" t="s">
        <v>2167</v>
      </c>
      <c r="C702" s="103"/>
    </row>
    <row r="703" spans="2:3" ht="14.25" customHeight="1" x14ac:dyDescent="0.35">
      <c r="B703" s="102" t="s">
        <v>2168</v>
      </c>
      <c r="C703" s="103"/>
    </row>
    <row r="704" spans="2:3" ht="14.25" customHeight="1" x14ac:dyDescent="0.35">
      <c r="B704" s="102" t="s">
        <v>2169</v>
      </c>
      <c r="C704" s="103"/>
    </row>
    <row r="705" spans="2:3" ht="14.25" customHeight="1" x14ac:dyDescent="0.35">
      <c r="B705" s="102" t="s">
        <v>2170</v>
      </c>
      <c r="C705" s="103"/>
    </row>
    <row r="706" spans="2:3" ht="14.25" customHeight="1" x14ac:dyDescent="0.35">
      <c r="B706" s="102" t="s">
        <v>2171</v>
      </c>
      <c r="C706" s="103"/>
    </row>
    <row r="707" spans="2:3" ht="14.25" customHeight="1" x14ac:dyDescent="0.35">
      <c r="B707" s="102" t="s">
        <v>2172</v>
      </c>
      <c r="C707" s="103"/>
    </row>
    <row r="708" spans="2:3" ht="14.25" customHeight="1" x14ac:dyDescent="0.35">
      <c r="B708" s="102" t="s">
        <v>2173</v>
      </c>
      <c r="C708" s="103"/>
    </row>
    <row r="709" spans="2:3" ht="14.25" customHeight="1" x14ac:dyDescent="0.35">
      <c r="B709" s="102" t="s">
        <v>2174</v>
      </c>
      <c r="C709" s="103"/>
    </row>
    <row r="710" spans="2:3" ht="14.25" customHeight="1" x14ac:dyDescent="0.35">
      <c r="B710" s="102" t="s">
        <v>2175</v>
      </c>
      <c r="C710" s="103"/>
    </row>
    <row r="711" spans="2:3" ht="14.25" customHeight="1" x14ac:dyDescent="0.35">
      <c r="B711" s="102" t="s">
        <v>2176</v>
      </c>
      <c r="C711" s="103"/>
    </row>
    <row r="712" spans="2:3" ht="14.25" customHeight="1" x14ac:dyDescent="0.35">
      <c r="B712" s="102" t="s">
        <v>2177</v>
      </c>
      <c r="C712" s="103"/>
    </row>
    <row r="713" spans="2:3" ht="14.25" customHeight="1" x14ac:dyDescent="0.35">
      <c r="B713" s="102" t="s">
        <v>2178</v>
      </c>
      <c r="C713" s="103"/>
    </row>
    <row r="714" spans="2:3" ht="14.25" customHeight="1" x14ac:dyDescent="0.35">
      <c r="B714" s="102" t="s">
        <v>2179</v>
      </c>
      <c r="C714" s="103"/>
    </row>
    <row r="715" spans="2:3" ht="14.25" customHeight="1" x14ac:dyDescent="0.35">
      <c r="B715" s="102" t="s">
        <v>2180</v>
      </c>
      <c r="C715" s="103"/>
    </row>
    <row r="716" spans="2:3" ht="14.25" customHeight="1" x14ac:dyDescent="0.35">
      <c r="B716" s="102" t="s">
        <v>2181</v>
      </c>
      <c r="C716" s="103"/>
    </row>
    <row r="717" spans="2:3" ht="14.25" customHeight="1" x14ac:dyDescent="0.35">
      <c r="B717" s="102" t="s">
        <v>2182</v>
      </c>
      <c r="C717" s="103"/>
    </row>
    <row r="718" spans="2:3" ht="14.25" customHeight="1" x14ac:dyDescent="0.35">
      <c r="B718" s="102" t="s">
        <v>2183</v>
      </c>
      <c r="C718" s="103"/>
    </row>
    <row r="719" spans="2:3" ht="14.25" customHeight="1" x14ac:dyDescent="0.35">
      <c r="B719" s="102" t="s">
        <v>2184</v>
      </c>
      <c r="C719" s="103"/>
    </row>
    <row r="720" spans="2:3" ht="14.25" customHeight="1" x14ac:dyDescent="0.35">
      <c r="B720" s="102" t="s">
        <v>2185</v>
      </c>
      <c r="C720" s="103"/>
    </row>
    <row r="721" spans="2:3" ht="14.25" customHeight="1" x14ac:dyDescent="0.35">
      <c r="B721" s="102" t="s">
        <v>2186</v>
      </c>
      <c r="C721" s="103"/>
    </row>
    <row r="722" spans="2:3" ht="14.25" customHeight="1" x14ac:dyDescent="0.35">
      <c r="B722" s="102" t="s">
        <v>2187</v>
      </c>
      <c r="C722" s="103"/>
    </row>
    <row r="723" spans="2:3" ht="14.25" customHeight="1" x14ac:dyDescent="0.35">
      <c r="B723" s="102" t="s">
        <v>2188</v>
      </c>
      <c r="C723" s="103"/>
    </row>
    <row r="724" spans="2:3" ht="14.25" customHeight="1" x14ac:dyDescent="0.35">
      <c r="B724" s="102" t="s">
        <v>2189</v>
      </c>
      <c r="C724" s="103"/>
    </row>
    <row r="725" spans="2:3" ht="14.25" customHeight="1" x14ac:dyDescent="0.35">
      <c r="B725" s="102" t="s">
        <v>2190</v>
      </c>
      <c r="C725" s="103"/>
    </row>
    <row r="726" spans="2:3" ht="14.25" customHeight="1" x14ac:dyDescent="0.35">
      <c r="B726" s="102" t="s">
        <v>2191</v>
      </c>
      <c r="C726" s="103"/>
    </row>
    <row r="727" spans="2:3" ht="14.25" customHeight="1" x14ac:dyDescent="0.35">
      <c r="B727" s="102" t="s">
        <v>2192</v>
      </c>
      <c r="C727" s="103"/>
    </row>
    <row r="728" spans="2:3" ht="14.25" customHeight="1" x14ac:dyDescent="0.35">
      <c r="B728" s="102" t="s">
        <v>2193</v>
      </c>
      <c r="C728" s="103"/>
    </row>
    <row r="729" spans="2:3" ht="14.25" customHeight="1" x14ac:dyDescent="0.35">
      <c r="B729" s="102" t="s">
        <v>2194</v>
      </c>
      <c r="C729" s="103"/>
    </row>
    <row r="730" spans="2:3" ht="14.25" customHeight="1" x14ac:dyDescent="0.35">
      <c r="B730" s="102" t="s">
        <v>2195</v>
      </c>
      <c r="C730" s="103"/>
    </row>
    <row r="731" spans="2:3" ht="14.25" customHeight="1" x14ac:dyDescent="0.35">
      <c r="B731" s="102" t="s">
        <v>2196</v>
      </c>
      <c r="C731" s="103"/>
    </row>
    <row r="732" spans="2:3" ht="14.25" customHeight="1" x14ac:dyDescent="0.35">
      <c r="B732" s="102" t="s">
        <v>2197</v>
      </c>
      <c r="C732" s="103"/>
    </row>
    <row r="733" spans="2:3" ht="14.25" customHeight="1" x14ac:dyDescent="0.35">
      <c r="B733" s="102" t="s">
        <v>2198</v>
      </c>
      <c r="C733" s="103"/>
    </row>
    <row r="734" spans="2:3" ht="14.25" customHeight="1" x14ac:dyDescent="0.35">
      <c r="B734" s="102" t="s">
        <v>2199</v>
      </c>
      <c r="C734" s="103"/>
    </row>
    <row r="735" spans="2:3" ht="14.25" customHeight="1" x14ac:dyDescent="0.35">
      <c r="B735" s="102" t="s">
        <v>2200</v>
      </c>
      <c r="C735" s="103"/>
    </row>
    <row r="736" spans="2:3" ht="14.25" customHeight="1" x14ac:dyDescent="0.35">
      <c r="B736" s="102" t="s">
        <v>2201</v>
      </c>
      <c r="C736" s="103"/>
    </row>
    <row r="737" spans="2:3" ht="14.25" customHeight="1" x14ac:dyDescent="0.35">
      <c r="B737" s="102" t="s">
        <v>2202</v>
      </c>
      <c r="C737" s="103"/>
    </row>
    <row r="738" spans="2:3" ht="14.25" customHeight="1" x14ac:dyDescent="0.35">
      <c r="B738" s="102" t="s">
        <v>2203</v>
      </c>
      <c r="C738" s="103"/>
    </row>
    <row r="739" spans="2:3" ht="14.25" customHeight="1" x14ac:dyDescent="0.35">
      <c r="B739" s="102" t="s">
        <v>2204</v>
      </c>
      <c r="C739" s="103"/>
    </row>
    <row r="740" spans="2:3" ht="14.25" customHeight="1" x14ac:dyDescent="0.35">
      <c r="B740" s="102" t="s">
        <v>2205</v>
      </c>
      <c r="C740" s="103"/>
    </row>
    <row r="741" spans="2:3" ht="14.25" customHeight="1" x14ac:dyDescent="0.35">
      <c r="B741" s="102" t="s">
        <v>2206</v>
      </c>
      <c r="C741" s="103"/>
    </row>
    <row r="742" spans="2:3" ht="14.25" customHeight="1" x14ac:dyDescent="0.35">
      <c r="B742" s="102" t="s">
        <v>2207</v>
      </c>
      <c r="C742" s="103"/>
    </row>
    <row r="743" spans="2:3" ht="14.25" customHeight="1" x14ac:dyDescent="0.35">
      <c r="B743" s="102" t="s">
        <v>2208</v>
      </c>
      <c r="C743" s="103"/>
    </row>
    <row r="744" spans="2:3" ht="14.25" customHeight="1" x14ac:dyDescent="0.35">
      <c r="B744" s="102" t="s">
        <v>2209</v>
      </c>
      <c r="C744" s="103"/>
    </row>
    <row r="745" spans="2:3" ht="14.25" customHeight="1" x14ac:dyDescent="0.35">
      <c r="B745" s="102" t="s">
        <v>2210</v>
      </c>
      <c r="C745" s="103"/>
    </row>
    <row r="746" spans="2:3" ht="14.25" customHeight="1" x14ac:dyDescent="0.35">
      <c r="B746" s="102" t="s">
        <v>2211</v>
      </c>
      <c r="C746" s="103"/>
    </row>
    <row r="747" spans="2:3" ht="14.25" customHeight="1" x14ac:dyDescent="0.35">
      <c r="B747" s="102" t="s">
        <v>2212</v>
      </c>
      <c r="C747" s="103"/>
    </row>
    <row r="748" spans="2:3" ht="14.25" customHeight="1" x14ac:dyDescent="0.35">
      <c r="B748" s="102" t="s">
        <v>2213</v>
      </c>
      <c r="C748" s="103"/>
    </row>
    <row r="749" spans="2:3" ht="14.25" customHeight="1" x14ac:dyDescent="0.35">
      <c r="B749" s="102" t="s">
        <v>2214</v>
      </c>
      <c r="C749" s="103"/>
    </row>
    <row r="750" spans="2:3" ht="14.25" customHeight="1" x14ac:dyDescent="0.35">
      <c r="B750" s="102" t="s">
        <v>2215</v>
      </c>
      <c r="C750" s="103"/>
    </row>
    <row r="751" spans="2:3" ht="14.25" customHeight="1" x14ac:dyDescent="0.35">
      <c r="B751" s="102" t="s">
        <v>2216</v>
      </c>
      <c r="C751" s="103"/>
    </row>
    <row r="752" spans="2:3" ht="14.25" customHeight="1" x14ac:dyDescent="0.35">
      <c r="B752" s="102" t="s">
        <v>2217</v>
      </c>
      <c r="C752" s="103"/>
    </row>
    <row r="753" spans="2:3" ht="14.25" customHeight="1" x14ac:dyDescent="0.35">
      <c r="B753" s="102" t="s">
        <v>2218</v>
      </c>
      <c r="C753" s="103"/>
    </row>
    <row r="754" spans="2:3" ht="14.25" customHeight="1" x14ac:dyDescent="0.35">
      <c r="B754" s="102" t="s">
        <v>2219</v>
      </c>
      <c r="C754" s="103"/>
    </row>
    <row r="755" spans="2:3" ht="14.25" customHeight="1" x14ac:dyDescent="0.35">
      <c r="B755" s="102" t="s">
        <v>2220</v>
      </c>
      <c r="C755" s="103"/>
    </row>
    <row r="756" spans="2:3" ht="14.25" customHeight="1" x14ac:dyDescent="0.35">
      <c r="B756" s="102" t="s">
        <v>2221</v>
      </c>
      <c r="C756" s="103"/>
    </row>
    <row r="757" spans="2:3" ht="14.25" customHeight="1" x14ac:dyDescent="0.35">
      <c r="B757" s="102" t="s">
        <v>2222</v>
      </c>
      <c r="C757" s="103"/>
    </row>
    <row r="758" spans="2:3" ht="14.25" customHeight="1" x14ac:dyDescent="0.35">
      <c r="B758" s="102" t="s">
        <v>2223</v>
      </c>
      <c r="C758" s="103"/>
    </row>
    <row r="759" spans="2:3" ht="14.25" customHeight="1" x14ac:dyDescent="0.35">
      <c r="B759" s="102" t="s">
        <v>2224</v>
      </c>
      <c r="C759" s="103"/>
    </row>
    <row r="760" spans="2:3" ht="14.25" customHeight="1" x14ac:dyDescent="0.35">
      <c r="B760" s="102" t="s">
        <v>2225</v>
      </c>
      <c r="C760" s="103"/>
    </row>
    <row r="761" spans="2:3" ht="14.25" customHeight="1" x14ac:dyDescent="0.35">
      <c r="B761" s="102" t="s">
        <v>2226</v>
      </c>
      <c r="C761" s="103"/>
    </row>
    <row r="762" spans="2:3" ht="14.25" customHeight="1" x14ac:dyDescent="0.35">
      <c r="B762" s="102" t="s">
        <v>2227</v>
      </c>
      <c r="C762" s="103"/>
    </row>
    <row r="763" spans="2:3" ht="14.25" customHeight="1" x14ac:dyDescent="0.35">
      <c r="B763" s="102" t="s">
        <v>2228</v>
      </c>
      <c r="C763" s="103"/>
    </row>
    <row r="764" spans="2:3" ht="14.25" customHeight="1" x14ac:dyDescent="0.35">
      <c r="B764" s="102" t="s">
        <v>2229</v>
      </c>
      <c r="C764" s="103"/>
    </row>
    <row r="765" spans="2:3" ht="14.25" customHeight="1" x14ac:dyDescent="0.35">
      <c r="B765" s="102" t="s">
        <v>2230</v>
      </c>
      <c r="C765" s="103"/>
    </row>
    <row r="766" spans="2:3" ht="14.25" customHeight="1" x14ac:dyDescent="0.35">
      <c r="B766" s="102" t="s">
        <v>2231</v>
      </c>
      <c r="C766" s="103"/>
    </row>
    <row r="767" spans="2:3" ht="14.25" customHeight="1" x14ac:dyDescent="0.35">
      <c r="B767" s="102" t="s">
        <v>2232</v>
      </c>
      <c r="C767" s="103"/>
    </row>
    <row r="768" spans="2:3" ht="14.25" customHeight="1" x14ac:dyDescent="0.35">
      <c r="B768" s="102" t="s">
        <v>2233</v>
      </c>
      <c r="C768" s="103"/>
    </row>
    <row r="769" spans="2:3" ht="14.25" customHeight="1" x14ac:dyDescent="0.35">
      <c r="B769" s="102" t="s">
        <v>2234</v>
      </c>
      <c r="C769" s="103"/>
    </row>
    <row r="770" spans="2:3" ht="14.25" customHeight="1" x14ac:dyDescent="0.35">
      <c r="B770" s="102" t="s">
        <v>2235</v>
      </c>
      <c r="C770" s="103"/>
    </row>
    <row r="771" spans="2:3" ht="14.25" customHeight="1" x14ac:dyDescent="0.35">
      <c r="B771" s="102" t="s">
        <v>2236</v>
      </c>
      <c r="C771" s="103"/>
    </row>
    <row r="772" spans="2:3" ht="14.25" customHeight="1" x14ac:dyDescent="0.35">
      <c r="B772" s="102" t="s">
        <v>2237</v>
      </c>
      <c r="C772" s="103"/>
    </row>
    <row r="773" spans="2:3" ht="14.25" customHeight="1" x14ac:dyDescent="0.35">
      <c r="B773" s="102" t="s">
        <v>2238</v>
      </c>
      <c r="C773" s="103"/>
    </row>
    <row r="774" spans="2:3" ht="14.25" customHeight="1" x14ac:dyDescent="0.35">
      <c r="B774" s="102" t="s">
        <v>2239</v>
      </c>
      <c r="C774" s="103"/>
    </row>
    <row r="775" spans="2:3" ht="14.25" customHeight="1" x14ac:dyDescent="0.35">
      <c r="B775" s="102" t="s">
        <v>2240</v>
      </c>
      <c r="C775" s="103"/>
    </row>
    <row r="776" spans="2:3" ht="14.25" customHeight="1" x14ac:dyDescent="0.35">
      <c r="B776" s="102" t="s">
        <v>2241</v>
      </c>
      <c r="C776" s="103"/>
    </row>
    <row r="777" spans="2:3" ht="14.25" customHeight="1" x14ac:dyDescent="0.35">
      <c r="B777" s="102" t="s">
        <v>2242</v>
      </c>
      <c r="C777" s="103"/>
    </row>
    <row r="778" spans="2:3" ht="14.25" customHeight="1" x14ac:dyDescent="0.35">
      <c r="B778" s="102" t="s">
        <v>2243</v>
      </c>
      <c r="C778" s="103"/>
    </row>
    <row r="779" spans="2:3" ht="14.25" customHeight="1" x14ac:dyDescent="0.35">
      <c r="B779" s="102" t="s">
        <v>2244</v>
      </c>
      <c r="C779" s="103"/>
    </row>
    <row r="780" spans="2:3" ht="14.25" customHeight="1" x14ac:dyDescent="0.35">
      <c r="B780" s="102" t="s">
        <v>2245</v>
      </c>
      <c r="C780" s="103"/>
    </row>
    <row r="781" spans="2:3" ht="14.25" customHeight="1" x14ac:dyDescent="0.35">
      <c r="B781" s="102" t="s">
        <v>2246</v>
      </c>
      <c r="C781" s="103"/>
    </row>
    <row r="782" spans="2:3" ht="14.25" customHeight="1" x14ac:dyDescent="0.35">
      <c r="B782" s="102" t="s">
        <v>2247</v>
      </c>
      <c r="C782" s="103"/>
    </row>
    <row r="783" spans="2:3" ht="14.25" customHeight="1" x14ac:dyDescent="0.35">
      <c r="B783" s="102" t="s">
        <v>2248</v>
      </c>
      <c r="C783" s="103"/>
    </row>
    <row r="784" spans="2:3" ht="14.25" customHeight="1" x14ac:dyDescent="0.35">
      <c r="B784" s="102" t="s">
        <v>2249</v>
      </c>
      <c r="C784" s="103"/>
    </row>
    <row r="785" spans="2:3" ht="14.25" customHeight="1" x14ac:dyDescent="0.35">
      <c r="B785" s="102" t="s">
        <v>2250</v>
      </c>
      <c r="C785" s="103"/>
    </row>
    <row r="786" spans="2:3" ht="14.25" customHeight="1" x14ac:dyDescent="0.35">
      <c r="B786" s="102" t="s">
        <v>2251</v>
      </c>
      <c r="C786" s="103"/>
    </row>
    <row r="787" spans="2:3" ht="14.25" customHeight="1" x14ac:dyDescent="0.35">
      <c r="B787" s="102" t="s">
        <v>2252</v>
      </c>
      <c r="C787" s="103"/>
    </row>
    <row r="788" spans="2:3" ht="14.25" customHeight="1" x14ac:dyDescent="0.35">
      <c r="B788" s="102" t="s">
        <v>2253</v>
      </c>
      <c r="C788" s="103"/>
    </row>
    <row r="789" spans="2:3" ht="14.25" customHeight="1" x14ac:dyDescent="0.35">
      <c r="B789" s="102" t="s">
        <v>2254</v>
      </c>
      <c r="C789" s="103"/>
    </row>
    <row r="790" spans="2:3" ht="14.25" customHeight="1" x14ac:dyDescent="0.35">
      <c r="B790" s="102" t="s">
        <v>2255</v>
      </c>
      <c r="C790" s="103"/>
    </row>
    <row r="791" spans="2:3" ht="14.25" customHeight="1" x14ac:dyDescent="0.35">
      <c r="B791" s="102" t="s">
        <v>2256</v>
      </c>
      <c r="C791" s="103"/>
    </row>
    <row r="792" spans="2:3" ht="14.25" customHeight="1" x14ac:dyDescent="0.35">
      <c r="B792" s="102" t="s">
        <v>2257</v>
      </c>
      <c r="C792" s="103"/>
    </row>
    <row r="793" spans="2:3" ht="14.25" customHeight="1" x14ac:dyDescent="0.35">
      <c r="B793" s="102" t="s">
        <v>2258</v>
      </c>
      <c r="C793" s="103"/>
    </row>
    <row r="794" spans="2:3" ht="14.25" customHeight="1" x14ac:dyDescent="0.35">
      <c r="B794" s="102" t="s">
        <v>2259</v>
      </c>
      <c r="C794" s="103"/>
    </row>
    <row r="795" spans="2:3" ht="14.25" customHeight="1" x14ac:dyDescent="0.35">
      <c r="B795" s="102" t="s">
        <v>2260</v>
      </c>
      <c r="C795" s="103"/>
    </row>
    <row r="796" spans="2:3" ht="14.25" customHeight="1" x14ac:dyDescent="0.35">
      <c r="B796" s="102" t="s">
        <v>2261</v>
      </c>
      <c r="C796" s="103"/>
    </row>
    <row r="797" spans="2:3" ht="14.25" customHeight="1" x14ac:dyDescent="0.35">
      <c r="B797" s="102" t="s">
        <v>2262</v>
      </c>
      <c r="C797" s="103"/>
    </row>
    <row r="798" spans="2:3" ht="14.25" customHeight="1" x14ac:dyDescent="0.35">
      <c r="B798" s="102" t="s">
        <v>2263</v>
      </c>
      <c r="C798" s="103"/>
    </row>
    <row r="799" spans="2:3" ht="14.25" customHeight="1" x14ac:dyDescent="0.35">
      <c r="B799" s="102" t="s">
        <v>2264</v>
      </c>
      <c r="C799" s="103"/>
    </row>
    <row r="800" spans="2:3" ht="14.25" customHeight="1" x14ac:dyDescent="0.35">
      <c r="B800" s="102" t="s">
        <v>2265</v>
      </c>
      <c r="C800" s="103"/>
    </row>
    <row r="801" spans="2:3" ht="14.25" customHeight="1" x14ac:dyDescent="0.35">
      <c r="B801" s="102" t="s">
        <v>2266</v>
      </c>
      <c r="C801" s="103"/>
    </row>
    <row r="802" spans="2:3" ht="14.25" customHeight="1" x14ac:dyDescent="0.35">
      <c r="B802" s="102" t="s">
        <v>2267</v>
      </c>
      <c r="C802" s="103"/>
    </row>
    <row r="803" spans="2:3" ht="14.25" customHeight="1" x14ac:dyDescent="0.35">
      <c r="B803" s="102" t="s">
        <v>2268</v>
      </c>
      <c r="C803" s="103"/>
    </row>
    <row r="804" spans="2:3" ht="14.25" customHeight="1" x14ac:dyDescent="0.35">
      <c r="B804" s="102" t="s">
        <v>2269</v>
      </c>
      <c r="C804" s="103"/>
    </row>
    <row r="805" spans="2:3" ht="14.25" customHeight="1" x14ac:dyDescent="0.35">
      <c r="B805" s="102" t="s">
        <v>2270</v>
      </c>
      <c r="C805" s="103"/>
    </row>
    <row r="806" spans="2:3" ht="14.25" customHeight="1" x14ac:dyDescent="0.35">
      <c r="B806" s="102" t="s">
        <v>2271</v>
      </c>
      <c r="C806" s="103"/>
    </row>
    <row r="807" spans="2:3" ht="14.25" customHeight="1" x14ac:dyDescent="0.35">
      <c r="B807" s="102" t="s">
        <v>2272</v>
      </c>
      <c r="C807" s="103"/>
    </row>
    <row r="808" spans="2:3" ht="14.25" customHeight="1" x14ac:dyDescent="0.35">
      <c r="B808" s="102" t="s">
        <v>2273</v>
      </c>
      <c r="C808" s="103"/>
    </row>
    <row r="809" spans="2:3" ht="14.25" customHeight="1" x14ac:dyDescent="0.35">
      <c r="B809" s="102" t="s">
        <v>2274</v>
      </c>
      <c r="C809" s="103"/>
    </row>
    <row r="810" spans="2:3" ht="14.25" customHeight="1" x14ac:dyDescent="0.35">
      <c r="B810" s="102" t="s">
        <v>2275</v>
      </c>
      <c r="C810" s="103"/>
    </row>
    <row r="811" spans="2:3" ht="14.25" customHeight="1" x14ac:dyDescent="0.35">
      <c r="B811" s="102" t="s">
        <v>2276</v>
      </c>
      <c r="C811" s="103"/>
    </row>
    <row r="812" spans="2:3" ht="14.25" customHeight="1" x14ac:dyDescent="0.35">
      <c r="B812" s="102" t="s">
        <v>2277</v>
      </c>
      <c r="C812" s="103"/>
    </row>
    <row r="813" spans="2:3" ht="14.25" customHeight="1" x14ac:dyDescent="0.35">
      <c r="B813" s="102" t="s">
        <v>2278</v>
      </c>
      <c r="C813" s="103"/>
    </row>
    <row r="814" spans="2:3" ht="14.25" customHeight="1" x14ac:dyDescent="0.35">
      <c r="B814" s="102" t="s">
        <v>2279</v>
      </c>
      <c r="C814" s="103"/>
    </row>
    <row r="815" spans="2:3" ht="14.25" customHeight="1" x14ac:dyDescent="0.35">
      <c r="B815" s="102" t="s">
        <v>2280</v>
      </c>
      <c r="C815" s="103"/>
    </row>
    <row r="816" spans="2:3" ht="14.25" customHeight="1" x14ac:dyDescent="0.35">
      <c r="B816" s="102" t="s">
        <v>2281</v>
      </c>
      <c r="C816" s="103"/>
    </row>
    <row r="817" spans="2:3" ht="14.25" customHeight="1" x14ac:dyDescent="0.35">
      <c r="B817" s="102" t="s">
        <v>2282</v>
      </c>
      <c r="C817" s="103"/>
    </row>
    <row r="818" spans="2:3" ht="14.25" customHeight="1" x14ac:dyDescent="0.35">
      <c r="B818" s="102" t="s">
        <v>2283</v>
      </c>
      <c r="C818" s="103"/>
    </row>
    <row r="819" spans="2:3" ht="14.25" customHeight="1" x14ac:dyDescent="0.35">
      <c r="B819" s="102" t="s">
        <v>2284</v>
      </c>
      <c r="C819" s="103"/>
    </row>
    <row r="820" spans="2:3" ht="14.25" customHeight="1" x14ac:dyDescent="0.35">
      <c r="B820" s="102" t="s">
        <v>2285</v>
      </c>
      <c r="C820" s="103"/>
    </row>
    <row r="821" spans="2:3" ht="14.25" customHeight="1" x14ac:dyDescent="0.35">
      <c r="B821" s="102" t="s">
        <v>2286</v>
      </c>
      <c r="C821" s="103"/>
    </row>
    <row r="822" spans="2:3" ht="14.25" customHeight="1" x14ac:dyDescent="0.35">
      <c r="B822" s="102" t="s">
        <v>2287</v>
      </c>
      <c r="C822" s="103"/>
    </row>
    <row r="823" spans="2:3" ht="14.25" customHeight="1" x14ac:dyDescent="0.35">
      <c r="B823" s="102" t="s">
        <v>2288</v>
      </c>
      <c r="C823" s="103"/>
    </row>
    <row r="824" spans="2:3" ht="14.25" customHeight="1" x14ac:dyDescent="0.35">
      <c r="B824" s="102" t="s">
        <v>2289</v>
      </c>
      <c r="C824" s="103"/>
    </row>
    <row r="825" spans="2:3" ht="14.25" customHeight="1" x14ac:dyDescent="0.35">
      <c r="B825" s="102" t="s">
        <v>2290</v>
      </c>
      <c r="C825" s="103"/>
    </row>
    <row r="826" spans="2:3" ht="14.25" customHeight="1" x14ac:dyDescent="0.35">
      <c r="B826" s="102" t="s">
        <v>2291</v>
      </c>
      <c r="C826" s="103"/>
    </row>
    <row r="827" spans="2:3" ht="14.25" customHeight="1" x14ac:dyDescent="0.35">
      <c r="B827" s="102" t="s">
        <v>2292</v>
      </c>
      <c r="C827" s="103"/>
    </row>
    <row r="828" spans="2:3" ht="14.25" customHeight="1" x14ac:dyDescent="0.35">
      <c r="B828" s="102" t="s">
        <v>2293</v>
      </c>
      <c r="C828" s="103"/>
    </row>
    <row r="829" spans="2:3" ht="14.25" customHeight="1" x14ac:dyDescent="0.35">
      <c r="B829" s="102" t="s">
        <v>2294</v>
      </c>
      <c r="C829" s="103"/>
    </row>
    <row r="830" spans="2:3" ht="14.25" customHeight="1" x14ac:dyDescent="0.35">
      <c r="B830" s="102" t="s">
        <v>2295</v>
      </c>
      <c r="C830" s="103"/>
    </row>
    <row r="831" spans="2:3" ht="14.25" customHeight="1" x14ac:dyDescent="0.35">
      <c r="B831" s="102" t="s">
        <v>2296</v>
      </c>
      <c r="C831" s="103"/>
    </row>
    <row r="832" spans="2:3" ht="14.25" customHeight="1" x14ac:dyDescent="0.35">
      <c r="B832" s="102" t="s">
        <v>2297</v>
      </c>
      <c r="C832" s="103"/>
    </row>
    <row r="833" spans="2:3" ht="14.25" customHeight="1" x14ac:dyDescent="0.35">
      <c r="B833" s="102" t="s">
        <v>2298</v>
      </c>
      <c r="C833" s="103"/>
    </row>
    <row r="834" spans="2:3" ht="14.25" customHeight="1" x14ac:dyDescent="0.35">
      <c r="B834" s="102" t="s">
        <v>2299</v>
      </c>
      <c r="C834" s="103"/>
    </row>
    <row r="835" spans="2:3" ht="14.25" customHeight="1" x14ac:dyDescent="0.35">
      <c r="B835" s="102" t="s">
        <v>2300</v>
      </c>
      <c r="C835" s="103"/>
    </row>
    <row r="836" spans="2:3" ht="14.25" customHeight="1" x14ac:dyDescent="0.35">
      <c r="B836" s="102" t="s">
        <v>2301</v>
      </c>
      <c r="C836" s="103"/>
    </row>
    <row r="837" spans="2:3" ht="14.25" customHeight="1" x14ac:dyDescent="0.35">
      <c r="B837" s="102" t="s">
        <v>2302</v>
      </c>
      <c r="C837" s="103"/>
    </row>
    <row r="838" spans="2:3" ht="14.25" customHeight="1" x14ac:dyDescent="0.35">
      <c r="B838" s="102" t="s">
        <v>2303</v>
      </c>
      <c r="C838" s="103"/>
    </row>
    <row r="839" spans="2:3" ht="14.25" customHeight="1" x14ac:dyDescent="0.35">
      <c r="B839" s="102" t="s">
        <v>2304</v>
      </c>
      <c r="C839" s="103"/>
    </row>
    <row r="840" spans="2:3" ht="14.25" customHeight="1" x14ac:dyDescent="0.35">
      <c r="B840" s="102" t="s">
        <v>2305</v>
      </c>
      <c r="C840" s="103"/>
    </row>
    <row r="841" spans="2:3" ht="14.25" customHeight="1" x14ac:dyDescent="0.35">
      <c r="B841" s="102" t="s">
        <v>2306</v>
      </c>
      <c r="C841" s="103"/>
    </row>
    <row r="842" spans="2:3" ht="14.25" customHeight="1" x14ac:dyDescent="0.35">
      <c r="B842" s="102" t="s">
        <v>2307</v>
      </c>
      <c r="C842" s="103"/>
    </row>
    <row r="843" spans="2:3" ht="14.25" customHeight="1" x14ac:dyDescent="0.35">
      <c r="B843" s="102" t="s">
        <v>2308</v>
      </c>
      <c r="C843" s="103"/>
    </row>
    <row r="844" spans="2:3" ht="14.25" customHeight="1" x14ac:dyDescent="0.35">
      <c r="B844" s="102" t="s">
        <v>2309</v>
      </c>
      <c r="C844" s="103"/>
    </row>
    <row r="845" spans="2:3" ht="14.25" customHeight="1" x14ac:dyDescent="0.35">
      <c r="B845" s="102" t="s">
        <v>2310</v>
      </c>
      <c r="C845" s="103"/>
    </row>
    <row r="846" spans="2:3" ht="14.25" customHeight="1" x14ac:dyDescent="0.35">
      <c r="B846" s="102" t="s">
        <v>2311</v>
      </c>
      <c r="C846" s="103"/>
    </row>
    <row r="847" spans="2:3" ht="14.25" customHeight="1" x14ac:dyDescent="0.35">
      <c r="B847" s="102" t="s">
        <v>2312</v>
      </c>
      <c r="C847" s="103"/>
    </row>
    <row r="848" spans="2:3" ht="14.25" customHeight="1" x14ac:dyDescent="0.35">
      <c r="B848" s="102" t="s">
        <v>2313</v>
      </c>
      <c r="C848" s="103"/>
    </row>
    <row r="849" spans="2:3" ht="14.25" customHeight="1" x14ac:dyDescent="0.35">
      <c r="B849" s="102" t="s">
        <v>2314</v>
      </c>
      <c r="C849" s="103"/>
    </row>
    <row r="850" spans="2:3" ht="14.25" customHeight="1" x14ac:dyDescent="0.35">
      <c r="B850" s="102" t="s">
        <v>2315</v>
      </c>
      <c r="C850" s="103"/>
    </row>
    <row r="851" spans="2:3" ht="14.25" customHeight="1" x14ac:dyDescent="0.35">
      <c r="B851" s="102" t="s">
        <v>2316</v>
      </c>
      <c r="C851" s="103"/>
    </row>
    <row r="852" spans="2:3" ht="14.25" customHeight="1" x14ac:dyDescent="0.35">
      <c r="B852" s="102" t="s">
        <v>2317</v>
      </c>
      <c r="C852" s="103"/>
    </row>
    <row r="853" spans="2:3" ht="14.25" customHeight="1" x14ac:dyDescent="0.35">
      <c r="B853" s="102" t="s">
        <v>2318</v>
      </c>
      <c r="C853" s="103"/>
    </row>
    <row r="854" spans="2:3" ht="14.25" customHeight="1" x14ac:dyDescent="0.35">
      <c r="B854" s="102" t="s">
        <v>2319</v>
      </c>
      <c r="C854" s="103"/>
    </row>
    <row r="855" spans="2:3" ht="14.25" customHeight="1" x14ac:dyDescent="0.35">
      <c r="B855" s="102" t="s">
        <v>2320</v>
      </c>
      <c r="C855" s="103"/>
    </row>
    <row r="856" spans="2:3" ht="14.25" customHeight="1" x14ac:dyDescent="0.35">
      <c r="B856" s="102" t="s">
        <v>2321</v>
      </c>
      <c r="C856" s="103"/>
    </row>
    <row r="857" spans="2:3" ht="14.25" customHeight="1" x14ac:dyDescent="0.35">
      <c r="B857" s="102" t="s">
        <v>2322</v>
      </c>
      <c r="C857" s="103"/>
    </row>
    <row r="858" spans="2:3" ht="14.25" customHeight="1" x14ac:dyDescent="0.35">
      <c r="B858" s="102" t="s">
        <v>2323</v>
      </c>
      <c r="C858" s="103"/>
    </row>
    <row r="859" spans="2:3" ht="14.25" customHeight="1" x14ac:dyDescent="0.35">
      <c r="B859" s="102" t="s">
        <v>2324</v>
      </c>
      <c r="C859" s="103"/>
    </row>
    <row r="860" spans="2:3" ht="14.25" customHeight="1" x14ac:dyDescent="0.35">
      <c r="B860" s="102" t="s">
        <v>2325</v>
      </c>
      <c r="C860" s="103"/>
    </row>
    <row r="861" spans="2:3" ht="14.25" customHeight="1" x14ac:dyDescent="0.35">
      <c r="B861" s="102" t="s">
        <v>2326</v>
      </c>
      <c r="C861" s="103"/>
    </row>
    <row r="862" spans="2:3" ht="14.25" customHeight="1" x14ac:dyDescent="0.35">
      <c r="B862" s="102" t="s">
        <v>2327</v>
      </c>
      <c r="C862" s="103"/>
    </row>
    <row r="863" spans="2:3" ht="14.25" customHeight="1" x14ac:dyDescent="0.35">
      <c r="B863" s="102" t="s">
        <v>2328</v>
      </c>
      <c r="C863" s="103"/>
    </row>
    <row r="864" spans="2:3" ht="14.25" customHeight="1" x14ac:dyDescent="0.35">
      <c r="B864" s="102" t="s">
        <v>2329</v>
      </c>
      <c r="C864" s="103"/>
    </row>
    <row r="865" spans="2:3" ht="14.25" customHeight="1" x14ac:dyDescent="0.35">
      <c r="B865" s="102" t="s">
        <v>2330</v>
      </c>
      <c r="C865" s="103"/>
    </row>
    <row r="866" spans="2:3" ht="14.25" customHeight="1" x14ac:dyDescent="0.35">
      <c r="B866" s="102" t="s">
        <v>2331</v>
      </c>
      <c r="C866" s="103"/>
    </row>
    <row r="867" spans="2:3" ht="14.25" customHeight="1" x14ac:dyDescent="0.35">
      <c r="B867" s="102" t="s">
        <v>2332</v>
      </c>
      <c r="C867" s="103"/>
    </row>
    <row r="868" spans="2:3" ht="14.25" customHeight="1" x14ac:dyDescent="0.35">
      <c r="B868" s="102" t="s">
        <v>2333</v>
      </c>
      <c r="C868" s="103"/>
    </row>
    <row r="869" spans="2:3" ht="14.25" customHeight="1" x14ac:dyDescent="0.35">
      <c r="B869" s="102" t="s">
        <v>2334</v>
      </c>
      <c r="C869" s="103"/>
    </row>
    <row r="870" spans="2:3" ht="14.25" customHeight="1" x14ac:dyDescent="0.35">
      <c r="B870" s="102" t="s">
        <v>2335</v>
      </c>
      <c r="C870" s="103"/>
    </row>
    <row r="871" spans="2:3" ht="14.25" customHeight="1" x14ac:dyDescent="0.35">
      <c r="B871" s="102" t="s">
        <v>2336</v>
      </c>
      <c r="C871" s="103"/>
    </row>
    <row r="872" spans="2:3" ht="14.25" customHeight="1" x14ac:dyDescent="0.35">
      <c r="B872" s="102" t="s">
        <v>2337</v>
      </c>
      <c r="C872" s="103"/>
    </row>
    <row r="873" spans="2:3" ht="14.25" customHeight="1" x14ac:dyDescent="0.35">
      <c r="B873" s="102" t="s">
        <v>2338</v>
      </c>
      <c r="C873" s="103"/>
    </row>
    <row r="874" spans="2:3" ht="14.25" customHeight="1" x14ac:dyDescent="0.35">
      <c r="B874" s="102" t="s">
        <v>2339</v>
      </c>
      <c r="C874" s="103"/>
    </row>
    <row r="875" spans="2:3" ht="14.25" customHeight="1" x14ac:dyDescent="0.35">
      <c r="B875" s="102" t="s">
        <v>2340</v>
      </c>
      <c r="C875" s="103"/>
    </row>
    <row r="876" spans="2:3" ht="14.25" customHeight="1" x14ac:dyDescent="0.35">
      <c r="B876" s="102" t="s">
        <v>2341</v>
      </c>
      <c r="C876" s="103"/>
    </row>
    <row r="877" spans="2:3" ht="14.25" customHeight="1" x14ac:dyDescent="0.35">
      <c r="B877" s="102" t="s">
        <v>2342</v>
      </c>
      <c r="C877" s="103"/>
    </row>
    <row r="878" spans="2:3" ht="14.25" customHeight="1" x14ac:dyDescent="0.35">
      <c r="B878" s="102" t="s">
        <v>2343</v>
      </c>
      <c r="C878" s="103"/>
    </row>
    <row r="879" spans="2:3" ht="14.25" customHeight="1" x14ac:dyDescent="0.35">
      <c r="B879" s="102" t="s">
        <v>2344</v>
      </c>
      <c r="C879" s="103"/>
    </row>
    <row r="880" spans="2:3" ht="14.25" customHeight="1" x14ac:dyDescent="0.35">
      <c r="B880" s="102" t="s">
        <v>2345</v>
      </c>
      <c r="C880" s="103"/>
    </row>
    <row r="881" spans="2:3" ht="14.25" customHeight="1" x14ac:dyDescent="0.35">
      <c r="B881" s="102" t="s">
        <v>2346</v>
      </c>
      <c r="C881" s="103"/>
    </row>
    <row r="882" spans="2:3" ht="14.25" customHeight="1" x14ac:dyDescent="0.35">
      <c r="B882" s="102" t="s">
        <v>2347</v>
      </c>
      <c r="C882" s="103"/>
    </row>
    <row r="883" spans="2:3" ht="14.25" customHeight="1" x14ac:dyDescent="0.35">
      <c r="B883" s="102" t="s">
        <v>2348</v>
      </c>
      <c r="C883" s="103"/>
    </row>
    <row r="884" spans="2:3" ht="14.25" customHeight="1" x14ac:dyDescent="0.35">
      <c r="B884" s="102" t="s">
        <v>2349</v>
      </c>
      <c r="C884" s="103"/>
    </row>
    <row r="885" spans="2:3" ht="14.25" customHeight="1" x14ac:dyDescent="0.35">
      <c r="B885" s="102" t="s">
        <v>2350</v>
      </c>
      <c r="C885" s="103"/>
    </row>
    <row r="886" spans="2:3" ht="14.25" customHeight="1" x14ac:dyDescent="0.35">
      <c r="B886" s="102" t="s">
        <v>2351</v>
      </c>
      <c r="C886" s="103"/>
    </row>
    <row r="887" spans="2:3" ht="14.25" customHeight="1" x14ac:dyDescent="0.35">
      <c r="B887" s="102" t="s">
        <v>2352</v>
      </c>
      <c r="C887" s="103"/>
    </row>
    <row r="888" spans="2:3" ht="14.25" customHeight="1" x14ac:dyDescent="0.35">
      <c r="B888" s="102" t="s">
        <v>2353</v>
      </c>
      <c r="C888" s="103"/>
    </row>
    <row r="889" spans="2:3" ht="14.25" customHeight="1" x14ac:dyDescent="0.35">
      <c r="B889" s="102" t="s">
        <v>2354</v>
      </c>
      <c r="C889" s="103"/>
    </row>
    <row r="890" spans="2:3" ht="14.25" customHeight="1" x14ac:dyDescent="0.35">
      <c r="B890" s="102" t="s">
        <v>2355</v>
      </c>
      <c r="C890" s="103"/>
    </row>
    <row r="891" spans="2:3" ht="14.25" customHeight="1" x14ac:dyDescent="0.35">
      <c r="B891" s="102" t="s">
        <v>2356</v>
      </c>
      <c r="C891" s="103"/>
    </row>
    <row r="892" spans="2:3" ht="14.25" customHeight="1" x14ac:dyDescent="0.35">
      <c r="B892" s="102" t="s">
        <v>2357</v>
      </c>
      <c r="C892" s="103"/>
    </row>
    <row r="893" spans="2:3" ht="14.25" customHeight="1" x14ac:dyDescent="0.35">
      <c r="B893" s="102" t="s">
        <v>2358</v>
      </c>
      <c r="C893" s="103"/>
    </row>
    <row r="894" spans="2:3" ht="14.25" customHeight="1" x14ac:dyDescent="0.35">
      <c r="B894" s="102" t="s">
        <v>2359</v>
      </c>
      <c r="C894" s="103"/>
    </row>
    <row r="895" spans="2:3" ht="14.25" customHeight="1" x14ac:dyDescent="0.35">
      <c r="B895" s="102" t="s">
        <v>2360</v>
      </c>
      <c r="C895" s="103"/>
    </row>
    <row r="896" spans="2:3" ht="14.25" customHeight="1" x14ac:dyDescent="0.35">
      <c r="B896" s="102" t="s">
        <v>2361</v>
      </c>
      <c r="C896" s="103"/>
    </row>
    <row r="897" spans="2:3" ht="14.25" customHeight="1" x14ac:dyDescent="0.35">
      <c r="B897" s="102" t="s">
        <v>2362</v>
      </c>
      <c r="C897" s="103"/>
    </row>
    <row r="898" spans="2:3" ht="14.25" customHeight="1" x14ac:dyDescent="0.35">
      <c r="B898" s="102" t="s">
        <v>2363</v>
      </c>
      <c r="C898" s="103"/>
    </row>
    <row r="899" spans="2:3" ht="14.25" customHeight="1" x14ac:dyDescent="0.35">
      <c r="B899" s="102" t="s">
        <v>2364</v>
      </c>
      <c r="C899" s="103"/>
    </row>
    <row r="900" spans="2:3" ht="14.25" customHeight="1" x14ac:dyDescent="0.35">
      <c r="B900" s="102" t="s">
        <v>2365</v>
      </c>
      <c r="C900" s="103"/>
    </row>
    <row r="901" spans="2:3" ht="14.25" customHeight="1" x14ac:dyDescent="0.35">
      <c r="B901" s="102" t="s">
        <v>2366</v>
      </c>
      <c r="C901" s="103"/>
    </row>
    <row r="902" spans="2:3" ht="14.25" customHeight="1" x14ac:dyDescent="0.35">
      <c r="B902" s="102" t="s">
        <v>2367</v>
      </c>
      <c r="C902" s="103"/>
    </row>
    <row r="903" spans="2:3" ht="14.25" customHeight="1" x14ac:dyDescent="0.35">
      <c r="B903" s="102" t="s">
        <v>2368</v>
      </c>
      <c r="C903" s="103"/>
    </row>
    <row r="904" spans="2:3" ht="14.25" customHeight="1" x14ac:dyDescent="0.35">
      <c r="B904" s="102" t="s">
        <v>2369</v>
      </c>
      <c r="C904" s="103"/>
    </row>
    <row r="905" spans="2:3" ht="14.25" customHeight="1" x14ac:dyDescent="0.35">
      <c r="B905" s="102" t="s">
        <v>2370</v>
      </c>
      <c r="C905" s="103"/>
    </row>
    <row r="906" spans="2:3" ht="14.25" customHeight="1" x14ac:dyDescent="0.35">
      <c r="B906" s="102" t="s">
        <v>2371</v>
      </c>
      <c r="C906" s="103"/>
    </row>
    <row r="907" spans="2:3" ht="14.25" customHeight="1" x14ac:dyDescent="0.35">
      <c r="B907" s="102" t="s">
        <v>2372</v>
      </c>
      <c r="C907" s="103"/>
    </row>
    <row r="908" spans="2:3" ht="14.25" customHeight="1" x14ac:dyDescent="0.35">
      <c r="B908" s="102" t="s">
        <v>2373</v>
      </c>
      <c r="C908" s="103"/>
    </row>
    <row r="909" spans="2:3" ht="14.25" customHeight="1" x14ac:dyDescent="0.35">
      <c r="B909" s="102" t="s">
        <v>2374</v>
      </c>
      <c r="C909" s="103"/>
    </row>
    <row r="910" spans="2:3" ht="14.25" customHeight="1" x14ac:dyDescent="0.35">
      <c r="B910" s="102" t="s">
        <v>2375</v>
      </c>
      <c r="C910" s="103"/>
    </row>
    <row r="911" spans="2:3" ht="14.25" customHeight="1" x14ac:dyDescent="0.35">
      <c r="B911" s="102" t="s">
        <v>2376</v>
      </c>
      <c r="C911" s="103"/>
    </row>
    <row r="912" spans="2:3" ht="14.25" customHeight="1" x14ac:dyDescent="0.35">
      <c r="B912" s="102" t="s">
        <v>2377</v>
      </c>
      <c r="C912" s="103"/>
    </row>
    <row r="913" spans="2:3" ht="14.25" customHeight="1" x14ac:dyDescent="0.35">
      <c r="B913" s="102" t="s">
        <v>2378</v>
      </c>
      <c r="C913" s="103"/>
    </row>
    <row r="914" spans="2:3" ht="14.25" customHeight="1" x14ac:dyDescent="0.35">
      <c r="B914" s="102" t="s">
        <v>2379</v>
      </c>
      <c r="C914" s="103"/>
    </row>
    <row r="915" spans="2:3" ht="14.25" customHeight="1" x14ac:dyDescent="0.35">
      <c r="B915" s="102" t="s">
        <v>2380</v>
      </c>
      <c r="C915" s="103"/>
    </row>
    <row r="916" spans="2:3" ht="14.25" customHeight="1" x14ac:dyDescent="0.35">
      <c r="B916" s="102" t="s">
        <v>2381</v>
      </c>
      <c r="C916" s="103"/>
    </row>
    <row r="917" spans="2:3" ht="14.25" customHeight="1" x14ac:dyDescent="0.35">
      <c r="B917" s="102" t="s">
        <v>2382</v>
      </c>
      <c r="C917" s="103"/>
    </row>
    <row r="918" spans="2:3" ht="14.25" customHeight="1" x14ac:dyDescent="0.35">
      <c r="B918" s="102" t="s">
        <v>2383</v>
      </c>
      <c r="C918" s="103"/>
    </row>
    <row r="919" spans="2:3" ht="14.25" customHeight="1" x14ac:dyDescent="0.35">
      <c r="B919" s="102" t="s">
        <v>2384</v>
      </c>
      <c r="C919" s="103"/>
    </row>
    <row r="920" spans="2:3" ht="14.25" customHeight="1" x14ac:dyDescent="0.35">
      <c r="B920" s="102" t="s">
        <v>2385</v>
      </c>
      <c r="C920" s="103"/>
    </row>
    <row r="921" spans="2:3" ht="14.25" customHeight="1" x14ac:dyDescent="0.35">
      <c r="B921" s="102" t="s">
        <v>2386</v>
      </c>
      <c r="C921" s="103"/>
    </row>
    <row r="922" spans="2:3" ht="14.25" customHeight="1" x14ac:dyDescent="0.35">
      <c r="B922" s="102" t="s">
        <v>2387</v>
      </c>
      <c r="C922" s="103"/>
    </row>
    <row r="923" spans="2:3" ht="14.25" customHeight="1" x14ac:dyDescent="0.35">
      <c r="B923" s="102" t="s">
        <v>2388</v>
      </c>
      <c r="C923" s="103"/>
    </row>
    <row r="924" spans="2:3" ht="14.25" customHeight="1" x14ac:dyDescent="0.35">
      <c r="B924" s="102" t="s">
        <v>2389</v>
      </c>
      <c r="C924" s="103"/>
    </row>
    <row r="925" spans="2:3" ht="14.25" customHeight="1" x14ac:dyDescent="0.35">
      <c r="B925" s="102" t="s">
        <v>2390</v>
      </c>
      <c r="C925" s="103"/>
    </row>
    <row r="926" spans="2:3" ht="14.25" customHeight="1" x14ac:dyDescent="0.35">
      <c r="B926" s="102" t="s">
        <v>2391</v>
      </c>
      <c r="C926" s="103"/>
    </row>
    <row r="927" spans="2:3" ht="14.25" customHeight="1" x14ac:dyDescent="0.35">
      <c r="B927" s="102" t="s">
        <v>2392</v>
      </c>
      <c r="C927" s="103"/>
    </row>
    <row r="928" spans="2:3" ht="14.25" customHeight="1" x14ac:dyDescent="0.35">
      <c r="B928" s="102" t="s">
        <v>2393</v>
      </c>
      <c r="C928" s="103"/>
    </row>
    <row r="929" spans="2:3" ht="14.25" customHeight="1" x14ac:dyDescent="0.35">
      <c r="B929" s="102" t="s">
        <v>2394</v>
      </c>
      <c r="C929" s="103"/>
    </row>
    <row r="930" spans="2:3" ht="14.25" customHeight="1" x14ac:dyDescent="0.35">
      <c r="B930" s="102" t="s">
        <v>2395</v>
      </c>
      <c r="C930" s="103"/>
    </row>
    <row r="931" spans="2:3" ht="14.25" customHeight="1" x14ac:dyDescent="0.35">
      <c r="B931" s="102" t="s">
        <v>2396</v>
      </c>
      <c r="C931" s="103"/>
    </row>
    <row r="932" spans="2:3" ht="14.25" customHeight="1" x14ac:dyDescent="0.35">
      <c r="B932" s="102" t="s">
        <v>2397</v>
      </c>
      <c r="C932" s="103"/>
    </row>
    <row r="933" spans="2:3" ht="14.25" customHeight="1" x14ac:dyDescent="0.35">
      <c r="B933" s="102" t="s">
        <v>2398</v>
      </c>
      <c r="C933" s="103"/>
    </row>
    <row r="934" spans="2:3" ht="14.25" customHeight="1" x14ac:dyDescent="0.35">
      <c r="B934" s="102" t="s">
        <v>2399</v>
      </c>
      <c r="C934" s="103"/>
    </row>
    <row r="935" spans="2:3" ht="14.25" customHeight="1" x14ac:dyDescent="0.35">
      <c r="B935" s="102" t="s">
        <v>2400</v>
      </c>
      <c r="C935" s="103"/>
    </row>
    <row r="936" spans="2:3" ht="14.25" customHeight="1" x14ac:dyDescent="0.35">
      <c r="B936" s="102" t="s">
        <v>2401</v>
      </c>
      <c r="C936" s="103"/>
    </row>
    <row r="937" spans="2:3" ht="14.25" customHeight="1" x14ac:dyDescent="0.35">
      <c r="B937" s="102" t="s">
        <v>2402</v>
      </c>
      <c r="C937" s="103"/>
    </row>
    <row r="938" spans="2:3" ht="14.25" customHeight="1" x14ac:dyDescent="0.35">
      <c r="B938" s="102" t="s">
        <v>2403</v>
      </c>
      <c r="C938" s="103"/>
    </row>
    <row r="939" spans="2:3" ht="14.25" customHeight="1" x14ac:dyDescent="0.35">
      <c r="B939" s="102" t="s">
        <v>2404</v>
      </c>
      <c r="C939" s="103"/>
    </row>
    <row r="940" spans="2:3" ht="14.25" customHeight="1" x14ac:dyDescent="0.35">
      <c r="B940" s="102" t="s">
        <v>2405</v>
      </c>
      <c r="C940" s="103"/>
    </row>
    <row r="941" spans="2:3" ht="14.25" customHeight="1" x14ac:dyDescent="0.35">
      <c r="B941" s="102" t="s">
        <v>2406</v>
      </c>
      <c r="C941" s="103"/>
    </row>
    <row r="942" spans="2:3" ht="14.25" customHeight="1" x14ac:dyDescent="0.35">
      <c r="B942" s="102" t="s">
        <v>2407</v>
      </c>
      <c r="C942" s="103"/>
    </row>
    <row r="943" spans="2:3" ht="14.25" customHeight="1" x14ac:dyDescent="0.35">
      <c r="B943" s="102" t="s">
        <v>2408</v>
      </c>
      <c r="C943" s="103"/>
    </row>
    <row r="944" spans="2:3" ht="14.25" customHeight="1" x14ac:dyDescent="0.35">
      <c r="B944" s="102" t="s">
        <v>2409</v>
      </c>
      <c r="C944" s="103"/>
    </row>
    <row r="945" spans="2:3" ht="14.25" customHeight="1" x14ac:dyDescent="0.35">
      <c r="B945" s="102" t="s">
        <v>2410</v>
      </c>
      <c r="C945" s="103"/>
    </row>
    <row r="946" spans="2:3" ht="14.25" customHeight="1" x14ac:dyDescent="0.35">
      <c r="B946" s="102" t="s">
        <v>2411</v>
      </c>
      <c r="C946" s="103"/>
    </row>
    <row r="947" spans="2:3" ht="14.25" customHeight="1" x14ac:dyDescent="0.35">
      <c r="B947" s="102" t="s">
        <v>2412</v>
      </c>
      <c r="C947" s="103"/>
    </row>
    <row r="948" spans="2:3" ht="14.25" customHeight="1" x14ac:dyDescent="0.35">
      <c r="B948" s="102" t="s">
        <v>2413</v>
      </c>
      <c r="C948" s="103"/>
    </row>
    <row r="949" spans="2:3" ht="14.25" customHeight="1" x14ac:dyDescent="0.35">
      <c r="B949" s="102" t="s">
        <v>2414</v>
      </c>
      <c r="C949" s="103"/>
    </row>
    <row r="950" spans="2:3" ht="14.25" customHeight="1" x14ac:dyDescent="0.35">
      <c r="B950" s="102" t="s">
        <v>2415</v>
      </c>
      <c r="C950" s="103"/>
    </row>
    <row r="951" spans="2:3" ht="14.25" customHeight="1" x14ac:dyDescent="0.35">
      <c r="B951" s="102" t="s">
        <v>2416</v>
      </c>
      <c r="C951" s="103"/>
    </row>
    <row r="952" spans="2:3" ht="14.25" customHeight="1" x14ac:dyDescent="0.35">
      <c r="B952" s="102" t="s">
        <v>2417</v>
      </c>
      <c r="C952" s="103"/>
    </row>
    <row r="953" spans="2:3" ht="14.25" customHeight="1" x14ac:dyDescent="0.35">
      <c r="B953" s="102" t="s">
        <v>2418</v>
      </c>
      <c r="C953" s="103"/>
    </row>
    <row r="954" spans="2:3" ht="14.25" customHeight="1" x14ac:dyDescent="0.35">
      <c r="B954" s="102" t="s">
        <v>2419</v>
      </c>
      <c r="C954" s="103"/>
    </row>
    <row r="955" spans="2:3" ht="14.25" customHeight="1" x14ac:dyDescent="0.35">
      <c r="B955" s="102" t="s">
        <v>2420</v>
      </c>
      <c r="C955" s="103"/>
    </row>
    <row r="956" spans="2:3" ht="14.25" customHeight="1" x14ac:dyDescent="0.35">
      <c r="B956" s="102" t="s">
        <v>2421</v>
      </c>
      <c r="C956" s="103"/>
    </row>
    <row r="957" spans="2:3" ht="14.25" customHeight="1" x14ac:dyDescent="0.35">
      <c r="B957" s="102" t="s">
        <v>2422</v>
      </c>
      <c r="C957" s="103"/>
    </row>
    <row r="958" spans="2:3" ht="14.25" customHeight="1" x14ac:dyDescent="0.35">
      <c r="B958" s="102" t="s">
        <v>2423</v>
      </c>
      <c r="C958" s="103"/>
    </row>
    <row r="959" spans="2:3" ht="14.25" customHeight="1" x14ac:dyDescent="0.35">
      <c r="B959" s="102" t="s">
        <v>2424</v>
      </c>
      <c r="C959" s="103"/>
    </row>
    <row r="960" spans="2:3" ht="14.25" customHeight="1" x14ac:dyDescent="0.35">
      <c r="B960" s="102" t="s">
        <v>2425</v>
      </c>
      <c r="C960" s="103"/>
    </row>
    <row r="961" spans="2:3" ht="14.25" customHeight="1" x14ac:dyDescent="0.35">
      <c r="B961" s="102" t="s">
        <v>2426</v>
      </c>
      <c r="C961" s="103"/>
    </row>
    <row r="962" spans="2:3" ht="14.25" customHeight="1" x14ac:dyDescent="0.35">
      <c r="B962" s="102" t="s">
        <v>2427</v>
      </c>
      <c r="C962" s="103"/>
    </row>
    <row r="963" spans="2:3" ht="14.25" customHeight="1" x14ac:dyDescent="0.35">
      <c r="B963" s="102" t="s">
        <v>2428</v>
      </c>
      <c r="C963" s="103"/>
    </row>
    <row r="964" spans="2:3" ht="14.25" customHeight="1" x14ac:dyDescent="0.35">
      <c r="B964" s="102" t="s">
        <v>2429</v>
      </c>
      <c r="C964" s="103"/>
    </row>
    <row r="965" spans="2:3" ht="14.25" customHeight="1" x14ac:dyDescent="0.35">
      <c r="B965" s="102" t="s">
        <v>2430</v>
      </c>
      <c r="C965" s="103"/>
    </row>
    <row r="966" spans="2:3" ht="14.25" customHeight="1" x14ac:dyDescent="0.35">
      <c r="B966" s="102" t="s">
        <v>2431</v>
      </c>
      <c r="C966" s="103"/>
    </row>
    <row r="967" spans="2:3" ht="14.25" customHeight="1" x14ac:dyDescent="0.35">
      <c r="B967" s="102" t="s">
        <v>2432</v>
      </c>
      <c r="C967" s="103"/>
    </row>
    <row r="968" spans="2:3" ht="14.25" customHeight="1" x14ac:dyDescent="0.35">
      <c r="B968" s="102" t="s">
        <v>2433</v>
      </c>
      <c r="C968" s="103"/>
    </row>
    <row r="969" spans="2:3" ht="14.25" customHeight="1" x14ac:dyDescent="0.35">
      <c r="B969" s="102" t="s">
        <v>2434</v>
      </c>
      <c r="C969" s="103"/>
    </row>
    <row r="970" spans="2:3" ht="14.25" customHeight="1" x14ac:dyDescent="0.35">
      <c r="B970" s="102" t="s">
        <v>2435</v>
      </c>
      <c r="C970" s="103"/>
    </row>
    <row r="971" spans="2:3" ht="14.25" customHeight="1" x14ac:dyDescent="0.35">
      <c r="B971" s="102" t="s">
        <v>2436</v>
      </c>
      <c r="C971" s="103"/>
    </row>
    <row r="972" spans="2:3" ht="14.25" customHeight="1" x14ac:dyDescent="0.35">
      <c r="B972" s="102" t="s">
        <v>2437</v>
      </c>
      <c r="C972" s="103"/>
    </row>
    <row r="973" spans="2:3" ht="14.25" customHeight="1" x14ac:dyDescent="0.35">
      <c r="B973" s="102" t="s">
        <v>2438</v>
      </c>
      <c r="C973" s="103"/>
    </row>
    <row r="974" spans="2:3" ht="14.25" customHeight="1" x14ac:dyDescent="0.35">
      <c r="B974" s="102" t="s">
        <v>2439</v>
      </c>
      <c r="C974" s="103"/>
    </row>
    <row r="975" spans="2:3" ht="14.25" customHeight="1" x14ac:dyDescent="0.35">
      <c r="B975" s="102" t="s">
        <v>2440</v>
      </c>
      <c r="C975" s="103"/>
    </row>
    <row r="976" spans="2:3" ht="14.25" customHeight="1" x14ac:dyDescent="0.35">
      <c r="B976" s="102" t="s">
        <v>2441</v>
      </c>
      <c r="C976" s="103"/>
    </row>
    <row r="977" spans="2:3" ht="14.25" customHeight="1" x14ac:dyDescent="0.35">
      <c r="B977" s="102" t="s">
        <v>2442</v>
      </c>
      <c r="C977" s="103"/>
    </row>
    <row r="978" spans="2:3" ht="14.25" customHeight="1" x14ac:dyDescent="0.35">
      <c r="B978" s="102" t="s">
        <v>2443</v>
      </c>
      <c r="C978" s="103"/>
    </row>
    <row r="979" spans="2:3" ht="14.25" customHeight="1" x14ac:dyDescent="0.35">
      <c r="B979" s="102" t="s">
        <v>2444</v>
      </c>
      <c r="C979" s="103"/>
    </row>
    <row r="980" spans="2:3" ht="14.25" customHeight="1" x14ac:dyDescent="0.35">
      <c r="B980" s="102" t="s">
        <v>2445</v>
      </c>
      <c r="C980" s="103"/>
    </row>
    <row r="981" spans="2:3" ht="14.25" customHeight="1" x14ac:dyDescent="0.35">
      <c r="B981" s="102" t="s">
        <v>2446</v>
      </c>
      <c r="C981" s="103"/>
    </row>
    <row r="982" spans="2:3" ht="14.25" customHeight="1" x14ac:dyDescent="0.35">
      <c r="B982" s="102" t="s">
        <v>2447</v>
      </c>
      <c r="C982" s="103"/>
    </row>
    <row r="983" spans="2:3" ht="14.25" customHeight="1" x14ac:dyDescent="0.35">
      <c r="B983" s="102" t="s">
        <v>2448</v>
      </c>
      <c r="C983" s="103"/>
    </row>
    <row r="984" spans="2:3" ht="14.25" customHeight="1" x14ac:dyDescent="0.35">
      <c r="B984" s="102" t="s">
        <v>2449</v>
      </c>
      <c r="C984" s="103"/>
    </row>
    <row r="985" spans="2:3" ht="14.25" customHeight="1" x14ac:dyDescent="0.35">
      <c r="B985" s="102" t="s">
        <v>2450</v>
      </c>
      <c r="C985" s="103"/>
    </row>
    <row r="986" spans="2:3" ht="14.25" customHeight="1" x14ac:dyDescent="0.35">
      <c r="B986" s="102" t="s">
        <v>2451</v>
      </c>
      <c r="C986" s="103"/>
    </row>
    <row r="987" spans="2:3" ht="14.25" customHeight="1" x14ac:dyDescent="0.35">
      <c r="B987" s="102" t="s">
        <v>2452</v>
      </c>
      <c r="C987" s="103"/>
    </row>
    <row r="988" spans="2:3" ht="14.25" customHeight="1" x14ac:dyDescent="0.35">
      <c r="B988" s="102" t="s">
        <v>2453</v>
      </c>
      <c r="C988" s="103"/>
    </row>
    <row r="989" spans="2:3" ht="14.25" customHeight="1" x14ac:dyDescent="0.35">
      <c r="B989" s="102" t="s">
        <v>2454</v>
      </c>
      <c r="C989" s="103"/>
    </row>
    <row r="990" spans="2:3" ht="14.25" customHeight="1" x14ac:dyDescent="0.35">
      <c r="B990" s="102" t="s">
        <v>2455</v>
      </c>
      <c r="C990" s="103"/>
    </row>
    <row r="991" spans="2:3" ht="14.25" customHeight="1" x14ac:dyDescent="0.35">
      <c r="B991" s="102" t="s">
        <v>2456</v>
      </c>
      <c r="C991" s="103"/>
    </row>
    <row r="992" spans="2:3" ht="14.25" customHeight="1" x14ac:dyDescent="0.35">
      <c r="B992" s="102" t="s">
        <v>2457</v>
      </c>
      <c r="C992" s="103"/>
    </row>
    <row r="993" spans="2:3" ht="14.25" customHeight="1" x14ac:dyDescent="0.35">
      <c r="B993" s="102" t="s">
        <v>2458</v>
      </c>
      <c r="C993" s="103"/>
    </row>
    <row r="994" spans="2:3" ht="14.25" customHeight="1" x14ac:dyDescent="0.35">
      <c r="B994" s="102" t="s">
        <v>2459</v>
      </c>
      <c r="C994" s="103"/>
    </row>
    <row r="995" spans="2:3" ht="14.25" customHeight="1" x14ac:dyDescent="0.35">
      <c r="B995" s="102" t="s">
        <v>2460</v>
      </c>
      <c r="C995" s="103"/>
    </row>
    <row r="996" spans="2:3" ht="14.25" customHeight="1" x14ac:dyDescent="0.35">
      <c r="B996" s="102" t="s">
        <v>2461</v>
      </c>
      <c r="C996" s="103"/>
    </row>
    <row r="997" spans="2:3" ht="14.25" customHeight="1" x14ac:dyDescent="0.35">
      <c r="B997" s="102" t="s">
        <v>2462</v>
      </c>
      <c r="C997" s="103"/>
    </row>
    <row r="998" spans="2:3" ht="14.25" customHeight="1" x14ac:dyDescent="0.35">
      <c r="B998" s="102" t="s">
        <v>2463</v>
      </c>
      <c r="C998" s="103"/>
    </row>
    <row r="999" spans="2:3" ht="14.25" customHeight="1" x14ac:dyDescent="0.35">
      <c r="B999" s="102" t="s">
        <v>2464</v>
      </c>
      <c r="C999" s="103"/>
    </row>
    <row r="1000" spans="2:3" ht="14.25" customHeight="1" x14ac:dyDescent="0.35">
      <c r="B1000" s="102" t="s">
        <v>2465</v>
      </c>
      <c r="C1000" s="103"/>
    </row>
    <row r="1001" spans="2:3" ht="14.25" customHeight="1" x14ac:dyDescent="0.35">
      <c r="B1001" s="102" t="s">
        <v>2466</v>
      </c>
      <c r="C1001" s="103"/>
    </row>
    <row r="1002" spans="2:3" ht="14.25" customHeight="1" x14ac:dyDescent="0.35">
      <c r="B1002" s="102" t="s">
        <v>2467</v>
      </c>
      <c r="C1002" s="103"/>
    </row>
    <row r="1003" spans="2:3" ht="14.25" customHeight="1" x14ac:dyDescent="0.35">
      <c r="B1003" s="102" t="s">
        <v>2468</v>
      </c>
      <c r="C1003" s="103"/>
    </row>
    <row r="1004" spans="2:3" ht="14.25" customHeight="1" x14ac:dyDescent="0.35">
      <c r="B1004" s="102" t="s">
        <v>2469</v>
      </c>
      <c r="C1004" s="103"/>
    </row>
    <row r="1005" spans="2:3" ht="14.25" customHeight="1" x14ac:dyDescent="0.35">
      <c r="B1005" s="102" t="s">
        <v>2470</v>
      </c>
      <c r="C1005" s="103"/>
    </row>
    <row r="1006" spans="2:3" ht="14.25" customHeight="1" x14ac:dyDescent="0.35">
      <c r="B1006" s="102" t="s">
        <v>2471</v>
      </c>
      <c r="C1006" s="103"/>
    </row>
    <row r="1007" spans="2:3" ht="14.25" customHeight="1" x14ac:dyDescent="0.35">
      <c r="B1007" s="102" t="s">
        <v>2472</v>
      </c>
      <c r="C1007" s="103"/>
    </row>
    <row r="1008" spans="2:3" ht="14.25" customHeight="1" x14ac:dyDescent="0.35">
      <c r="B1008" s="102" t="s">
        <v>2473</v>
      </c>
      <c r="C1008" s="103"/>
    </row>
    <row r="1009" spans="2:3" ht="14.25" customHeight="1" x14ac:dyDescent="0.35">
      <c r="B1009" s="102" t="s">
        <v>2474</v>
      </c>
      <c r="C1009" s="103"/>
    </row>
    <row r="1010" spans="2:3" ht="14.25" customHeight="1" x14ac:dyDescent="0.35">
      <c r="B1010" s="102" t="s">
        <v>2475</v>
      </c>
      <c r="C1010" s="103"/>
    </row>
    <row r="1011" spans="2:3" ht="14.25" customHeight="1" x14ac:dyDescent="0.35">
      <c r="B1011" s="102" t="s">
        <v>2476</v>
      </c>
      <c r="C1011" s="103"/>
    </row>
    <row r="1012" spans="2:3" ht="14.25" customHeight="1" x14ac:dyDescent="0.35">
      <c r="B1012" s="102" t="s">
        <v>2477</v>
      </c>
      <c r="C1012" s="103"/>
    </row>
    <row r="1013" spans="2:3" ht="14.25" customHeight="1" x14ac:dyDescent="0.35">
      <c r="B1013" s="102" t="s">
        <v>2478</v>
      </c>
      <c r="C1013" s="103"/>
    </row>
    <row r="1014" spans="2:3" ht="14.25" customHeight="1" x14ac:dyDescent="0.35">
      <c r="B1014" s="102" t="s">
        <v>2479</v>
      </c>
      <c r="C1014" s="103"/>
    </row>
    <row r="1015" spans="2:3" ht="14.25" customHeight="1" x14ac:dyDescent="0.35">
      <c r="B1015" s="102" t="s">
        <v>2480</v>
      </c>
      <c r="C1015" s="103"/>
    </row>
    <row r="1016" spans="2:3" ht="14.25" customHeight="1" x14ac:dyDescent="0.35">
      <c r="B1016" s="102" t="s">
        <v>2481</v>
      </c>
      <c r="C1016" s="103"/>
    </row>
    <row r="1017" spans="2:3" ht="14.25" customHeight="1" x14ac:dyDescent="0.35">
      <c r="B1017" s="102" t="s">
        <v>2482</v>
      </c>
      <c r="C1017" s="103"/>
    </row>
    <row r="1018" spans="2:3" ht="14.25" customHeight="1" x14ac:dyDescent="0.35">
      <c r="B1018" s="102" t="s">
        <v>2483</v>
      </c>
      <c r="C1018" s="103"/>
    </row>
    <row r="1019" spans="2:3" ht="14.25" customHeight="1" x14ac:dyDescent="0.35">
      <c r="B1019" s="102" t="s">
        <v>2484</v>
      </c>
      <c r="C1019" s="103"/>
    </row>
  </sheetData>
  <sheetProtection algorithmName="SHA-512" hashValue="BnzmQxqEymLKMfniFgj8mH4Hq7LIVbZHhyzuvi6UJ+4dFOFFJ1j4F7OdpEc6Z92itY5Kp5sSP+/h5ttq0tEwZQ==" saltValue="BaQz29HXX5oe551w/fQbYA==" spinCount="100000" sheet="1" objects="1" scenarios="1" formatCells="0" formatColumns="0" formatRows="0" sort="0" autoFilter="0"/>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A9C92EC0F84D4D9562C98674581A8C" ma:contentTypeVersion="4" ma:contentTypeDescription="Create a new document." ma:contentTypeScope="" ma:versionID="fcb29351c30eb68d8bb0ffac30c7bd9d">
  <xsd:schema xmlns:xsd="http://www.w3.org/2001/XMLSchema" xmlns:xs="http://www.w3.org/2001/XMLSchema" xmlns:p="http://schemas.microsoft.com/office/2006/metadata/properties" xmlns:ns2="45e7b75f-eb96-46eb-9624-4c25d983eaa8" targetNamespace="http://schemas.microsoft.com/office/2006/metadata/properties" ma:root="true" ma:fieldsID="f614b777a514cd8c926e6d047fa3eff5" ns2:_="">
    <xsd:import namespace="45e7b75f-eb96-46eb-9624-4c25d983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7b75f-eb96-46eb-9624-4c25d983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8E2328-B9A3-46BE-83F2-E4B21E359A00}">
  <ds:schemaRefs>
    <ds:schemaRef ds:uri="http://schemas.microsoft.com/sharepoint/v3/contenttype/forms"/>
  </ds:schemaRefs>
</ds:datastoreItem>
</file>

<file path=customXml/itemProps2.xml><?xml version="1.0" encoding="utf-8"?>
<ds:datastoreItem xmlns:ds="http://schemas.openxmlformats.org/officeDocument/2006/customXml" ds:itemID="{6B3D9083-56FE-4692-91A8-5C3DE2E52A19}">
  <ds:schemaRefs>
    <ds:schemaRef ds:uri="http://schemas.microsoft.com/office/2006/documentManagement/types"/>
    <ds:schemaRef ds:uri="http://purl.org/dc/terms/"/>
    <ds:schemaRef ds:uri="http://schemas.microsoft.com/office/2006/metadata/properties"/>
    <ds:schemaRef ds:uri="http://www.w3.org/XML/1998/namespace"/>
    <ds:schemaRef ds:uri="45e7b75f-eb96-46eb-9624-4c25d983eaa8"/>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07BB7075-7F82-422E-B2A3-2D1E0E9A3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e7b75f-eb96-46eb-9624-4c25d983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Selections</vt:lpstr>
      <vt:lpstr>Part A Small Business Data</vt:lpstr>
      <vt:lpstr>Part B Pre-Financing Data</vt:lpstr>
      <vt:lpstr>Part C Financing Information</vt:lpstr>
      <vt:lpstr>Parts D &amp; E</vt:lpstr>
      <vt:lpstr>Certification</vt:lpstr>
      <vt:lpstr>NAICs Search</vt:lpstr>
      <vt:lpstr>begdate</vt:lpstr>
      <vt:lpstr>enddate</vt:lpstr>
      <vt:lpstr>label_licensename</vt:lpstr>
      <vt:lpstr>label_licenseno</vt:lpstr>
      <vt:lpstr>licenseno</vt:lpstr>
      <vt:lpstr>sbicname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Houston, Chad</dc:creator>
  <cp:keywords>2.0</cp:keywords>
  <dc:description/>
  <cp:lastModifiedBy>Rich, Curtis B.</cp:lastModifiedBy>
  <cp:revision/>
  <dcterms:created xsi:type="dcterms:W3CDTF">2024-10-24T19:14:10Z</dcterms:created>
  <dcterms:modified xsi:type="dcterms:W3CDTF">2025-02-25T15:31:33Z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0x010100A4A9C92EC0F84D4D9562C98674581A8C</vt:lpwstr>
  </property>
  <property fmtid="{D5CDD505-2E9C-101B-9397-08002B2CF9AE}" pid="3" name="MediaServiceImageTags">
    <vt:lpwstr/>
  </property>
</Properties>
</file>