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AAPMDRD3FPMR\Info\Maryland\Riverdale\ITD\IMC\5.7 050 PRA\ICR ACTIVE\WS\WS XXXX Human Deer SARS Study\IMB\"/>
    </mc:Choice>
  </mc:AlternateContent>
  <xr:revisionPtr revIDLastSave="0" documentId="8_{CE4EB5CF-13FD-4AEC-A906-F4508FA31210}" xr6:coauthVersionLast="47" xr6:coauthVersionMax="47" xr10:uidLastSave="{00000000-0000-0000-0000-000000000000}"/>
  <bookViews>
    <workbookView xWindow="28680" yWindow="360" windowWidth="25440" windowHeight="15990" tabRatio="35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17" i="1" l="1"/>
  <c r="L16" i="1"/>
  <c r="L15" i="1" l="1"/>
  <c r="L14"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<sst xmlns="http://schemas.openxmlformats.org/spreadsheetml/2006/main" count="66" uniqueCount="49">
  <si>
    <t>OMB CONTROL NO.</t>
  </si>
  <si>
    <t>0579-XXXX</t>
  </si>
  <si>
    <t>DATE PREPARED</t>
  </si>
  <si>
    <t>TITLE OF INFORMATION COLLECTION REQUEST (ICR)</t>
  </si>
  <si>
    <t>Additional line for ICR Title if title is too long.</t>
  </si>
  <si>
    <t>PART I - ICR INFORMATION, POINT OF CONTACT, FEDERAL REGISTER NOTICE INFORMATION</t>
  </si>
  <si>
    <t>DATA SUMMARY</t>
  </si>
  <si>
    <t>TYPE OF REQUEST</t>
  </si>
  <si>
    <t>New</t>
  </si>
  <si>
    <t>TOTAL IN PERSON RESPONDENTS</t>
  </si>
  <si>
    <t>POINT OF CONTACT (POC)</t>
  </si>
  <si>
    <t>TOTAL ANNUAL RESPONSES</t>
  </si>
  <si>
    <t>POC TELEPHONE NO.</t>
  </si>
  <si>
    <t>% ELECTRONIC</t>
  </si>
  <si>
    <t>RESPONSES PER CASE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</si>
  <si>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</si>
  <si>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</si>
  <si>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</si>
  <si>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</si>
  <si>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</si>
  <si>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</si>
  <si>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</si>
  <si>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</si>
  <si>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</si>
  <si>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</si>
  <si>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</si>
  <si>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</si>
  <si>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</si>
  <si>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</si>
  <si>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</si>
  <si>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</si>
  <si>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</si>
  <si>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</si>
  <si>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</si>
  <si>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7 U.S.C 8351; 7 U.S.C 8353; 7 CFR 371.6</t>
  </si>
  <si>
    <t>D</t>
  </si>
  <si>
    <t>I</t>
  </si>
  <si>
    <t>X</t>
  </si>
  <si>
    <t>Julie Maertens</t>
  </si>
  <si>
    <t>(970) 266-6132</t>
  </si>
  <si>
    <t>Interactions with Deer Questionnaire - Response</t>
  </si>
  <si>
    <t>Interactions with Deer Questionnaire - Nonresponse</t>
  </si>
  <si>
    <t>Paper, Info System</t>
  </si>
  <si>
    <t>Paper</t>
  </si>
  <si>
    <t>Interactions with Deer Nonresponse Survey - Response</t>
  </si>
  <si>
    <t>Interactions with Deer Nonresponse Survey - Nonresponse</t>
  </si>
  <si>
    <t>Study of Human Behavior and Attitudes Linked to Human-Deer Transmission of SARS-CoV-2</t>
  </si>
  <si>
    <t>89 FR 94702</t>
  </si>
  <si>
    <t>APHIS-2024-052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</si>
</sst>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2"/>
      <name val="Times New Roman"/>
      <family val="1"/>
    </font>
    <font>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77">
    <xf numFmtId="0" fontId="0" fillId="0" borderId="0" xfId="0"/>
    <xf numFmtId="0" fontId="2" fillId="0" borderId="0" xfId="0" applyFont="1" applyAlignment="1">
      <alignment horizontal="center" wrapText="1"/>
    </xf>
    <xf numFmtId="0" fontId="0" fillId="0" borderId="10" xfId="0" applyBorder="1" applyAlignment="1">
      <alignment horizontal="center"/>
    </xf>
    <xf numFmtId="0" fontId="2" fillId="0" borderId="11" xfId="0" applyFont="1" applyBorder="1" applyAlignment="1">
      <alignment horizontal="right"/>
    </xf>
    <xf numFmtId="3" fontId="0" fillId="0" borderId="12" xfId="0" applyNumberFormat="1" applyBorder="1" applyAlignment="1">
      <alignment horizontal="center"/>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1" fontId="0" fillId="0" borderId="15" xfId="0" applyNumberFormat="1" applyBorder="1" applyAlignment="1">
      <alignment horizontal="center"/>
    </xf>
    <xf numFmtId="164"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0" fontId="0" fillId="0" borderId="11" xfId="0" applyBorder="1"/>
    <xf numFmtId="0" fontId="0" fillId="0" borderId="14" xfId="0" applyBorder="1"/>
    <xf numFmtId="0" fontId="0" fillId="0" borderId="17" xfId="0" applyBorder="1"/>
    <xf numFmtId="0" fontId="0" fillId="0" borderId="15" xfId="0" applyBorder="1"/>
    <xf numFmtId="0" fontId="0" fillId="0" borderId="19" xfId="0" applyBorder="1"/>
    <xf numFmtId="0" fontId="0" fillId="0" borderId="20" xfId="0" applyBorder="1"/>
    <xf numFmtId="0" fontId="0" fillId="0" borderId="18" xfId="0" applyBorder="1" applyAlignment="1">
      <alignment horizontal="center"/>
    </xf>
    <xf numFmtId="0" fontId="9" fillId="0" borderId="8" xfId="0" applyFont="1" applyBorder="1"/>
    <xf numFmtId="0" fontId="9" fillId="0" borderId="8" xfId="0" applyFont="1" applyBorder="1" applyAlignment="1">
      <alignment horizontal="center"/>
    </xf>
    <xf numFmtId="0" fontId="2" fillId="0" borderId="13" xfId="0" applyFont="1" applyBorder="1" applyAlignment="1">
      <alignment horizontal="right"/>
    </xf>
    <xf numFmtId="0" fontId="2" fillId="0" borderId="10" xfId="0" applyFont="1" applyBorder="1" applyAlignment="1">
      <alignment horizontal="right"/>
    </xf>
    <xf numFmtId="0" fontId="2" fillId="0" borderId="16" xfId="0" applyFont="1" applyBorder="1" applyAlignment="1">
      <alignment horizontal="right"/>
    </xf>
    <xf numFmtId="0" fontId="9" fillId="0" borderId="2" xfId="0" applyFont="1" applyBorder="1" applyAlignment="1">
      <alignment horizontal="left"/>
    </xf>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4" xfId="0" applyBorder="1" applyAlignment="1">
      <alignment horizontal="left" indent="1"/>
    </xf>
    <xf numFmtId="14" fontId="0" fillId="0" borderId="14" xfId="0" applyNumberFormat="1" applyBorder="1" applyAlignment="1">
      <alignment horizontal="left" indent="1"/>
    </xf>
    <xf numFmtId="0" fontId="0" fillId="0" borderId="11" xfId="0" applyBorder="1" applyAlignment="1">
      <alignment horizontal="left" indent="1"/>
    </xf>
    <xf numFmtId="0" fontId="10" fillId="2" borderId="4" xfId="0" applyFont="1" applyFill="1" applyBorder="1" applyAlignment="1">
      <alignment horizontal="left"/>
    </xf>
    <xf numFmtId="0" fontId="10" fillId="2" borderId="5" xfId="0" applyFont="1" applyFill="1" applyBorder="1"/>
    <xf numFmtId="0" fontId="10" fillId="2" borderId="8" xfId="0" applyFont="1" applyFill="1" applyBorder="1"/>
    <xf numFmtId="0" fontId="9" fillId="2" borderId="7" xfId="0" applyFont="1" applyFill="1" applyBorder="1" applyAlignment="1">
      <alignment horizontal="center"/>
    </xf>
    <xf numFmtId="0" fontId="10" fillId="2" borderId="8" xfId="0" applyFont="1" applyFill="1" applyBorder="1" applyAlignment="1">
      <alignment horizontal="center"/>
    </xf>
    <xf numFmtId="0" fontId="9" fillId="2" borderId="9"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4" fillId="0" borderId="0" xfId="0" applyFont="1" applyAlignment="1">
      <alignment wrapText="1"/>
    </xf>
    <xf numFmtId="0" fontId="9" fillId="0" borderId="8" xfId="0" applyFont="1" applyBorder="1" applyAlignment="1">
      <alignment horizontal="left" vertical="center" indent="1"/>
    </xf>
    <xf numFmtId="0" fontId="9" fillId="0" borderId="2" xfId="0" applyFont="1" applyBorder="1"/>
    <xf numFmtId="14" fontId="9" fillId="0" borderId="8" xfId="0" applyNumberFormat="1" applyFont="1" applyBorder="1" applyAlignment="1">
      <alignment horizontal="left" vertical="center" indent="1"/>
    </xf>
    <xf numFmtId="0" fontId="14" fillId="0" borderId="0" xfId="0" applyFont="1" applyAlignment="1">
      <alignment wrapText="1"/>
    </xf>
    <xf numFmtId="0" fontId="9" fillId="0" borderId="5" xfId="0" applyFont="1" applyBorder="1" applyAlignment="1">
      <alignment vertical="center"/>
    </xf>
    <xf numFmtId="3" fontId="0" fillId="0" borderId="20" xfId="0" applyNumberFormat="1" applyBorder="1" applyAlignment="1">
      <alignment horizontal="center"/>
    </xf>
    <xf numFmtId="9" fontId="0" fillId="0" borderId="15" xfId="1" applyFont="1" applyFill="1" applyBorder="1" applyAlignment="1">
      <alignment horizontal="center"/>
    </xf>
    <xf numFmtId="9" fontId="0" fillId="0" borderId="18" xfId="1" applyFont="1" applyFill="1" applyBorder="1" applyAlignment="1">
      <alignment horizontal="center"/>
    </xf>
    <xf numFmtId="0" fontId="10" fillId="2" borderId="21" xfId="0" applyFont="1" applyFill="1" applyBorder="1" applyAlignment="1">
      <alignment horizontal="left"/>
    </xf>
    <xf numFmtId="0" fontId="9" fillId="0" borderId="22" xfId="0" applyFont="1" applyBorder="1" applyAlignment="1">
      <alignment horizontal="left" vertical="center" wrapText="1"/>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3" fontId="9" fillId="0" borderId="22" xfId="0" applyNumberFormat="1" applyFont="1" applyBorder="1" applyAlignment="1">
      <alignment horizontal="center" vertical="center"/>
    </xf>
    <xf numFmtId="2" fontId="9" fillId="0" borderId="22" xfId="0" applyNumberFormat="1" applyFont="1" applyBorder="1" applyAlignment="1">
      <alignment horizontal="center" vertical="center"/>
    </xf>
    <xf numFmtId="0" fontId="2" fillId="0" borderId="22" xfId="0" applyFont="1" applyBorder="1" applyAlignment="1">
      <alignment horizontal="center" wrapText="1"/>
    </xf>
    <xf numFmtId="0" fontId="2" fillId="0" borderId="22" xfId="0" applyFont="1" applyBorder="1" applyAlignment="1">
      <alignment horizontal="center" textRotation="90" wrapText="1"/>
    </xf>
    <xf numFmtId="0" fontId="13" fillId="0" borderId="22" xfId="0" applyFont="1" applyBorder="1" applyAlignment="1">
      <alignment horizontal="center" wrapText="1"/>
    </xf>
    <xf numFmtId="0" fontId="10" fillId="2" borderId="1" xfId="0" applyFont="1" applyFill="1" applyBorder="1"/>
    <xf numFmtId="0" fontId="9" fillId="2" borderId="2" xfId="0" applyFont="1" applyFill="1" applyBorder="1"/>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23" xfId="0" applyFont="1" applyFill="1" applyBorder="1" applyAlignment="1">
      <alignment horizontal="left" vertical="center" wrapText="1"/>
    </xf>
    <xf numFmtId="0" fontId="9" fillId="3" borderId="23" xfId="0" applyFont="1" applyFill="1" applyBorder="1" applyAlignment="1">
      <alignment horizontal="center" vertical="center" wrapText="1"/>
    </xf>
    <xf numFmtId="0" fontId="9" fillId="3" borderId="23" xfId="0" applyFont="1" applyFill="1" applyBorder="1" applyAlignment="1">
      <alignment horizontal="center" vertical="center"/>
    </xf>
    <xf numFmtId="3" fontId="9" fillId="3" borderId="23" xfId="0" applyNumberFormat="1" applyFont="1" applyFill="1" applyBorder="1" applyAlignment="1">
      <alignment horizontal="center" vertical="center"/>
    </xf>
    <xf numFmtId="2" fontId="9" fillId="3" borderId="23" xfId="0" applyNumberFormat="1" applyFont="1" applyFill="1" applyBorder="1" applyAlignment="1">
      <alignment horizontal="center" vertical="center"/>
    </xf>
    <xf numFmtId="14" fontId="0" fillId="0" borderId="17" xfId="0" applyNumberFormat="1" applyBorder="1" applyAlignment="1">
      <alignment horizontal="left" indent="1"/>
    </xf>
    <xf numFmtId="0" fontId="15" fillId="0" borderId="0" xfId="0" applyFont="1" applyAlignment="1">
      <alignment horizontal="left" vertic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zoomScale="90" zoomScaleNormal="90" zoomScaleSheetLayoutView="100" workbookViewId="0">
      <selection activeCell="B13" sqref="B13"/>
    </sheetView>
  </sheetViews>
  <sheetFormatPr defaultRowHeight="14.4" x14ac:dyDescent="0.3"/>
  <cols>
    <col min="1" max="1" width="45.5546875" style="41" customWidth="1"/>
    <col min="2" max="2" width="63" style="41" customWidth="1"/>
    <col min="3" max="3" width="12.5546875" style="48" customWidth="1"/>
    <col min="4" max="4" width="20.6640625" style="48" customWidth="1"/>
    <col min="5" max="8" width="5.5546875" style="41" customWidth="1"/>
    <col min="9" max="9" width="15.5546875" style="42" customWidth="1"/>
    <col min="10" max="12" width="20.5546875" style="42" customWidth="1"/>
  </cols>
  <sheetData>
    <row r="1" spans="1:14" ht="24" customHeight="1" thickBot="1" x14ac:dyDescent="0.35">
      <c r="A1" s="46" t="s">
        <v>0</v>
      </c>
      <c r="B1" s="49" t="s">
        <v>1</v>
      </c>
      <c r="C1" s="19"/>
      <c r="D1" s="19"/>
      <c r="E1" s="19"/>
      <c r="F1" s="19"/>
      <c r="I1" s="20"/>
      <c r="J1" s="20"/>
      <c r="K1" s="47" t="s">
        <v>2</v>
      </c>
      <c r="L1" s="51">
        <v>45689</v>
      </c>
    </row>
    <row r="2" spans="1:14" ht="45" customHeight="1" x14ac:dyDescent="0.3">
      <c r="A2" s="43" t="s">
        <v>3</v>
      </c>
      <c r="B2" s="76" t="s">
        <v>46</v>
      </c>
      <c r="C2" s="41"/>
      <c r="D2" s="50"/>
      <c r="E2" s="50"/>
      <c r="F2" s="50"/>
      <c r="G2" s="50"/>
      <c r="H2" s="50"/>
      <c r="I2" s="25"/>
      <c r="J2" s="24"/>
      <c r="K2" s="25"/>
      <c r="L2" s="26"/>
      <c r="N2" s="45"/>
    </row>
    <row r="3" spans="1:14" ht="36" customHeight="1" thickBot="1" x14ac:dyDescent="0.35">
      <c r="A3" s="44" t="s">
        <v>4</v>
      </c>
      <c r="B3" s="52"/>
      <c r="C3" s="53"/>
      <c r="D3" s="27"/>
      <c r="E3" s="27"/>
      <c r="F3" s="27"/>
      <c r="G3" s="27"/>
      <c r="H3" s="27"/>
      <c r="I3" s="28"/>
      <c r="J3" s="29"/>
      <c r="K3" s="28"/>
      <c r="L3" s="30"/>
    </row>
    <row r="4" spans="1:14" ht="21" customHeight="1" x14ac:dyDescent="0.3">
      <c r="A4" s="34" t="s">
        <v>5</v>
      </c>
      <c r="B4" s="57"/>
      <c r="C4" s="35"/>
      <c r="D4" s="35"/>
      <c r="E4" s="36"/>
      <c r="F4" s="36"/>
      <c r="G4" s="36"/>
      <c r="H4" s="36"/>
      <c r="I4" s="36"/>
      <c r="J4" s="37"/>
      <c r="K4" s="38" t="s">
        <v>6</v>
      </c>
      <c r="L4" s="39"/>
      <c r="N4" s="45"/>
    </row>
    <row r="5" spans="1:14" x14ac:dyDescent="0.3">
      <c r="A5" s="22" t="s">
        <v>7</v>
      </c>
      <c r="B5" s="33" t="s">
        <v>8</v>
      </c>
      <c r="C5" s="12"/>
      <c r="D5" s="12"/>
      <c r="E5" s="12"/>
      <c r="F5" s="16"/>
      <c r="G5" s="16"/>
      <c r="H5" s="16"/>
      <c r="I5" s="17"/>
      <c r="J5" s="2"/>
      <c r="K5" s="3" t="s">
        <v>9</v>
      </c>
      <c r="L5" s="4">
        <v>60000</v>
      </c>
      <c r="N5" s="40"/>
    </row>
    <row r="6" spans="1:14" x14ac:dyDescent="0.3">
      <c r="A6" s="21" t="s">
        <v>10</v>
      </c>
      <c r="B6" s="31" t="s">
        <v>38</v>
      </c>
      <c r="C6" s="13"/>
      <c r="D6" s="13"/>
      <c r="E6" s="13"/>
      <c r="F6" s="13"/>
      <c r="G6" s="13"/>
      <c r="H6" s="13"/>
      <c r="I6" s="15"/>
      <c r="J6" s="5"/>
      <c r="K6" s="6" t="s">
        <v>11</v>
      </c>
      <c r="L6" s="54">
        <v>105000</v>
      </c>
    </row>
    <row r="7" spans="1:14" x14ac:dyDescent="0.3">
      <c r="A7" s="21" t="s">
        <v>12</v>
      </c>
      <c r="B7" s="31" t="s">
        <v>39</v>
      </c>
      <c r="C7" s="13"/>
      <c r="D7" s="13"/>
      <c r="E7" s="13"/>
      <c r="F7" s="13"/>
      <c r="G7" s="13"/>
      <c r="H7" s="13"/>
      <c r="I7" s="15"/>
      <c r="J7" s="5"/>
      <c r="K7" s="6" t="s">
        <v>13</v>
      </c>
      <c r="L7" s="55">
        <v>0.1</v>
      </c>
    </row>
    <row r="8" spans="1:14" x14ac:dyDescent="0.3">
      <c r="A8" s="21" t="s">
        <v>2</v>
      </c>
      <c r="B8" s="32">
        <v>45689</v>
      </c>
      <c r="C8" s="13"/>
      <c r="D8" s="13"/>
      <c r="E8" s="13"/>
      <c r="F8" s="13"/>
      <c r="G8" s="13"/>
      <c r="H8" s="13"/>
      <c r="I8" s="15"/>
      <c r="J8" s="5"/>
      <c r="K8" s="6" t="s">
        <v>14</v>
      </c>
      <c r="L8" s="8">
        <f>L6/L5</f>
        <v>1.75</v>
      </c>
    </row>
    <row r="9" spans="1:14" x14ac:dyDescent="0.3">
      <c r="A9" s="21" t="s">
        <v>15</v>
      </c>
      <c r="B9" s="31" t="s">
        <v>48</v>
      </c>
      <c r="C9" s="13"/>
      <c r="D9" s="13"/>
      <c r="E9" s="13"/>
      <c r="F9" s="13"/>
      <c r="G9" s="13"/>
      <c r="H9" s="13"/>
      <c r="I9" s="15"/>
      <c r="J9" s="5"/>
      <c r="K9" s="6" t="s">
        <v>16</v>
      </c>
      <c r="L9" s="7">
        <v>7868</v>
      </c>
    </row>
    <row r="10" spans="1:14" x14ac:dyDescent="0.3">
      <c r="A10" s="21" t="s">
        <v>17</v>
      </c>
      <c r="B10" s="31" t="s">
        <v>47</v>
      </c>
      <c r="C10" s="13"/>
      <c r="D10" s="13"/>
      <c r="E10" s="13"/>
      <c r="F10" s="13"/>
      <c r="G10" s="13"/>
      <c r="H10" s="13"/>
      <c r="I10" s="15"/>
      <c r="J10" s="5"/>
      <c r="K10" s="6" t="s">
        <v>18</v>
      </c>
      <c r="L10" s="9">
        <f>(L9/L6)</f>
        <v>7.4933333333333338E-2</v>
      </c>
    </row>
    <row r="11" spans="1:14" x14ac:dyDescent="0.3">
      <c r="A11" s="23" t="s">
        <v>19</v>
      </c>
      <c r="B11" s="75">
        <v>45625</v>
      </c>
      <c r="C11" s="14"/>
      <c r="D11" s="14"/>
      <c r="E11" s="14"/>
      <c r="F11" s="14"/>
      <c r="G11" s="14"/>
      <c r="H11" s="14"/>
      <c r="I11" s="18"/>
      <c r="J11" s="10"/>
      <c r="K11" s="11" t="s">
        <v>20</v>
      </c>
      <c r="L11" s="56">
        <v>0</v>
      </c>
    </row>
    <row r="12" spans="1:14" ht="21" customHeight="1" x14ac:dyDescent="0.3">
      <c r="A12" s="66" t="s">
        <v>21</v>
      </c>
      <c r="B12" s="67"/>
      <c r="C12" s="67"/>
      <c r="D12" s="67"/>
      <c r="E12" s="67"/>
      <c r="F12" s="67"/>
      <c r="G12" s="67"/>
      <c r="H12" s="67"/>
      <c r="I12" s="68"/>
      <c r="J12" s="68"/>
      <c r="K12" s="68"/>
      <c r="L12" s="69"/>
    </row>
    <row r="13" spans="1:14" ht="107.25" customHeight="1" x14ac:dyDescent="0.3">
      <c r="A13" s="63" t="s">
        <v>22</v>
      </c>
      <c r="B13" s="63" t="s">
        <v>23</v>
      </c>
      <c r="C13" s="63" t="s">
        <v>24</v>
      </c>
      <c r="D13" s="63" t="s">
        <v>25</v>
      </c>
      <c r="E13" s="64" t="s">
        <v>26</v>
      </c>
      <c r="F13" s="64" t="s">
        <v>27</v>
      </c>
      <c r="G13" s="64" t="s">
        <v>28</v>
      </c>
      <c r="H13" s="64" t="s">
        <v>29</v>
      </c>
      <c r="I13" s="65" t="s">
        <v>30</v>
      </c>
      <c r="J13" s="63" t="s">
        <v>31</v>
      </c>
      <c r="K13" s="65" t="s">
        <v>32</v>
      </c>
      <c r="L13" s="63" t="s">
        <v>33</v>
      </c>
      <c r="M13" s="1"/>
    </row>
    <row r="14" spans="1:14" ht="33" customHeight="1" x14ac:dyDescent="0.3">
      <c r="A14" s="70" t="s">
        <v>40</v>
      </c>
      <c r="B14" s="71" t="s">
        <v>34</v>
      </c>
      <c r="C14" s="72"/>
      <c r="D14" s="72" t="s">
        <v>42</v>
      </c>
      <c r="E14" s="72" t="s">
        <v>35</v>
      </c>
      <c r="F14" s="72" t="s">
        <v>36</v>
      </c>
      <c r="G14" s="72" t="s">
        <v>37</v>
      </c>
      <c r="H14" s="72" t="s">
        <v>36</v>
      </c>
      <c r="I14" s="73">
        <v>15000</v>
      </c>
      <c r="J14" s="73">
        <v>15000</v>
      </c>
      <c r="K14" s="74">
        <v>0.22</v>
      </c>
      <c r="L14" s="73">
        <f>ROUNDUP(J14*K14,0)</f>
        <v>3300</v>
      </c>
    </row>
    <row r="15" spans="1:14" ht="33" customHeight="1" x14ac:dyDescent="0.3">
      <c r="A15" s="58" t="s">
        <v>41</v>
      </c>
      <c r="B15" s="59" t="s">
        <v>34</v>
      </c>
      <c r="C15" s="60"/>
      <c r="D15" s="60" t="s">
        <v>42</v>
      </c>
      <c r="E15" s="60" t="s">
        <v>35</v>
      </c>
      <c r="F15" s="60" t="s">
        <v>36</v>
      </c>
      <c r="G15" s="60" t="s">
        <v>37</v>
      </c>
      <c r="H15" s="60" t="s">
        <v>36</v>
      </c>
      <c r="I15" s="61">
        <v>45000</v>
      </c>
      <c r="J15" s="61">
        <v>45000</v>
      </c>
      <c r="K15" s="62">
        <v>0.05</v>
      </c>
      <c r="L15" s="61">
        <f>ROUNDUP(J15*K15,0)</f>
        <v>2250</v>
      </c>
    </row>
    <row r="16" spans="1:14" ht="33" customHeight="1" x14ac:dyDescent="0.3">
      <c r="A16" s="70" t="s">
        <v>44</v>
      </c>
      <c r="B16" s="71" t="s">
        <v>34</v>
      </c>
      <c r="C16" s="72"/>
      <c r="D16" s="72" t="s">
        <v>43</v>
      </c>
      <c r="E16" s="72" t="s">
        <v>35</v>
      </c>
      <c r="F16" s="72" t="s">
        <v>36</v>
      </c>
      <c r="G16" s="72"/>
      <c r="H16" s="72" t="s">
        <v>36</v>
      </c>
      <c r="I16" s="73">
        <v>1350</v>
      </c>
      <c r="J16" s="73">
        <v>2250</v>
      </c>
      <c r="K16" s="74">
        <v>0.08</v>
      </c>
      <c r="L16" s="73">
        <f>ROUNDUP(J16*K16,0)</f>
        <v>180</v>
      </c>
    </row>
    <row r="17" spans="1:12" ht="33" customHeight="1" x14ac:dyDescent="0.3">
      <c r="A17" s="58" t="s">
        <v>45</v>
      </c>
      <c r="B17" s="59" t="s">
        <v>34</v>
      </c>
      <c r="C17" s="60"/>
      <c r="D17" s="60" t="s">
        <v>43</v>
      </c>
      <c r="E17" s="60" t="s">
        <v>35</v>
      </c>
      <c r="F17" s="60" t="s">
        <v>36</v>
      </c>
      <c r="G17" s="60"/>
      <c r="H17" s="60" t="s">
        <v>36</v>
      </c>
      <c r="I17" s="61">
        <v>43650</v>
      </c>
      <c r="J17" s="61">
        <v>42750</v>
      </c>
      <c r="K17" s="62">
        <v>0.05</v>
      </c>
      <c r="L17" s="61">
        <f>ROUNDUP(J17*K17,0)</f>
        <v>2138</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e00ee228-a37c-4398-852a-d6b9e89623a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6669FFB822AE4DBA20743C722A2896" ma:contentTypeVersion="15" ma:contentTypeDescription="Create a new document." ma:contentTypeScope="" ma:versionID="258a8f07ee4cb09dc2094a45dcbc0f76">
  <xsd:schema xmlns:xsd="http://www.w3.org/2001/XMLSchema" xmlns:xs="http://www.w3.org/2001/XMLSchema" xmlns:p="http://schemas.microsoft.com/office/2006/metadata/properties" xmlns:ns2="e00ee228-a37c-4398-852a-d6b9e89623a7" xmlns:ns3="a6c30ad2-c49d-4238-bc9f-3857dfd2d2d3" xmlns:ns4="73fb875a-8af9-4255-b008-0995492d31cd" targetNamespace="http://schemas.microsoft.com/office/2006/metadata/properties" ma:root="true" ma:fieldsID="15989afa1dcf7b0af4201e17d889e511" ns2:_="" ns3:_="" ns4:_="">
    <xsd:import namespace="e00ee228-a37c-4398-852a-d6b9e89623a7"/>
    <xsd:import namespace="a6c30ad2-c49d-4238-bc9f-3857dfd2d2d3"/>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e228-a37c-4398-852a-d6b9e8962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30ad2-c49d-4238-bc9f-3857dfd2d2d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ecb614-a7d7-4613-84fe-265635c4dd4c}" ma:internalName="TaxCatchAll" ma:showField="CatchAllData" ma:web="a6c30ad2-c49d-4238-bc9f-3857dfd2d2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0C7FBA-3532-4D39-8EAE-8C86272B7E31}">
  <ds:schemaRefs>
    <ds:schemaRef ds:uri="http://schemas.microsoft.com/office/2006/metadata/properties"/>
    <ds:schemaRef ds:uri="http://schemas.microsoft.com/office/infopath/2007/PartnerControls"/>
    <ds:schemaRef ds:uri="bf16fb3d-d0d4-4082-b9e1-5e252a4ca607"/>
    <ds:schemaRef ds:uri="73fb875a-8af9-4255-b008-0995492d31cd"/>
    <ds:schemaRef ds:uri="e00ee228-a37c-4398-852a-d6b9e89623a7"/>
  </ds:schemaRefs>
</ds:datastoreItem>
</file>

<file path=customXml/itemProps2.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3.xml><?xml version="1.0" encoding="utf-8"?>
<ds:datastoreItem xmlns:ds="http://schemas.openxmlformats.org/officeDocument/2006/customXml" ds:itemID="{4A17B228-F314-4959-8A4F-60835B6A5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e228-a37c-4398-852a-d6b9e89623a7"/>
    <ds:schemaRef ds:uri="a6c30ad2-c49d-4238-bc9f-3857dfd2d2d3"/>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2025-03-05T15:52:37Z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0x010100DD6669FFB822AE4DBA20743C722A2896</vt:lpwstr>
  </property>
  <property fmtid="{D5CDD505-2E9C-101B-9397-08002B2CF9AE}" pid="3" name="MediaServiceImageTags">
    <vt:lpwstr/>
  </property>
  <property fmtid="{D5CDD505-2E9C-101B-9397-08002B2CF9AE}" pid="4" name="ESRI_WORKBOOK_ID">
    <vt:lpwstr>2a10be32b0df45639c48bea4e77b508e</vt:lpwstr>
  </property>
</Properties>
</file>