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Riverdale\ITD\IMC\5.7 050 PRA\ICR ACTIVE\VS CEAH (NAHMS) - Studies\VS CEAH 0260 Poultry - Small Enterprise 2025 (reinstate)\IMB\updated\"/>
    </mc:Choice>
  </mc:AlternateContent>
  <xr:revisionPtr revIDLastSave="0" documentId="8_{99B5C53C-C8D7-4CF8-8E0A-0A5C2D983847}" xr6:coauthVersionLast="47" xr6:coauthVersionMax="47" xr10:uidLastSave="{00000000-0000-0000-0000-000000000000}"/>
  <bookViews>
    <workbookView xWindow="-38520" yWindow="-3840" windowWidth="38640" windowHeight="21240" tabRatio="235" xr2:uid="{F38D79EA-36B0-400D-84E7-32D0B3AB86E3}"/>
  </bookViews>
  <sheets>
    <sheet name="APHIS 71" sheetId="1" r:id="rId1"/>
    <sheet name="ESRI_MAPINFO_SHEET" sheetId="9" state="very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 l="1"/>
  <c r="L6" i="1"/>
  <c r="L5" i="1"/>
  <c r="L15" i="1"/>
  <c r="L16" i="1"/>
  <c r="L17" i="1"/>
  <c r="L18" i="1"/>
  <c r="L19" i="1"/>
  <c r="L20" i="1"/>
  <c r="J15" i="1" l="1"/>
  <c r="J16" i="1"/>
  <c r="J17" i="1"/>
  <c r="J18" i="1"/>
  <c r="J19" i="1"/>
  <c r="J20" i="1"/>
  <c r="J14" i="1" l="1"/>
  <c r="L8" i="1" l="1"/>
  <c r="L14" i="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2A61DC7C-C785-4431-8D02-E09013EC86C8}">
      <text>
        <r>
          <rPr>
            <sz val="9"/>
            <color indexed="81"/>
            <rFont val="Tahoma"/>
            <family val="2"/>
          </rPr>
          <t>Enter one:
-Proposed rule
-Final rule
-New ICR
-Renewal
-Reinstatement</t>
        </r>
      </text>
    </comment>
    <comment ref="K5" authorId="0" shapeId="0" xr:uid="{6E9E85E4-2B31-4B74-881E-CCC4444E4F5F}">
      <text>
        <r>
          <rPr>
            <sz val="9"/>
            <color indexed="81"/>
            <rFont val="Tahoma"/>
            <family val="2"/>
          </rPr>
          <t>This is the sum of Activities, Column , filtered to capture only first occurences as marked in Activitiy Description, Part II Column G.</t>
        </r>
      </text>
    </comment>
    <comment ref="K6" authorId="0" shapeId="0" xr:uid="{F9252917-D7E4-4429-80DD-5F41C5F57BC3}">
      <text>
        <r>
          <rPr>
            <sz val="9"/>
            <color indexed="81"/>
            <rFont val="Tahoma"/>
            <family val="2"/>
          </rPr>
          <t>This is the sum of all entries in Part II, Column J.</t>
        </r>
      </text>
    </comment>
    <comment ref="K7" authorId="0" shapeId="0" xr:uid="{F538326D-45A5-486B-879D-D65FA829711A}">
      <text>
        <r>
          <rPr>
            <sz val="9"/>
            <color indexed="81"/>
            <rFont val="Tahoma"/>
            <family val="2"/>
          </rPr>
          <t>Enter the estimated percentage of total responses that are submitted electronically.</t>
        </r>
      </text>
    </comment>
    <comment ref="K8" authorId="0" shapeId="0" xr:uid="{FC1F93A8-01BF-4CE0-AD65-5CB407DA8717}">
      <text>
        <r>
          <rPr>
            <sz val="9"/>
            <color indexed="81"/>
            <rFont val="Tahoma"/>
            <family val="2"/>
          </rPr>
          <t>Automatically calculates; Total Respondents X Total Annual Respondents</t>
        </r>
      </text>
    </comment>
    <comment ref="A9" authorId="0" shapeId="0" xr:uid="{49341B10-3130-401C-93D1-9A7E13A29EA9}">
      <text>
        <r>
          <rPr>
            <sz val="9"/>
            <color indexed="81"/>
            <rFont val="Tahoma"/>
            <family val="2"/>
          </rPr>
          <t>Docket number assigned by RAD for 60-day public comment period Federal Register notice</t>
        </r>
      </text>
    </comment>
    <comment ref="K9" authorId="0" shapeId="0" xr:uid="{07F3B43B-2D91-4B91-968F-3312A2BB896B}">
      <text>
        <r>
          <rPr>
            <sz val="9"/>
            <color indexed="81"/>
            <rFont val="Tahoma"/>
            <family val="2"/>
          </rPr>
          <t>This is the sum of all entries, Section II Column L</t>
        </r>
      </text>
    </comment>
    <comment ref="A10" authorId="0" shapeId="0" xr:uid="{BEB0F626-5BA3-4AD7-840D-F69008494438}">
      <text>
        <r>
          <rPr>
            <sz val="9"/>
            <color indexed="81"/>
            <rFont val="Tahoma"/>
            <family val="2"/>
          </rPr>
          <t>Citation for 60-day public comment period Federal Register notice (e.g., 84FR38333)</t>
        </r>
      </text>
    </comment>
    <comment ref="K10" authorId="0" shapeId="0" xr:uid="{329DA1F6-23BF-46E5-B46C-257DF2442DA3}">
      <text>
        <r>
          <rPr>
            <sz val="9"/>
            <color indexed="81"/>
            <rFont val="Tahoma"/>
            <family val="2"/>
          </rPr>
          <t>Automatically calculates; Total Burden Hours ÷ Total Annual Responses</t>
        </r>
      </text>
    </comment>
    <comment ref="K11" authorId="0" shapeId="0" xr:uid="{DCE3875D-4371-4FFE-9144-9265FC52B50F}">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<sst xmlns="http://schemas.openxmlformats.org/spreadsheetml/2006/main" count="84" uniqueCount="52">
  <si>
    <t>OMB CONTROL NO.</t>
  </si>
  <si>
    <t>0579-0260 (Reinstatement)</t>
  </si>
  <si>
    <t>DATE PREPARED</t>
  </si>
  <si>
    <t>TITLE OF INFORMATION COLLECTION REQUEST (ICR)</t>
  </si>
  <si>
    <t xml:space="preserve">National Animal Health Monitoring System, Poultry 2025 Small Enterprise Study  </t>
  </si>
  <si>
    <t>Additional line for ICR Title if title is too long.</t>
  </si>
  <si>
    <t>PART I - ICR INFORMATION, POINT OF CONTACT, FEDERAL REGISTER NOTICE INFORMATION</t>
  </si>
  <si>
    <t>DATA SUMMARY</t>
  </si>
  <si>
    <t>TYPE OF REQUEST</t>
  </si>
  <si>
    <t>ICR</t>
  </si>
  <si>
    <t>TOTAL RESPONDENTS</t>
  </si>
  <si>
    <t>POINT OF CONTACT (POC)</t>
  </si>
  <si>
    <t>Nia Washington-Plaskett</t>
  </si>
  <si>
    <t>TOTAL ANNUAL RESPONSES</t>
  </si>
  <si>
    <t>POC TELEPHONE NO.</t>
  </si>
  <si>
    <t>(301) 851-3354</t>
  </si>
  <si>
    <t>% ELECTRONIC</t>
  </si>
  <si>
    <t>RESPONSES PER RESPONDENT</t>
  </si>
  <si>
    <t>PUBLIC COMMENT DOCKET NO.</t>
  </si>
  <si>
    <t>APHIS-2024-0048</t>
  </si>
  <si>
    <t>TOTAL BURDEN HOURS</t>
  </si>
  <si>
    <t>FEDERAL REGISTER NOTICE</t>
  </si>
  <si>
    <t>89 FR 103770</t>
  </si>
  <si>
    <t>HOURS PER RESPONSE</t>
  </si>
  <si>
    <t>FEDERAL REGISTER DATE</t>
  </si>
  <si>
    <t>% SMALL ENTITIES</t>
  </si>
  <si>
    <t>PART II - SUMMARY OF ACTIVITIES</t>
  </si>
  <si>
    <t>ACTIVITY DESCRIPTION</t>
  </si>
  <si>
    <t>AUTHORITY (U.S.C., CFR, or MANUAL)</t>
  </si>
  <si>
    <t>FORM NO.</t>
  </si>
  <si>
    <t>FORMAT</t>
  </si>
  <si>
    <t>TYPE OF CHANGE</t>
  </si>
  <si>
    <t>TYPEOF RESPONDENT</t>
  </si>
  <si>
    <t>FIRST OCCURRENCE</t>
  </si>
  <si>
    <t>TYPE OF RESPONSE</t>
  </si>
  <si>
    <t>ESTIMATED
ANNUAL NUMBER OF RESPONDENTS
OR
RECORDKEEPERS</t>
  </si>
  <si>
    <t>ESTIMATED 
TOTAL ANNUAL
RESPONSES</t>
  </si>
  <si>
    <t>ESTIMATED HOURS
PER RESPONSE
OR
ANNUAL HOURS PER RECORDKEEPER</t>
  </si>
  <si>
    <t>ESTIMATED
TOTAL ANNUAL
BURDEN HOURS</t>
  </si>
  <si>
    <t>Mailing 1 - NAHMS Presurvey Letter/Launch Sheet/Producer Materials- Response</t>
  </si>
  <si>
    <t>44 U.S.C. 35</t>
  </si>
  <si>
    <t>Paper, Info system</t>
  </si>
  <si>
    <t>D</t>
  </si>
  <si>
    <t>P2</t>
  </si>
  <si>
    <t>X</t>
  </si>
  <si>
    <t>I</t>
  </si>
  <si>
    <t>Mailing 2 - NAHMS Survey Letter/Questionnaire - Response</t>
  </si>
  <si>
    <t>Mailing 3 - NAHMS Reminder Postcard - Response</t>
  </si>
  <si>
    <t>Mailing 4 - NAHMS Thank You Card - Response</t>
  </si>
  <si>
    <t>Mailing 1 - NAHMS Presurvey Letter/Launch Sheet/Producer Materials- Nonresponse</t>
  </si>
  <si>
    <t>Mailing 2 - NAHMS Survey Letter/Questionnaire - Nonresponse</t>
  </si>
  <si>
    <t>Mailing 3 - NAHMS Reminder Postcard - Nonresponse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</si>
</sst>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
    <numFmt numFmtId="165" formatCode="0.00000"/>
    <numFmt numFmtId="166"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sz val="12"/>
      <name val="Calibri"/>
      <family val="2"/>
      <scheme val="minor"/>
    </font>
    <font>
      <i/>
      <sz val="10"/>
      <color theme="1"/>
      <name val="Calibri"/>
      <family val="2"/>
      <scheme val="minor"/>
    </font>
    <font>
      <b/>
      <sz val="12"/>
      <color rgb="FFC00000"/>
      <name val="Calibri"/>
      <family val="2"/>
      <scheme val="minor"/>
    </font>
    <font>
      <u/>
      <sz val="11"/>
      <color theme="10"/>
      <name val="Calibri"/>
      <family val="2"/>
      <scheme val="minor"/>
    </font>
    <font>
      <sz val="12"/>
      <color rgb="FF000000"/>
      <name val="Calibri"/>
      <family val="2"/>
    </font>
  </fonts>
  <fills count="3">
    <fill>
      <patternFill patternType="none"/>
    </fill>
    <fill>
      <patternFill patternType="gray125"/>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right/>
      <top style="medium">
        <color rgb="FF000000"/>
      </top>
      <bottom/>
      <diagonal/>
    </border>
    <border>
      <left/>
      <right style="medium">
        <color rgb="FF000000"/>
      </right>
      <top style="medium">
        <color indexed="64"/>
      </top>
      <bottom style="medium">
        <color indexed="64"/>
      </bottom>
      <diagonal/>
    </border>
    <border>
      <left/>
      <right style="thin">
        <color indexed="64"/>
      </right>
      <top style="thin">
        <color indexed="64"/>
      </top>
      <bottom style="thin">
        <color indexed="64"/>
      </bottom>
      <diagonal/>
    </border>
  </borders>
  <cellStyleXfs count="9">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xf numFmtId="0" fontId="5" fillId="0" borderId="0"/>
    <xf numFmtId="0" fontId="14" fillId="0" borderId="0" applyNumberFormat="0" applyFill="0" applyBorder="0" applyAlignment="0" applyProtection="0"/>
  </cellStyleXfs>
  <cellXfs count="93">
    <xf numFmtId="0" fontId="0" fillId="0" borderId="0" xfId="0"/>
    <xf numFmtId="0" fontId="13" fillId="0" borderId="0" xfId="0" applyFont="1" applyAlignment="1">
      <alignment vertical="center"/>
    </xf>
    <xf numFmtId="0" fontId="10" fillId="0" borderId="8" xfId="0" applyFont="1" applyBorder="1" applyAlignment="1">
      <alignment horizontal="right" vertical="center"/>
    </xf>
    <xf numFmtId="0" fontId="9" fillId="0" borderId="3" xfId="0" applyFont="1" applyBorder="1"/>
    <xf numFmtId="0" fontId="10" fillId="0" borderId="9" xfId="0" applyFont="1" applyBorder="1" applyAlignment="1">
      <alignment horizontal="right" vertical="center"/>
    </xf>
    <xf numFmtId="0" fontId="11" fillId="0" borderId="15" xfId="0" applyFont="1" applyBorder="1" applyAlignment="1">
      <alignment horizontal="left" vertical="center"/>
    </xf>
    <xf numFmtId="14" fontId="11" fillId="0" borderId="18" xfId="0" applyNumberFormat="1" applyFont="1" applyBorder="1" applyAlignment="1">
      <alignment horizontal="left" vertical="center"/>
    </xf>
    <xf numFmtId="0" fontId="9" fillId="0" borderId="9" xfId="0" applyFont="1" applyBorder="1" applyAlignment="1">
      <alignment horizontal="left" vertical="center"/>
    </xf>
    <xf numFmtId="0" fontId="9" fillId="0" borderId="9" xfId="0" applyFont="1" applyBorder="1" applyAlignment="1">
      <alignment vertical="center"/>
    </xf>
    <xf numFmtId="0" fontId="4" fillId="0" borderId="22" xfId="0" applyFont="1" applyBorder="1" applyAlignment="1">
      <alignment vertical="center"/>
    </xf>
    <xf numFmtId="0" fontId="9" fillId="0" borderId="9" xfId="0" applyFont="1" applyBorder="1" applyAlignment="1">
      <alignment horizontal="center" vertical="center"/>
    </xf>
    <xf numFmtId="0" fontId="0" fillId="0" borderId="0" xfId="0" applyAlignment="1">
      <alignment vertical="center"/>
    </xf>
    <xf numFmtId="0" fontId="10" fillId="0" borderId="2" xfId="0" applyFont="1" applyBorder="1" applyAlignment="1">
      <alignment horizontal="left" vertical="center" wrapText="1"/>
    </xf>
    <xf numFmtId="0" fontId="9" fillId="0" borderId="3" xfId="0" applyFont="1" applyBorder="1" applyAlignment="1">
      <alignment horizontal="left" vertical="center"/>
    </xf>
    <xf numFmtId="0" fontId="4" fillId="0" borderId="0" xfId="0" applyFont="1" applyAlignment="1">
      <alignment vertical="center"/>
    </xf>
    <xf numFmtId="0" fontId="9" fillId="0" borderId="3" xfId="0" applyFont="1" applyBorder="1" applyAlignment="1">
      <alignment vertical="center"/>
    </xf>
    <xf numFmtId="0" fontId="10" fillId="0" borderId="3" xfId="0" applyFont="1" applyBorder="1" applyAlignment="1">
      <alignment horizontal="right" vertical="center"/>
    </xf>
    <xf numFmtId="0" fontId="9" fillId="0" borderId="4" xfId="0" applyFont="1" applyBorder="1" applyAlignment="1">
      <alignment horizontal="left" vertical="center"/>
    </xf>
    <xf numFmtId="0" fontId="12" fillId="0" borderId="5" xfId="0" applyFont="1" applyBorder="1" applyAlignment="1">
      <alignment horizontal="left" vertical="center" wrapText="1"/>
    </xf>
    <xf numFmtId="0" fontId="9" fillId="0" borderId="6" xfId="0" applyFont="1" applyBorder="1" applyAlignment="1">
      <alignment vertical="center"/>
    </xf>
    <xf numFmtId="0" fontId="10" fillId="0" borderId="6" xfId="0" applyFont="1" applyBorder="1" applyAlignment="1">
      <alignment horizontal="right" vertical="center"/>
    </xf>
    <xf numFmtId="0" fontId="9" fillId="0" borderId="6" xfId="0" applyFont="1" applyBorder="1" applyAlignment="1">
      <alignment horizontal="center" vertical="center"/>
    </xf>
    <xf numFmtId="14" fontId="9" fillId="0" borderId="7" xfId="0" applyNumberFormat="1"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vertical="center"/>
    </xf>
    <xf numFmtId="0" fontId="10" fillId="0" borderId="9" xfId="0" applyFont="1" applyBorder="1" applyAlignment="1">
      <alignment vertical="center"/>
    </xf>
    <xf numFmtId="0" fontId="9" fillId="0" borderId="8" xfId="0" applyFont="1" applyBorder="1" applyAlignment="1">
      <alignment horizontal="center" vertical="center"/>
    </xf>
    <xf numFmtId="0" fontId="10" fillId="0" borderId="9" xfId="0" applyFont="1" applyBorder="1" applyAlignment="1">
      <alignment horizontal="center" vertical="center"/>
    </xf>
    <xf numFmtId="0" fontId="9" fillId="0" borderId="10" xfId="0" applyFont="1" applyBorder="1" applyAlignment="1">
      <alignment horizontal="center" vertical="center"/>
    </xf>
    <xf numFmtId="0" fontId="2" fillId="0" borderId="11" xfId="0" applyFont="1" applyBorder="1" applyAlignment="1">
      <alignment horizontal="right" vertical="center"/>
    </xf>
    <xf numFmtId="0" fontId="9" fillId="0" borderId="12" xfId="0" applyFont="1" applyBorder="1" applyAlignment="1">
      <alignment horizontal="left" vertical="center"/>
    </xf>
    <xf numFmtId="0" fontId="0" fillId="0" borderId="12"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11" xfId="0" applyBorder="1" applyAlignment="1">
      <alignment horizontal="center" vertical="center"/>
    </xf>
    <xf numFmtId="0" fontId="2" fillId="0" borderId="12" xfId="0" applyFont="1" applyBorder="1" applyAlignment="1">
      <alignment horizontal="right" vertical="center"/>
    </xf>
    <xf numFmtId="3" fontId="0" fillId="0" borderId="13" xfId="0" applyNumberFormat="1" applyBorder="1" applyAlignment="1">
      <alignment horizontal="center" vertical="center"/>
    </xf>
    <xf numFmtId="0" fontId="2" fillId="0" borderId="0" xfId="0" applyFont="1" applyAlignment="1">
      <alignment vertical="center"/>
    </xf>
    <xf numFmtId="0" fontId="2" fillId="0" borderId="14" xfId="0" applyFont="1" applyBorder="1" applyAlignment="1">
      <alignment horizontal="right" vertical="center"/>
    </xf>
    <xf numFmtId="0" fontId="9" fillId="0" borderId="15" xfId="0" applyFont="1" applyBorder="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0" fillId="0" borderId="14" xfId="0" applyBorder="1" applyAlignment="1">
      <alignment horizontal="center" vertical="center"/>
    </xf>
    <xf numFmtId="0" fontId="2" fillId="0" borderId="15" xfId="0" applyFont="1" applyBorder="1" applyAlignment="1">
      <alignment horizontal="right" vertical="center"/>
    </xf>
    <xf numFmtId="3" fontId="0" fillId="0" borderId="16" xfId="0" applyNumberFormat="1" applyBorder="1" applyAlignment="1">
      <alignment horizontal="center" vertical="center"/>
    </xf>
    <xf numFmtId="9" fontId="0" fillId="0" borderId="16" xfId="1" applyFont="1" applyFill="1" applyBorder="1" applyAlignment="1">
      <alignment horizontal="center" vertical="center"/>
    </xf>
    <xf numFmtId="1" fontId="0" fillId="0" borderId="16" xfId="0" applyNumberFormat="1" applyBorder="1" applyAlignment="1">
      <alignment horizontal="center" vertical="center"/>
    </xf>
    <xf numFmtId="165" fontId="0" fillId="0" borderId="16" xfId="0" applyNumberFormat="1" applyBorder="1" applyAlignment="1">
      <alignment horizontal="center" vertical="center"/>
    </xf>
    <xf numFmtId="0" fontId="2" fillId="0" borderId="17" xfId="0" applyFont="1" applyBorder="1" applyAlignment="1">
      <alignment horizontal="right" vertical="center"/>
    </xf>
    <xf numFmtId="0" fontId="0" fillId="0" borderId="18" xfId="0" applyBorder="1" applyAlignment="1">
      <alignment vertical="center"/>
    </xf>
    <xf numFmtId="0" fontId="0" fillId="0" borderId="19" xfId="0" applyBorder="1" applyAlignment="1">
      <alignment horizontal="center" vertical="center"/>
    </xf>
    <xf numFmtId="0" fontId="0" fillId="0" borderId="17" xfId="0" applyBorder="1" applyAlignment="1">
      <alignment horizontal="center" vertical="center"/>
    </xf>
    <xf numFmtId="0" fontId="2" fillId="0" borderId="18" xfId="0" applyFont="1" applyBorder="1" applyAlignment="1">
      <alignment horizontal="right" vertical="center"/>
    </xf>
    <xf numFmtId="9" fontId="0" fillId="0" borderId="19" xfId="1" applyFont="1" applyFill="1" applyBorder="1" applyAlignment="1">
      <alignment horizontal="center" vertical="center"/>
    </xf>
    <xf numFmtId="0" fontId="10" fillId="0" borderId="2" xfId="0" applyFont="1" applyBorder="1"/>
    <xf numFmtId="0" fontId="9" fillId="0" borderId="3" xfId="0" applyFont="1" applyBorder="1" applyAlignment="1">
      <alignment horizontal="center"/>
    </xf>
    <xf numFmtId="0" fontId="9" fillId="0" borderId="4" xfId="0"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horizontal="center" textRotation="90" wrapText="1"/>
    </xf>
    <xf numFmtId="0" fontId="2" fillId="0" borderId="0" xfId="0" applyFont="1" applyAlignment="1">
      <alignment horizontal="center" wrapText="1"/>
    </xf>
    <xf numFmtId="0" fontId="11" fillId="0" borderId="1" xfId="0" applyFont="1" applyBorder="1" applyAlignment="1">
      <alignment horizontal="left" vertical="center" wrapText="1"/>
    </xf>
    <xf numFmtId="0" fontId="9" fillId="0" borderId="1" xfId="0" applyFont="1" applyBorder="1" applyAlignment="1">
      <alignment horizontal="center" vertical="center" wrapText="1"/>
    </xf>
    <xf numFmtId="0" fontId="4" fillId="0" borderId="0" xfId="0" applyFont="1" applyAlignment="1">
      <alignment wrapText="1"/>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0" fontId="4" fillId="0" borderId="0" xfId="0" applyFont="1"/>
    <xf numFmtId="0" fontId="4" fillId="0" borderId="0" xfId="0" applyFont="1" applyAlignment="1">
      <alignment horizontal="center"/>
    </xf>
    <xf numFmtId="166" fontId="9" fillId="0" borderId="1" xfId="0" applyNumberFormat="1" applyFont="1" applyBorder="1" applyAlignment="1">
      <alignment horizontal="center" vertical="center"/>
    </xf>
    <xf numFmtId="166" fontId="0" fillId="0" borderId="16" xfId="0" applyNumberFormat="1" applyBorder="1" applyAlignment="1">
      <alignment horizontal="center" vertical="center"/>
    </xf>
    <xf numFmtId="0" fontId="14" fillId="0" borderId="0" xfId="8" applyAlignment="1">
      <alignment vertical="center"/>
    </xf>
    <xf numFmtId="0" fontId="15" fillId="0" borderId="24" xfId="0" applyFont="1" applyBorder="1" applyAlignment="1">
      <alignment horizontal="center" vertical="center" wrapText="1"/>
    </xf>
    <xf numFmtId="0" fontId="15" fillId="0" borderId="24" xfId="0" applyFont="1" applyBorder="1"/>
    <xf numFmtId="0" fontId="15" fillId="0" borderId="24" xfId="0" applyFont="1" applyBorder="1" applyAlignment="1">
      <alignment horizontal="center" vertical="center"/>
    </xf>
    <xf numFmtId="14" fontId="9" fillId="0" borderId="23" xfId="0" applyNumberFormat="1" applyFont="1" applyBorder="1" applyAlignment="1">
      <alignment horizontal="center" vertical="center"/>
    </xf>
    <xf numFmtId="14" fontId="11" fillId="0" borderId="15" xfId="0" applyNumberFormat="1" applyFont="1" applyBorder="1" applyAlignment="1">
      <alignment horizontal="left" vertical="center"/>
    </xf>
    <xf numFmtId="3" fontId="4" fillId="0" borderId="0" xfId="0" applyNumberFormat="1" applyFont="1" applyAlignment="1">
      <alignment horizontal="center"/>
    </xf>
    <xf numFmtId="0" fontId="9" fillId="0" borderId="24" xfId="0" applyFont="1" applyBorder="1" applyAlignment="1">
      <alignment horizontal="center" vertical="center"/>
    </xf>
    <xf numFmtId="164" fontId="9" fillId="0" borderId="24" xfId="0" applyNumberFormat="1" applyFont="1" applyBorder="1" applyAlignment="1">
      <alignment horizontal="center" vertical="center"/>
    </xf>
    <xf numFmtId="0" fontId="11" fillId="0" borderId="0" xfId="0" applyFont="1" applyAlignment="1">
      <alignment horizontal="left" vertical="center" wrapText="1"/>
    </xf>
    <xf numFmtId="0" fontId="15" fillId="0" borderId="0" xfId="0" applyFont="1" applyAlignment="1">
      <alignment horizontal="center" vertical="center" wrapText="1"/>
    </xf>
    <xf numFmtId="0" fontId="15" fillId="0" borderId="0" xfId="0" applyFont="1"/>
    <xf numFmtId="0" fontId="9" fillId="0" borderId="0" xfId="0" applyFont="1" applyAlignment="1">
      <alignment horizontal="center" vertical="center"/>
    </xf>
    <xf numFmtId="0" fontId="15" fillId="0" borderId="0" xfId="0" applyFont="1" applyAlignment="1">
      <alignment horizontal="center" vertical="center"/>
    </xf>
    <xf numFmtId="3" fontId="9" fillId="0" borderId="0" xfId="0" applyNumberFormat="1" applyFont="1" applyAlignment="1">
      <alignment horizontal="center" vertical="center"/>
    </xf>
    <xf numFmtId="166" fontId="9" fillId="0" borderId="0" xfId="0" applyNumberFormat="1" applyFont="1" applyAlignment="1">
      <alignment horizontal="center" vertical="center"/>
    </xf>
    <xf numFmtId="0" fontId="11"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3" fontId="9" fillId="2" borderId="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6" fontId="9" fillId="2" borderId="1" xfId="0" applyNumberFormat="1" applyFont="1" applyFill="1" applyBorder="1" applyAlignment="1">
      <alignment horizontal="center" vertical="center"/>
    </xf>
    <xf numFmtId="0" fontId="9" fillId="2" borderId="24" xfId="0" applyFont="1" applyFill="1" applyBorder="1" applyAlignment="1">
      <alignment horizontal="center" vertical="center"/>
    </xf>
    <xf numFmtId="164" fontId="9" fillId="2" borderId="24" xfId="0" applyNumberFormat="1" applyFont="1" applyFill="1" applyBorder="1" applyAlignment="1">
      <alignment horizontal="center" vertical="center"/>
    </xf>
  </cellXfs>
  <cellStyles count="9">
    <cellStyle name="Comma 2" xfId="4" xr:uid="{99993171-F6D7-494B-9306-21B02AFE41FC}"/>
    <cellStyle name="Currency 2" xfId="6" xr:uid="{BB513834-C309-41E7-8F3F-A13576E8A5FF}"/>
    <cellStyle name="Hyperlink" xfId="8" builtinId="8"/>
    <cellStyle name="Hyperlink 2" xfId="3" xr:uid="{3EE41270-76B1-493C-8427-D7F0595ABC30}"/>
    <cellStyle name="Normal" xfId="0" builtinId="0"/>
    <cellStyle name="Normal 2" xfId="2" xr:uid="{35498A1F-8BA8-4B22-9BA7-AC9E3F323D7E}"/>
    <cellStyle name="Normal 3" xfId="5" xr:uid="{D5DC3217-41F5-4A5A-A942-850929C526D4}"/>
    <cellStyle name="Normal 3 2" xfId="7" xr:uid="{128E6377-B323-4C51-83DF-EFD7970110CD}"/>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2E64B42F-5787-479F-BFC1-2FB924815F5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32"/>
  <sheetViews>
    <sheetView tabSelected="1" zoomScale="90" zoomScaleNormal="90" zoomScaleSheetLayoutView="100" workbookViewId="0">
      <selection activeCell="P10" sqref="P10"/>
    </sheetView>
  </sheetViews>
  <sheetFormatPr defaultRowHeight="14.5" x14ac:dyDescent="0.35"/>
  <cols>
    <col min="1" max="1" width="43" style="65" customWidth="1"/>
    <col min="2" max="2" width="50.1796875" style="65" customWidth="1"/>
    <col min="3" max="3" width="9.54296875" style="62" bestFit="1" customWidth="1"/>
    <col min="4" max="4" width="22.453125" style="62" customWidth="1"/>
    <col min="5" max="5" width="5.81640625" style="65" customWidth="1"/>
    <col min="6" max="6" width="9.1796875" style="65" customWidth="1"/>
    <col min="7" max="8" width="5.81640625" style="65" customWidth="1"/>
    <col min="9" max="9" width="18.26953125" style="66" customWidth="1"/>
    <col min="10" max="10" width="14.7265625" style="66" bestFit="1" customWidth="1"/>
    <col min="11" max="11" width="26.1796875" style="66" bestFit="1" customWidth="1"/>
    <col min="12" max="12" width="14.453125" style="66" bestFit="1" customWidth="1"/>
  </cols>
  <sheetData>
    <row r="1" spans="1:14" s="11" customFormat="1" ht="20.149999999999999" customHeight="1" x14ac:dyDescent="0.35">
      <c r="A1" s="2" t="s">
        <v>0</v>
      </c>
      <c r="B1" s="7" t="s">
        <v>1</v>
      </c>
      <c r="C1" s="8"/>
      <c r="D1" s="8"/>
      <c r="E1" s="8"/>
      <c r="F1" s="8"/>
      <c r="G1" s="9"/>
      <c r="H1" s="9"/>
      <c r="I1" s="10"/>
      <c r="J1" s="10"/>
      <c r="K1" s="4" t="s">
        <v>2</v>
      </c>
      <c r="L1" s="73">
        <v>45789</v>
      </c>
    </row>
    <row r="2" spans="1:14" s="11" customFormat="1" ht="31" x14ac:dyDescent="0.35">
      <c r="A2" s="12" t="s">
        <v>3</v>
      </c>
      <c r="B2" s="13" t="s">
        <v>4</v>
      </c>
      <c r="C2" s="14"/>
      <c r="D2" s="15"/>
      <c r="E2" s="15"/>
      <c r="F2" s="15"/>
      <c r="G2" s="15"/>
      <c r="H2" s="15"/>
      <c r="I2" s="16"/>
      <c r="J2" s="13"/>
      <c r="K2" s="16"/>
      <c r="L2" s="17"/>
      <c r="N2" s="1"/>
    </row>
    <row r="3" spans="1:14" s="11" customFormat="1" ht="20.149999999999999" customHeight="1" thickBot="1" x14ac:dyDescent="0.4">
      <c r="A3" s="18" t="s">
        <v>5</v>
      </c>
      <c r="B3" s="19"/>
      <c r="C3" s="19"/>
      <c r="D3" s="19"/>
      <c r="E3" s="19"/>
      <c r="F3" s="19"/>
      <c r="G3" s="19"/>
      <c r="H3" s="19"/>
      <c r="I3" s="20"/>
      <c r="J3" s="21"/>
      <c r="K3" s="20"/>
      <c r="L3" s="22"/>
    </row>
    <row r="4" spans="1:14" s="11" customFormat="1" ht="20.149999999999999" customHeight="1" thickBot="1" x14ac:dyDescent="0.4">
      <c r="A4" s="23" t="s">
        <v>6</v>
      </c>
      <c r="B4" s="24"/>
      <c r="C4" s="24"/>
      <c r="D4" s="24"/>
      <c r="E4" s="25"/>
      <c r="F4" s="25"/>
      <c r="G4" s="25"/>
      <c r="H4" s="25"/>
      <c r="I4" s="25"/>
      <c r="J4" s="26"/>
      <c r="K4" s="27" t="s">
        <v>7</v>
      </c>
      <c r="L4" s="28"/>
      <c r="N4" s="1"/>
    </row>
    <row r="5" spans="1:14" s="11" customFormat="1" ht="20.149999999999999" customHeight="1" x14ac:dyDescent="0.35">
      <c r="A5" s="29" t="s">
        <v>8</v>
      </c>
      <c r="B5" s="30" t="s">
        <v>9</v>
      </c>
      <c r="C5" s="31"/>
      <c r="D5" s="31"/>
      <c r="E5" s="31"/>
      <c r="F5" s="32"/>
      <c r="G5" s="32"/>
      <c r="H5" s="32"/>
      <c r="I5" s="33"/>
      <c r="J5" s="34"/>
      <c r="K5" s="35" t="s">
        <v>10</v>
      </c>
      <c r="L5" s="36">
        <f>SUM(I14,I18)</f>
        <v>5525</v>
      </c>
      <c r="N5" s="37"/>
    </row>
    <row r="6" spans="1:14" s="11" customFormat="1" ht="20.149999999999999" customHeight="1" x14ac:dyDescent="0.35">
      <c r="A6" s="38" t="s">
        <v>11</v>
      </c>
      <c r="B6" s="39" t="s">
        <v>12</v>
      </c>
      <c r="C6" s="40"/>
      <c r="D6" s="40"/>
      <c r="E6" s="40"/>
      <c r="F6" s="40"/>
      <c r="G6" s="40"/>
      <c r="H6" s="40"/>
      <c r="I6" s="41"/>
      <c r="J6" s="42"/>
      <c r="K6" s="43" t="s">
        <v>13</v>
      </c>
      <c r="L6" s="44">
        <f>SUM(J14:J21)</f>
        <v>18399</v>
      </c>
    </row>
    <row r="7" spans="1:14" s="11" customFormat="1" ht="20.149999999999999" customHeight="1" x14ac:dyDescent="0.35">
      <c r="A7" s="38" t="s">
        <v>14</v>
      </c>
      <c r="B7" s="39" t="s">
        <v>15</v>
      </c>
      <c r="C7" s="40"/>
      <c r="D7" s="40"/>
      <c r="E7" s="40"/>
      <c r="F7" s="40"/>
      <c r="G7" s="40"/>
      <c r="H7" s="40"/>
      <c r="I7" s="41"/>
      <c r="J7" s="42"/>
      <c r="K7" s="43" t="s">
        <v>16</v>
      </c>
      <c r="L7" s="45">
        <v>0.5</v>
      </c>
    </row>
    <row r="8" spans="1:14" s="11" customFormat="1" ht="20.149999999999999" customHeight="1" x14ac:dyDescent="0.35">
      <c r="A8" s="38" t="s">
        <v>2</v>
      </c>
      <c r="B8" s="74">
        <v>45737</v>
      </c>
      <c r="C8" s="40"/>
      <c r="D8" s="40"/>
      <c r="E8" s="40"/>
      <c r="F8" s="40"/>
      <c r="G8" s="40"/>
      <c r="H8" s="40"/>
      <c r="I8" s="41"/>
      <c r="J8" s="42"/>
      <c r="K8" s="43" t="s">
        <v>17</v>
      </c>
      <c r="L8" s="46">
        <f>ROUNDUP(L6/L5,0)</f>
        <v>4</v>
      </c>
    </row>
    <row r="9" spans="1:14" s="11" customFormat="1" ht="20.149999999999999" customHeight="1" x14ac:dyDescent="0.35">
      <c r="A9" s="38" t="s">
        <v>18</v>
      </c>
      <c r="B9" s="5" t="s">
        <v>19</v>
      </c>
      <c r="C9" s="40"/>
      <c r="D9" s="40"/>
      <c r="E9" s="40"/>
      <c r="F9" s="40"/>
      <c r="G9" s="40"/>
      <c r="H9" s="40"/>
      <c r="I9" s="41"/>
      <c r="J9" s="42"/>
      <c r="K9" s="43" t="s">
        <v>20</v>
      </c>
      <c r="L9" s="68">
        <f>SUM(L14:L21)</f>
        <v>2872</v>
      </c>
    </row>
    <row r="10" spans="1:14" s="11" customFormat="1" ht="20.149999999999999" customHeight="1" x14ac:dyDescent="0.35">
      <c r="A10" s="38" t="s">
        <v>21</v>
      </c>
      <c r="B10" s="5" t="s">
        <v>22</v>
      </c>
      <c r="C10" s="40"/>
      <c r="D10" s="40"/>
      <c r="E10" s="40"/>
      <c r="F10" s="40"/>
      <c r="G10" s="40"/>
      <c r="H10" s="40"/>
      <c r="I10" s="41"/>
      <c r="J10" s="42"/>
      <c r="K10" s="43" t="s">
        <v>23</v>
      </c>
      <c r="L10" s="47">
        <f>L9/L6</f>
        <v>0.15609543996956357</v>
      </c>
    </row>
    <row r="11" spans="1:14" s="11" customFormat="1" ht="20.149999999999999" customHeight="1" thickBot="1" x14ac:dyDescent="0.4">
      <c r="A11" s="48" t="s">
        <v>24</v>
      </c>
      <c r="B11" s="6">
        <v>45645</v>
      </c>
      <c r="C11" s="49"/>
      <c r="D11" s="49"/>
      <c r="E11" s="49"/>
      <c r="F11" s="49"/>
      <c r="G11" s="49"/>
      <c r="H11" s="49"/>
      <c r="I11" s="50"/>
      <c r="J11" s="51"/>
      <c r="K11" s="52" t="s">
        <v>25</v>
      </c>
      <c r="L11" s="53">
        <v>0.8</v>
      </c>
    </row>
    <row r="12" spans="1:14" ht="20.149999999999999" customHeight="1" x14ac:dyDescent="0.35">
      <c r="A12" s="54" t="s">
        <v>26</v>
      </c>
      <c r="B12" s="3"/>
      <c r="C12" s="3"/>
      <c r="D12" s="3"/>
      <c r="E12" s="3"/>
      <c r="F12" s="3"/>
      <c r="G12" s="3"/>
      <c r="H12" s="3"/>
      <c r="I12" s="55"/>
      <c r="J12" s="55"/>
      <c r="K12" s="55"/>
      <c r="L12" s="56"/>
    </row>
    <row r="13" spans="1:14" ht="122.25" customHeight="1" x14ac:dyDescent="0.35">
      <c r="A13" s="57" t="s">
        <v>27</v>
      </c>
      <c r="B13" s="57" t="s">
        <v>28</v>
      </c>
      <c r="C13" s="57" t="s">
        <v>29</v>
      </c>
      <c r="D13" s="57" t="s">
        <v>30</v>
      </c>
      <c r="E13" s="58" t="s">
        <v>31</v>
      </c>
      <c r="F13" s="58" t="s">
        <v>32</v>
      </c>
      <c r="G13" s="58" t="s">
        <v>33</v>
      </c>
      <c r="H13" s="58" t="s">
        <v>34</v>
      </c>
      <c r="I13" s="57" t="s">
        <v>35</v>
      </c>
      <c r="J13" s="57" t="s">
        <v>36</v>
      </c>
      <c r="K13" s="57" t="s">
        <v>37</v>
      </c>
      <c r="L13" s="57" t="s">
        <v>38</v>
      </c>
      <c r="M13" s="59"/>
    </row>
    <row r="14" spans="1:14" ht="36" customHeight="1" x14ac:dyDescent="0.35">
      <c r="A14" s="85" t="s">
        <v>39</v>
      </c>
      <c r="B14" s="86" t="s">
        <v>40</v>
      </c>
      <c r="C14" s="87"/>
      <c r="D14" s="87" t="s">
        <v>41</v>
      </c>
      <c r="E14" s="87" t="s">
        <v>42</v>
      </c>
      <c r="F14" s="87" t="s">
        <v>43</v>
      </c>
      <c r="G14" s="87" t="s">
        <v>44</v>
      </c>
      <c r="H14" s="87" t="s">
        <v>45</v>
      </c>
      <c r="I14" s="88">
        <v>1824</v>
      </c>
      <c r="J14" s="88">
        <f t="shared" ref="J14:J20" si="0">I14</f>
        <v>1824</v>
      </c>
      <c r="K14" s="89">
        <v>0.23300000000000001</v>
      </c>
      <c r="L14" s="90">
        <f>_xlfn.CEILING.MATH(J14*K14,1)</f>
        <v>425</v>
      </c>
    </row>
    <row r="15" spans="1:14" ht="30" customHeight="1" x14ac:dyDescent="0.35">
      <c r="A15" s="85" t="s">
        <v>46</v>
      </c>
      <c r="B15" s="86" t="s">
        <v>40</v>
      </c>
      <c r="C15" s="91"/>
      <c r="D15" s="87" t="s">
        <v>41</v>
      </c>
      <c r="E15" s="87" t="s">
        <v>42</v>
      </c>
      <c r="F15" s="87" t="s">
        <v>43</v>
      </c>
      <c r="G15" s="91"/>
      <c r="H15" s="87" t="s">
        <v>45</v>
      </c>
      <c r="I15" s="88">
        <v>1824</v>
      </c>
      <c r="J15" s="88">
        <f t="shared" si="0"/>
        <v>1824</v>
      </c>
      <c r="K15" s="92">
        <v>0.73299999999999998</v>
      </c>
      <c r="L15" s="90">
        <f t="shared" ref="L15:L20" si="1">_xlfn.CEILING.MATH(J15*K15,1)</f>
        <v>1337</v>
      </c>
    </row>
    <row r="16" spans="1:14" ht="30" customHeight="1" x14ac:dyDescent="0.35">
      <c r="A16" s="85" t="s">
        <v>47</v>
      </c>
      <c r="B16" s="86" t="s">
        <v>40</v>
      </c>
      <c r="C16" s="91"/>
      <c r="D16" s="87" t="s">
        <v>41</v>
      </c>
      <c r="E16" s="87" t="s">
        <v>42</v>
      </c>
      <c r="F16" s="87" t="s">
        <v>43</v>
      </c>
      <c r="G16" s="91"/>
      <c r="H16" s="87" t="s">
        <v>45</v>
      </c>
      <c r="I16" s="88">
        <v>1824</v>
      </c>
      <c r="J16" s="88">
        <f t="shared" si="0"/>
        <v>1824</v>
      </c>
      <c r="K16" s="92">
        <v>1.67E-2</v>
      </c>
      <c r="L16" s="90">
        <f t="shared" si="1"/>
        <v>31</v>
      </c>
    </row>
    <row r="17" spans="1:12" ht="30" customHeight="1" x14ac:dyDescent="0.35">
      <c r="A17" s="85" t="s">
        <v>48</v>
      </c>
      <c r="B17" s="86" t="s">
        <v>40</v>
      </c>
      <c r="C17" s="91"/>
      <c r="D17" s="87" t="s">
        <v>41</v>
      </c>
      <c r="E17" s="87" t="s">
        <v>42</v>
      </c>
      <c r="F17" s="87" t="s">
        <v>43</v>
      </c>
      <c r="G17" s="91"/>
      <c r="H17" s="87" t="s">
        <v>45</v>
      </c>
      <c r="I17" s="88">
        <v>1824</v>
      </c>
      <c r="J17" s="88">
        <f t="shared" si="0"/>
        <v>1824</v>
      </c>
      <c r="K17" s="92">
        <v>1.67E-2</v>
      </c>
      <c r="L17" s="90">
        <f t="shared" si="1"/>
        <v>31</v>
      </c>
    </row>
    <row r="18" spans="1:12" ht="30" customHeight="1" x14ac:dyDescent="0.35">
      <c r="A18" s="60" t="s">
        <v>49</v>
      </c>
      <c r="B18" s="61" t="s">
        <v>40</v>
      </c>
      <c r="C18" s="76"/>
      <c r="D18" s="63" t="s">
        <v>41</v>
      </c>
      <c r="E18" s="63" t="s">
        <v>42</v>
      </c>
      <c r="F18" s="63" t="s">
        <v>43</v>
      </c>
      <c r="G18" s="76" t="s">
        <v>44</v>
      </c>
      <c r="H18" s="63" t="s">
        <v>45</v>
      </c>
      <c r="I18" s="64">
        <v>3701</v>
      </c>
      <c r="J18" s="64">
        <f t="shared" si="0"/>
        <v>3701</v>
      </c>
      <c r="K18" s="77">
        <v>0.23300000000000001</v>
      </c>
      <c r="L18" s="67">
        <f t="shared" si="1"/>
        <v>863</v>
      </c>
    </row>
    <row r="19" spans="1:12" ht="30" customHeight="1" x14ac:dyDescent="0.35">
      <c r="A19" s="60" t="s">
        <v>50</v>
      </c>
      <c r="B19" s="61" t="s">
        <v>40</v>
      </c>
      <c r="C19" s="76"/>
      <c r="D19" s="63" t="s">
        <v>41</v>
      </c>
      <c r="E19" s="63" t="s">
        <v>42</v>
      </c>
      <c r="F19" s="63" t="s">
        <v>43</v>
      </c>
      <c r="G19" s="76"/>
      <c r="H19" s="63" t="s">
        <v>45</v>
      </c>
      <c r="I19" s="64">
        <v>3701</v>
      </c>
      <c r="J19" s="64">
        <f t="shared" si="0"/>
        <v>3701</v>
      </c>
      <c r="K19" s="77">
        <v>3.3000000000000002E-2</v>
      </c>
      <c r="L19" s="67">
        <f t="shared" si="1"/>
        <v>123</v>
      </c>
    </row>
    <row r="20" spans="1:12" ht="30" customHeight="1" x14ac:dyDescent="0.35">
      <c r="A20" s="60" t="s">
        <v>51</v>
      </c>
      <c r="B20" s="61" t="s">
        <v>40</v>
      </c>
      <c r="C20" s="76"/>
      <c r="D20" s="63" t="s">
        <v>41</v>
      </c>
      <c r="E20" s="63" t="s">
        <v>42</v>
      </c>
      <c r="F20" s="63" t="s">
        <v>43</v>
      </c>
      <c r="G20" s="76"/>
      <c r="H20" s="63" t="s">
        <v>45</v>
      </c>
      <c r="I20" s="64">
        <v>3701</v>
      </c>
      <c r="J20" s="64">
        <f t="shared" si="0"/>
        <v>3701</v>
      </c>
      <c r="K20" s="77">
        <v>1.67E-2</v>
      </c>
      <c r="L20" s="67">
        <f t="shared" si="1"/>
        <v>62</v>
      </c>
    </row>
    <row r="21" spans="1:12" ht="30" customHeight="1" x14ac:dyDescent="0.35">
      <c r="A21" s="60"/>
      <c r="B21" s="70"/>
      <c r="C21" s="71"/>
      <c r="D21" s="63"/>
      <c r="E21" s="72"/>
      <c r="F21" s="72"/>
      <c r="G21" s="72"/>
      <c r="H21" s="72"/>
      <c r="I21" s="64"/>
      <c r="J21" s="64"/>
      <c r="K21" s="72"/>
      <c r="L21" s="67"/>
    </row>
    <row r="22" spans="1:12" ht="30" customHeight="1" x14ac:dyDescent="0.35">
      <c r="A22" s="78"/>
      <c r="B22" s="79"/>
      <c r="C22" s="80"/>
      <c r="D22" s="81"/>
      <c r="E22" s="82"/>
      <c r="F22" s="82"/>
      <c r="G22" s="82"/>
      <c r="H22" s="82"/>
      <c r="I22" s="83"/>
      <c r="J22" s="83"/>
      <c r="K22" s="82"/>
      <c r="L22" s="84"/>
    </row>
    <row r="23" spans="1:12" ht="30" customHeight="1" x14ac:dyDescent="0.35">
      <c r="A23" s="78"/>
      <c r="B23" s="79"/>
      <c r="C23" s="80"/>
      <c r="D23" s="81"/>
      <c r="E23" s="82"/>
      <c r="F23" s="82"/>
      <c r="G23" s="82"/>
      <c r="H23" s="82"/>
      <c r="I23" s="83"/>
      <c r="J23" s="83"/>
      <c r="K23" s="82"/>
      <c r="L23" s="84"/>
    </row>
    <row r="24" spans="1:12" ht="30" customHeight="1" x14ac:dyDescent="0.35">
      <c r="A24" s="78"/>
      <c r="B24" s="79"/>
      <c r="C24" s="80"/>
      <c r="D24" s="81"/>
      <c r="E24" s="82"/>
      <c r="F24" s="82"/>
      <c r="G24" s="82"/>
      <c r="H24" s="82"/>
      <c r="I24" s="83"/>
      <c r="J24" s="83"/>
      <c r="K24" s="82"/>
      <c r="L24" s="84"/>
    </row>
    <row r="27" spans="1:12" x14ac:dyDescent="0.35">
      <c r="A27" s="69"/>
    </row>
    <row r="32" spans="1:12" x14ac:dyDescent="0.35">
      <c r="K32" s="75"/>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4B3E-22D0-4B1A-9AD2-7AD3D4072BDC}">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bf16fb3d-d0d4-4082-b9e1-5e252a4ca607" xsi:nil="true"/>
    <lcf76f155ced4ddcb4097134ff3c332f xmlns="bf16fb3d-d0d4-4082-b9e1-5e252a4ca607">
      <Terms xmlns="http://schemas.microsoft.com/office/infopath/2007/PartnerControls"/>
    </lcf76f155ced4ddcb4097134ff3c332f>
    <TaxCatchAll xmlns="73fb875a-8af9-4255-b008-0995492d31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DA0D774ED8204789FBA44AA44E220C" ma:contentTypeVersion="19" ma:contentTypeDescription="Create a new document." ma:contentTypeScope="" ma:versionID="3ca31f423947637751f8daf912c741b3">
  <xsd:schema xmlns:xsd="http://www.w3.org/2001/XMLSchema" xmlns:xs="http://www.w3.org/2001/XMLSchema" xmlns:p="http://schemas.microsoft.com/office/2006/metadata/properties" xmlns:ns2="bf16fb3d-d0d4-4082-b9e1-5e252a4ca607" xmlns:ns3="87e9aed0-1cfc-4d5c-8ce4-ea64804a7109" xmlns:ns4="73fb875a-8af9-4255-b008-0995492d31cd" targetNamespace="http://schemas.microsoft.com/office/2006/metadata/properties" ma:root="true" ma:fieldsID="6a2f06109ee55e65c8adc24b7c1be920" ns2:_="" ns3:_="" ns4:_="">
    <xsd:import namespace="bf16fb3d-d0d4-4082-b9e1-5e252a4ca607"/>
    <xsd:import namespace="87e9aed0-1cfc-4d5c-8ce4-ea64804a7109"/>
    <xsd:import namespace="73fb875a-8af9-4255-b008-0995492d31cd"/>
    <xsd:element name="properties">
      <xsd:complexType>
        <xsd:sequence>
          <xsd:element name="documentManagement">
            <xsd:complexType>
              <xsd:all>
                <xsd:element ref="ns2:Notes"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6fb3d-d0d4-4082-b9e1-5e252a4ca607" elementFormDefault="qualified">
    <xsd:import namespace="http://schemas.microsoft.com/office/2006/documentManagement/types"/>
    <xsd:import namespace="http://schemas.microsoft.com/office/infopath/2007/PartnerControls"/>
    <xsd:element name="Notes" ma:index="2" nillable="true" ma:displayName="Notes" ma:format="Dropdown" ma:internalName="Notes" ma:readOnly="fals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OCR" ma:index="11" nillable="true" ma:displayName="Extracted Text" ma:hidden="true" ma:internalName="MediaServiceOCR"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e9aed0-1cfc-4d5c-8ce4-ea64804a7109"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8743845-13ac-4f4d-b4a4-17bd8d701275}" ma:internalName="TaxCatchAll" ma:readOnly="false" ma:showField="CatchAllData" ma:web="87e9aed0-1cfc-4d5c-8ce4-ea64804a71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0C7FBA-3532-4D39-8EAE-8C86272B7E31}">
  <ds:schemaRefs>
    <ds:schemaRef ds:uri="http://schemas.microsoft.com/office/2006/metadata/properties"/>
    <ds:schemaRef ds:uri="http://schemas.microsoft.com/office/infopath/2007/PartnerControls"/>
    <ds:schemaRef ds:uri="bf16fb3d-d0d4-4082-b9e1-5e252a4ca607"/>
    <ds:schemaRef ds:uri="73fb875a-8af9-4255-b008-0995492d31cd"/>
  </ds:schemaRefs>
</ds:datastoreItem>
</file>

<file path=customXml/itemProps2.xml><?xml version="1.0" encoding="utf-8"?>
<ds:datastoreItem xmlns:ds="http://schemas.openxmlformats.org/officeDocument/2006/customXml" ds:itemID="{A78633DF-AFBE-4734-9186-B154E25A8D88}">
  <ds:schemaRefs>
    <ds:schemaRef ds:uri="http://schemas.microsoft.com/sharepoint/v3/contenttype/forms"/>
  </ds:schemaRefs>
</ds:datastoreItem>
</file>

<file path=customXml/itemProps3.xml><?xml version="1.0" encoding="utf-8"?>
<ds:datastoreItem xmlns:ds="http://schemas.openxmlformats.org/officeDocument/2006/customXml" ds:itemID="{603BF099-AD37-4206-901A-C42A306885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6fb3d-d0d4-4082-b9e1-5e252a4ca607"/>
    <ds:schemaRef ds:uri="87e9aed0-1cfc-4d5c-8ce4-ea64804a7109"/>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Keegan, Regina - MRP-APHIS, Riverdale, MD</dc:creator>
  <cp:keywords/>
  <dc:description/>
  <cp:lastModifiedBy>Harris, Sheniqua - MRP-APHIS</cp:lastModifiedBy>
  <cp:revision/>
  <dcterms:created xsi:type="dcterms:W3CDTF">2021-07-01T18:06:57Z</dcterms:created>
  <dcterms:modified xsi:type="dcterms:W3CDTF">2025-05-15T09:50:57Z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0x01010063DA0D774ED8204789FBA44AA44E220C</vt:lpwstr>
  </property>
  <property fmtid="{D5CDD505-2E9C-101B-9397-08002B2CF9AE}" pid="3" name="MediaServiceImageTags">
    <vt:lpwstr/>
  </property>
  <property fmtid="{D5CDD505-2E9C-101B-9397-08002B2CF9AE}" pid="4" name="ESRI_WORKBOOK_ID">
    <vt:lpwstr>2a10be32b0df45639c48bea4e77b508e</vt:lpwstr>
  </property>
</Properties>
</file>