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haines\OneDrive - USDA\Documents\Community Forest &amp; Open Space Program\ORMS\Paperwork Reduction\2025 renewal\"/>
    </mc:Choice>
  </mc:AlternateContent>
  <xr:revisionPtr revIDLastSave="0" documentId="8_{F583FA64-EB20-4B6F-9590-EB1EB8F7C82F}" xr6:coauthVersionLast="47" xr6:coauthVersionMax="47" xr10:uidLastSave="{00000000-0000-0000-0000-000000000000}"/>
  <bookViews>
    <workbookView xWindow="2340" yWindow="360" windowWidth="25710" windowHeight="20625" activeTab="4"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9" l="1"/>
  <c r="J14" i="9"/>
  <c r="L14" i="9" s="1"/>
  <c r="Q14" i="9" s="1"/>
  <c r="J8" i="10"/>
  <c r="J8" i="11"/>
  <c r="L17" i="7"/>
  <c r="M17" i="7"/>
  <c r="N17" i="7"/>
  <c r="H16" i="7"/>
  <c r="J16" i="7"/>
  <c r="L16" i="7"/>
  <c r="M16" i="7"/>
  <c r="N16" i="7"/>
  <c r="O16" i="7"/>
  <c r="P15" i="9"/>
  <c r="O18" i="7" s="1"/>
  <c r="N15" i="9"/>
  <c r="M18" i="7" s="1"/>
  <c r="M15" i="9"/>
  <c r="L18" i="7" s="1"/>
  <c r="K15" i="9"/>
  <c r="J18" i="7" s="1"/>
  <c r="I15" i="9"/>
  <c r="H18" i="7" s="1"/>
  <c r="H15" i="9"/>
  <c r="G18" i="7" s="1"/>
  <c r="O13" i="9"/>
  <c r="J13" i="9"/>
  <c r="L13" i="9" s="1"/>
  <c r="Q13" i="9" s="1"/>
  <c r="O12" i="9"/>
  <c r="J12" i="9"/>
  <c r="L12" i="9" s="1"/>
  <c r="Q12" i="9" s="1"/>
  <c r="O11" i="9"/>
  <c r="J11" i="9"/>
  <c r="L11" i="9" s="1"/>
  <c r="Q11" i="9" s="1"/>
  <c r="O10" i="9"/>
  <c r="J10" i="9"/>
  <c r="L10" i="9" s="1"/>
  <c r="Q10" i="9" s="1"/>
  <c r="O9" i="9"/>
  <c r="J9" i="9"/>
  <c r="L9" i="9" s="1"/>
  <c r="Q9" i="9" s="1"/>
  <c r="O8" i="9"/>
  <c r="J8" i="9"/>
  <c r="L8" i="9" s="1"/>
  <c r="P14" i="11"/>
  <c r="O17" i="7" s="1"/>
  <c r="N14" i="11"/>
  <c r="M14" i="11"/>
  <c r="K14" i="11"/>
  <c r="J17" i="7" s="1"/>
  <c r="I14" i="11"/>
  <c r="H17" i="7" s="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L8" i="1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L8" i="10"/>
  <c r="Q8" i="10" s="1"/>
  <c r="L15" i="7"/>
  <c r="M15" i="7"/>
  <c r="N15" i="7"/>
  <c r="O9" i="10"/>
  <c r="O10" i="10"/>
  <c r="O11" i="10"/>
  <c r="O14" i="10" s="1"/>
  <c r="O12" i="10"/>
  <c r="O13" i="10"/>
  <c r="K14" i="10"/>
  <c r="J15" i="7" s="1"/>
  <c r="M14" i="10"/>
  <c r="N14" i="10"/>
  <c r="P14" i="10"/>
  <c r="O15" i="7" s="1"/>
  <c r="H14" i="10"/>
  <c r="G15" i="7" s="1"/>
  <c r="I14" i="10"/>
  <c r="H15" i="7" s="1"/>
  <c r="J9" i="10"/>
  <c r="L9" i="10" s="1"/>
  <c r="Q9" i="10" s="1"/>
  <c r="J10" i="10"/>
  <c r="L10" i="10" s="1"/>
  <c r="Q10" i="10" s="1"/>
  <c r="J11" i="10"/>
  <c r="L11" i="10" s="1"/>
  <c r="Q11" i="10" s="1"/>
  <c r="J12" i="10"/>
  <c r="L12" i="10" s="1"/>
  <c r="Q12" i="10" s="1"/>
  <c r="J13" i="10"/>
  <c r="L13" i="10" s="1"/>
  <c r="O8" i="10"/>
  <c r="J15" i="9" l="1"/>
  <c r="I18" i="7" s="1"/>
  <c r="J19" i="7"/>
  <c r="H19" i="7"/>
  <c r="O19" i="7"/>
  <c r="L19" i="7"/>
  <c r="M19" i="7"/>
  <c r="G19" i="7"/>
  <c r="O15" i="9"/>
  <c r="N18" i="7" s="1"/>
  <c r="N19" i="7" s="1"/>
  <c r="J14" i="11"/>
  <c r="I17" i="7" s="1"/>
  <c r="L14" i="8"/>
  <c r="K16" i="7" s="1"/>
  <c r="J14" i="8"/>
  <c r="I16" i="7" s="1"/>
  <c r="Q8" i="9"/>
  <c r="Q15" i="9" s="1"/>
  <c r="P18" i="7" s="1"/>
  <c r="L15" i="9"/>
  <c r="K18" i="7" s="1"/>
  <c r="L14" i="11"/>
  <c r="K17" i="7" s="1"/>
  <c r="Q8" i="11"/>
  <c r="Q14" i="11" s="1"/>
  <c r="P17" i="7" s="1"/>
  <c r="Q8" i="8"/>
  <c r="Q14" i="8" s="1"/>
  <c r="P16" i="7" s="1"/>
  <c r="Q13" i="10"/>
  <c r="Q14" i="10" s="1"/>
  <c r="P15" i="7" s="1"/>
  <c r="L14" i="10"/>
  <c r="K15" i="7" s="1"/>
  <c r="J14" i="10"/>
  <c r="I15" i="7" s="1"/>
  <c r="I19" i="7" l="1"/>
  <c r="P19" i="7"/>
  <c r="K19" i="7"/>
</calcChain>
</file>

<file path=xl/sharedStrings.xml><?xml version="1.0" encoding="utf-8"?>
<sst xmlns="http://schemas.openxmlformats.org/spreadsheetml/2006/main" count="284" uniqueCount="85">
  <si>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</si>
  <si>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</si>
  <si>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</si>
  <si>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</si>
  <si>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</si>
  <si>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</si>
  <si>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</si>
  <si>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</si>
  <si>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</si>
  <si>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</si>
  <si>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</si>
  <si>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</si>
  <si>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</si>
  <si>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</si>
  <si>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</si>
  <si>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</si>
  <si>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</si>
  <si>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</si>
  <si>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</si>
  <si>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</si>
  <si>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</si>
  <si>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</si>
  <si>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</si>
  <si>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</si>
  <si>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</si>
  <si>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</si>
  <si>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</si>
  <si>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</si>
  <si>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</si>
  <si>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</si>
  <si>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</si>
  <si>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</si>
  <si>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</si>
  <si>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</si>
  <si>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</si>
  <si>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</si>
  <si>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</si>
  <si>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</si>
  <si>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</si>
  <si>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</si>
  <si>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</si>
  <si>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</si>
  <si>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</si>
  <si>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</si>
  <si>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</si>
  <si>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</si>
  <si>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</si>
  <si>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</si>
  <si>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</si>
  <si>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</si>
  <si>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</si>
  <si>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</si>
  <si>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</si>
  <si>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</si>
  <si>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</si>
  <si>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</si>
  <si>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</si>
  <si>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</si>
  <si>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</si>
  <si>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</si>
  <si>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</si>
  <si>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</si>
  <si>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</si>
  <si>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</si>
  <si>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</si>
  <si>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Community Forest and Open Space Conservation Program</t>
  </si>
  <si>
    <t>0596-0227</t>
  </si>
  <si>
    <t>718/2025</t>
  </si>
  <si>
    <t>Sate Forester/Tribal Technical Assistance</t>
  </si>
  <si>
    <t>State Forester/Tribal Application Collection and Forwarding</t>
  </si>
  <si>
    <t>N/A</t>
  </si>
  <si>
    <t>State Forester/Tribal Voluntary Tasks</t>
  </si>
  <si>
    <t>Submission of Applications</t>
  </si>
  <si>
    <t>Community Forest Plan</t>
  </si>
  <si>
    <t>Recordkeeping</t>
  </si>
  <si>
    <t>Spot checks</t>
  </si>
  <si>
    <t>Self certifying statements</t>
  </si>
  <si>
    <t>Grant Reporting</t>
  </si>
  <si>
    <t>Request for proposal preparation</t>
  </si>
  <si>
    <t>Application review/selection process</t>
  </si>
  <si>
    <t>Review reports/track accomplishments</t>
  </si>
  <si>
    <t>National panel review</t>
  </si>
  <si>
    <t>Grants management</t>
  </si>
  <si>
    <t>Accomplishment reporting</t>
  </si>
  <si>
    <t>Regional application review/eligibility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</si>
</sst>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9"/>
      <color rgb="FF000000"/>
      <name val="Arial"/>
      <family val="2"/>
    </font>
    <font>
      <sz val="11"/>
      <color theme="1"/>
      <name val="Tahoma"/>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4">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12" fillId="0" borderId="0" xfId="0" applyFont="1" applyAlignment="1">
      <alignment vertical="center"/>
    </xf>
    <xf numFmtId="0" fontId="1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zoomScaleNormal="100" workbookViewId="0">
      <selection activeCell="G7" sqref="G7:P8"/>
    </sheetView>
  </sheetViews>
  <sheetFormatPr defaultColWidth="9.140625" defaultRowHeight="8.25" x14ac:dyDescent="0.15"/>
  <cols>
    <col min="1" max="5" width="12.5703125" style="2" customWidth="1"/>
    <col min="6" max="6" width="12.5703125" style="10" customWidth="1"/>
    <col min="7" max="7" width="12.5703125" style="2" customWidth="1"/>
    <col min="8" max="8" width="12.5703125" style="10" customWidth="1"/>
    <col min="9" max="11" width="12.5703125" style="2" customWidth="1"/>
    <col min="12" max="13" width="12.5703125" style="10" customWidth="1"/>
    <col min="14" max="14" width="12.5703125" style="3" customWidth="1"/>
    <col min="15" max="16" width="12.5703125" style="2" customWidth="1"/>
    <col min="17" max="16384" width="9.140625" style="2"/>
  </cols>
  <sheetData>
    <row r="1" spans="1:25" ht="30" customHeight="1" x14ac:dyDescent="0.15">
      <c r="A1" s="80" t="s">
        <v>61</v>
      </c>
      <c r="B1" s="81"/>
      <c r="C1" s="81"/>
      <c r="D1" s="81"/>
      <c r="E1" s="81"/>
      <c r="F1" s="81"/>
      <c r="G1" s="81"/>
      <c r="H1" s="81"/>
      <c r="I1" s="81"/>
      <c r="J1" s="81"/>
      <c r="K1" s="81"/>
      <c r="L1" s="81"/>
      <c r="M1" s="81"/>
      <c r="N1" s="81"/>
      <c r="O1" s="81"/>
      <c r="P1" s="82"/>
    </row>
    <row r="2" spans="1:25" ht="15" customHeight="1" x14ac:dyDescent="0.2">
      <c r="A2" s="83" t="s">
        <v>64</v>
      </c>
      <c r="B2" s="84"/>
      <c r="C2" s="84"/>
      <c r="D2" s="84"/>
      <c r="E2" s="84"/>
      <c r="F2" s="85"/>
      <c r="G2" s="89" t="s">
        <v>0</v>
      </c>
      <c r="H2" s="123"/>
      <c r="I2" s="123"/>
      <c r="J2" s="123"/>
      <c r="K2" s="123"/>
      <c r="L2" s="124"/>
      <c r="M2" s="89" t="s">
        <v>44</v>
      </c>
      <c r="N2" s="90"/>
      <c r="O2" s="72" t="s">
        <v>1</v>
      </c>
      <c r="P2" s="74"/>
      <c r="Q2" s="1"/>
    </row>
    <row r="3" spans="1:25" ht="15" customHeight="1" x14ac:dyDescent="0.15">
      <c r="A3" s="86"/>
      <c r="B3" s="87"/>
      <c r="C3" s="87"/>
      <c r="D3" s="87"/>
      <c r="E3" s="87"/>
      <c r="F3" s="88"/>
      <c r="G3" s="125"/>
      <c r="H3" s="126"/>
      <c r="I3" s="126"/>
      <c r="J3" s="126"/>
      <c r="K3" s="126"/>
      <c r="L3" s="127"/>
      <c r="M3" s="91"/>
      <c r="N3" s="92"/>
      <c r="O3" s="75"/>
      <c r="P3" s="77"/>
    </row>
    <row r="4" spans="1:25" ht="15" customHeight="1" x14ac:dyDescent="0.15">
      <c r="A4" s="86"/>
      <c r="B4" s="87"/>
      <c r="C4" s="87"/>
      <c r="D4" s="87"/>
      <c r="E4" s="87"/>
      <c r="F4" s="88"/>
      <c r="G4" s="128" t="s">
        <v>65</v>
      </c>
      <c r="H4" s="129"/>
      <c r="I4" s="129"/>
      <c r="J4" s="129"/>
      <c r="K4" s="129"/>
      <c r="L4" s="130"/>
      <c r="M4" s="93" t="s">
        <v>66</v>
      </c>
      <c r="N4" s="94"/>
      <c r="O4" s="93" t="s">
        <v>67</v>
      </c>
      <c r="P4" s="97"/>
    </row>
    <row r="5" spans="1:25" ht="15" customHeight="1" x14ac:dyDescent="0.15">
      <c r="A5" s="86"/>
      <c r="B5" s="87"/>
      <c r="C5" s="87"/>
      <c r="D5" s="87"/>
      <c r="E5" s="87"/>
      <c r="F5" s="88"/>
      <c r="G5" s="131"/>
      <c r="H5" s="132"/>
      <c r="I5" s="132"/>
      <c r="J5" s="132"/>
      <c r="K5" s="132"/>
      <c r="L5" s="133"/>
      <c r="M5" s="93"/>
      <c r="N5" s="94"/>
      <c r="O5" s="93"/>
      <c r="P5" s="97"/>
    </row>
    <row r="6" spans="1:25" ht="15" customHeight="1" x14ac:dyDescent="0.15">
      <c r="A6" s="86"/>
      <c r="B6" s="87"/>
      <c r="C6" s="87"/>
      <c r="D6" s="87"/>
      <c r="E6" s="87"/>
      <c r="F6" s="88"/>
      <c r="G6" s="134"/>
      <c r="H6" s="135"/>
      <c r="I6" s="135"/>
      <c r="J6" s="135"/>
      <c r="K6" s="135"/>
      <c r="L6" s="136"/>
      <c r="M6" s="95"/>
      <c r="N6" s="96"/>
      <c r="O6" s="95"/>
      <c r="P6" s="98"/>
    </row>
    <row r="7" spans="1:25" ht="15" customHeight="1" x14ac:dyDescent="0.15">
      <c r="A7" s="78" t="s">
        <v>36</v>
      </c>
      <c r="B7" s="73"/>
      <c r="C7" s="73"/>
      <c r="D7" s="73"/>
      <c r="E7" s="73"/>
      <c r="F7" s="73"/>
      <c r="G7" s="72" t="s">
        <v>2</v>
      </c>
      <c r="H7" s="73"/>
      <c r="I7" s="73"/>
      <c r="J7" s="73"/>
      <c r="K7" s="73"/>
      <c r="L7" s="73"/>
      <c r="M7" s="73"/>
      <c r="N7" s="73"/>
      <c r="O7" s="73"/>
      <c r="P7" s="74"/>
    </row>
    <row r="8" spans="1:25" ht="15" customHeight="1" x14ac:dyDescent="0.15">
      <c r="A8" s="79"/>
      <c r="B8" s="76"/>
      <c r="C8" s="76"/>
      <c r="D8" s="76"/>
      <c r="E8" s="76"/>
      <c r="F8" s="76"/>
      <c r="G8" s="75"/>
      <c r="H8" s="76"/>
      <c r="I8" s="76"/>
      <c r="J8" s="76"/>
      <c r="K8" s="76"/>
      <c r="L8" s="76"/>
      <c r="M8" s="76"/>
      <c r="N8" s="76"/>
      <c r="O8" s="76"/>
      <c r="P8" s="77"/>
    </row>
    <row r="9" spans="1:25" ht="15" customHeight="1" x14ac:dyDescent="0.15">
      <c r="A9" s="99" t="s">
        <v>49</v>
      </c>
      <c r="B9" s="102" t="s">
        <v>13</v>
      </c>
      <c r="C9" s="103"/>
      <c r="D9" s="103"/>
      <c r="E9" s="103"/>
      <c r="F9" s="104"/>
      <c r="G9" s="111" t="s">
        <v>57</v>
      </c>
      <c r="H9" s="112"/>
      <c r="I9" s="112"/>
      <c r="J9" s="112"/>
      <c r="K9" s="113"/>
      <c r="L9" s="117" t="s">
        <v>58</v>
      </c>
      <c r="M9" s="118"/>
      <c r="N9" s="119"/>
      <c r="O9" s="70" t="s">
        <v>3</v>
      </c>
      <c r="P9" s="71"/>
    </row>
    <row r="10" spans="1:25" ht="15" customHeight="1" x14ac:dyDescent="0.15">
      <c r="A10" s="100"/>
      <c r="B10" s="105"/>
      <c r="C10" s="106"/>
      <c r="D10" s="106"/>
      <c r="E10" s="106"/>
      <c r="F10" s="107"/>
      <c r="G10" s="114"/>
      <c r="H10" s="115"/>
      <c r="I10" s="115"/>
      <c r="J10" s="115"/>
      <c r="K10" s="116"/>
      <c r="L10" s="120"/>
      <c r="M10" s="121"/>
      <c r="N10" s="122"/>
      <c r="O10" s="70"/>
      <c r="P10" s="71"/>
    </row>
    <row r="11" spans="1:25" s="11" customFormat="1" ht="15" customHeight="1" x14ac:dyDescent="0.15">
      <c r="A11" s="100"/>
      <c r="B11" s="105"/>
      <c r="C11" s="106"/>
      <c r="D11" s="106"/>
      <c r="E11" s="106"/>
      <c r="F11" s="107"/>
      <c r="G11" s="39" t="s">
        <v>5</v>
      </c>
      <c r="H11" s="39" t="s">
        <v>5</v>
      </c>
      <c r="I11" s="39" t="s">
        <v>7</v>
      </c>
      <c r="J11" s="39" t="s">
        <v>37</v>
      </c>
      <c r="K11" s="39" t="s">
        <v>4</v>
      </c>
      <c r="L11" s="40" t="s">
        <v>10</v>
      </c>
      <c r="M11" s="40" t="s">
        <v>11</v>
      </c>
      <c r="N11" s="40" t="s">
        <v>48</v>
      </c>
      <c r="O11" s="41" t="s">
        <v>9</v>
      </c>
      <c r="P11" s="42" t="s">
        <v>4</v>
      </c>
    </row>
    <row r="12" spans="1:25" s="11" customFormat="1" ht="15" customHeight="1" x14ac:dyDescent="0.15">
      <c r="A12" s="100"/>
      <c r="B12" s="105"/>
      <c r="C12" s="106"/>
      <c r="D12" s="106"/>
      <c r="E12" s="106"/>
      <c r="F12" s="107"/>
      <c r="G12" s="34" t="s">
        <v>14</v>
      </c>
      <c r="H12" s="35" t="s">
        <v>45</v>
      </c>
      <c r="I12" s="35" t="s">
        <v>15</v>
      </c>
      <c r="J12" s="35" t="s">
        <v>17</v>
      </c>
      <c r="K12" s="35" t="s">
        <v>37</v>
      </c>
      <c r="L12" s="43" t="s">
        <v>60</v>
      </c>
      <c r="M12" s="43" t="s">
        <v>38</v>
      </c>
      <c r="N12" s="43" t="s">
        <v>58</v>
      </c>
      <c r="O12" s="37" t="s">
        <v>17</v>
      </c>
      <c r="P12" s="38" t="s">
        <v>9</v>
      </c>
    </row>
    <row r="13" spans="1:25" s="11" customFormat="1" ht="15" customHeight="1" x14ac:dyDescent="0.15">
      <c r="A13" s="101"/>
      <c r="B13" s="108"/>
      <c r="C13" s="109"/>
      <c r="D13" s="109"/>
      <c r="E13" s="109"/>
      <c r="F13" s="110"/>
      <c r="G13" s="34"/>
      <c r="H13" s="35" t="s">
        <v>24</v>
      </c>
      <c r="I13" s="35" t="s">
        <v>18</v>
      </c>
      <c r="J13" s="35" t="s">
        <v>19</v>
      </c>
      <c r="K13" s="35" t="s">
        <v>20</v>
      </c>
      <c r="L13" s="43" t="s">
        <v>22</v>
      </c>
      <c r="M13" s="43" t="s">
        <v>59</v>
      </c>
      <c r="N13" s="43" t="s">
        <v>23</v>
      </c>
      <c r="O13" s="37" t="s">
        <v>39</v>
      </c>
      <c r="P13" s="38" t="s">
        <v>21</v>
      </c>
      <c r="U13" s="12"/>
    </row>
    <row r="14" spans="1:25" s="14" customFormat="1" ht="15" customHeight="1" x14ac:dyDescent="0.25">
      <c r="A14" s="20" t="s">
        <v>40</v>
      </c>
      <c r="B14" s="65" t="s">
        <v>25</v>
      </c>
      <c r="C14" s="66"/>
      <c r="D14" s="66"/>
      <c r="E14" s="66"/>
      <c r="F14" s="67"/>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
      <c r="A15" s="47"/>
      <c r="B15" s="68" t="s">
        <v>43</v>
      </c>
      <c r="C15" s="68"/>
      <c r="D15" s="68"/>
      <c r="E15" s="68"/>
      <c r="F15" s="68"/>
      <c r="G15" s="17">
        <f>'Private Sector'!H14</f>
        <v>100</v>
      </c>
      <c r="H15" s="17">
        <f>'Private Sector'!I14</f>
        <v>6</v>
      </c>
      <c r="I15" s="17">
        <f>'Private Sector'!J14</f>
        <v>100</v>
      </c>
      <c r="J15" s="17">
        <f>'Private Sector'!K14</f>
        <v>221</v>
      </c>
      <c r="K15" s="17">
        <f>'Private Sector'!L14</f>
        <v>3810</v>
      </c>
      <c r="L15" s="18">
        <f>'Private Sector'!M14</f>
        <v>0</v>
      </c>
      <c r="M15" s="18">
        <f>'Private Sector'!N14</f>
        <v>0</v>
      </c>
      <c r="N15" s="18">
        <f>'Private Sector'!O14</f>
        <v>0</v>
      </c>
      <c r="O15" s="19">
        <f>'Private Sector'!P14</f>
        <v>217.44000000000003</v>
      </c>
      <c r="P15" s="59">
        <f>'Private Sector'!Q14</f>
        <v>138074.4</v>
      </c>
      <c r="R15" s="2"/>
      <c r="S15" s="2"/>
      <c r="T15" s="2"/>
      <c r="U15" s="2"/>
      <c r="V15" s="2"/>
      <c r="W15" s="4"/>
      <c r="X15" s="2"/>
      <c r="Y15" s="2"/>
    </row>
    <row r="16" spans="1:25" s="1" customFormat="1" ht="30" customHeight="1" x14ac:dyDescent="0.2">
      <c r="A16" s="47"/>
      <c r="B16" s="68" t="s">
        <v>42</v>
      </c>
      <c r="C16" s="68"/>
      <c r="D16" s="68"/>
      <c r="E16" s="68"/>
      <c r="F16" s="68"/>
      <c r="G16" s="17">
        <f>'Households and Individuals'!H14</f>
        <v>0</v>
      </c>
      <c r="H16" s="17">
        <f>'Households and Individuals'!I14</f>
        <v>0</v>
      </c>
      <c r="I16" s="17">
        <f>'Households and Individuals'!J14</f>
        <v>0</v>
      </c>
      <c r="J16" s="17">
        <f>'Households and Individuals'!K14</f>
        <v>0</v>
      </c>
      <c r="K16" s="17">
        <f>'Households and Individuals'!L14</f>
        <v>0</v>
      </c>
      <c r="L16" s="18">
        <f>'Households and Individuals'!M14</f>
        <v>0</v>
      </c>
      <c r="M16" s="18">
        <f>'Households and Individuals'!N14</f>
        <v>0</v>
      </c>
      <c r="N16" s="18">
        <f>'Households and Individuals'!O14</f>
        <v>0</v>
      </c>
      <c r="O16" s="19">
        <f>'Households and Individuals'!P14</f>
        <v>0</v>
      </c>
      <c r="P16" s="59">
        <f>'Households and Individuals'!Q14</f>
        <v>0</v>
      </c>
      <c r="R16" s="2"/>
      <c r="S16" s="2"/>
      <c r="T16" s="2"/>
      <c r="U16" s="2"/>
      <c r="V16" s="2"/>
      <c r="W16" s="4"/>
      <c r="X16" s="2"/>
      <c r="Y16" s="2"/>
    </row>
    <row r="17" spans="1:25" s="1" customFormat="1" ht="30" customHeight="1" x14ac:dyDescent="0.2">
      <c r="A17" s="49"/>
      <c r="B17" s="69" t="s">
        <v>50</v>
      </c>
      <c r="C17" s="69"/>
      <c r="D17" s="69"/>
      <c r="E17" s="69"/>
      <c r="F17" s="69"/>
      <c r="G17" s="27">
        <f>'State, Tribal, Local Govt'!H14</f>
        <v>60</v>
      </c>
      <c r="H17" s="27">
        <f>'State, Tribal, Local Govt'!I14</f>
        <v>3</v>
      </c>
      <c r="I17" s="27">
        <f>'State, Tribal, Local Govt'!J14</f>
        <v>60</v>
      </c>
      <c r="J17" s="27">
        <f>'State, Tribal, Local Govt'!K14</f>
        <v>12.5</v>
      </c>
      <c r="K17" s="27">
        <f>'State, Tribal, Local Govt'!L14</f>
        <v>250</v>
      </c>
      <c r="L17" s="28">
        <f>'State, Tribal, Local Govt'!M14</f>
        <v>0</v>
      </c>
      <c r="M17" s="28">
        <f>'State, Tribal, Local Govt'!N14</f>
        <v>0</v>
      </c>
      <c r="N17" s="28">
        <f>'State, Tribal, Local Govt'!O14</f>
        <v>0</v>
      </c>
      <c r="O17" s="29">
        <f>'State, Tribal, Local Govt'!P14</f>
        <v>108.72</v>
      </c>
      <c r="P17" s="60">
        <f>'State, Tribal, Local Govt'!Q14</f>
        <v>9060</v>
      </c>
      <c r="R17" s="2"/>
      <c r="S17" s="2"/>
      <c r="T17" s="2"/>
      <c r="U17" s="2"/>
      <c r="V17" s="2"/>
      <c r="W17" s="4"/>
      <c r="X17" s="2"/>
      <c r="Y17" s="2"/>
    </row>
    <row r="18" spans="1:25" s="1" customFormat="1" ht="30" customHeight="1" thickBot="1" x14ac:dyDescent="0.25">
      <c r="A18" s="49"/>
      <c r="B18" s="69" t="s">
        <v>51</v>
      </c>
      <c r="C18" s="69"/>
      <c r="D18" s="69"/>
      <c r="E18" s="69"/>
      <c r="F18" s="69"/>
      <c r="G18" s="27">
        <f>'Federal Govt'!H15</f>
        <v>20</v>
      </c>
      <c r="H18" s="27">
        <f>'Federal Govt'!I15</f>
        <v>6</v>
      </c>
      <c r="I18" s="27">
        <f>'Federal Govt'!J15</f>
        <v>20</v>
      </c>
      <c r="J18" s="27">
        <f>'Federal Govt'!K15</f>
        <v>524</v>
      </c>
      <c r="K18" s="27">
        <f>'Federal Govt'!L15</f>
        <v>1312</v>
      </c>
      <c r="L18" s="28">
        <f>'Federal Govt'!M15</f>
        <v>0</v>
      </c>
      <c r="M18" s="28">
        <f>'Federal Govt'!N15</f>
        <v>0</v>
      </c>
      <c r="N18" s="28">
        <f>'Federal Govt'!O15</f>
        <v>0</v>
      </c>
      <c r="O18" s="29">
        <f>'Federal Govt'!P15</f>
        <v>453.02</v>
      </c>
      <c r="P18" s="60">
        <f>'Federal Govt'!Q15</f>
        <v>98797.92</v>
      </c>
      <c r="R18" s="2"/>
      <c r="S18" s="2"/>
      <c r="T18" s="2"/>
      <c r="U18" s="2"/>
      <c r="V18" s="2"/>
      <c r="W18" s="4"/>
      <c r="X18" s="2"/>
      <c r="Y18" s="2"/>
    </row>
    <row r="19" spans="1:25" s="1" customFormat="1" ht="30" customHeight="1" thickBot="1" x14ac:dyDescent="0.25">
      <c r="A19" s="6"/>
      <c r="B19" s="62" t="s">
        <v>56</v>
      </c>
      <c r="C19" s="63"/>
      <c r="D19" s="63"/>
      <c r="E19" s="63"/>
      <c r="F19" s="64"/>
      <c r="G19" s="30">
        <f t="shared" ref="G19:H19" si="0">G15+G16+G17+G18</f>
        <v>180</v>
      </c>
      <c r="H19" s="30">
        <f t="shared" si="0"/>
        <v>15</v>
      </c>
      <c r="I19" s="30">
        <f>I15+I16+I17+I18</f>
        <v>180</v>
      </c>
      <c r="J19" s="30">
        <f t="shared" ref="J19:P19" si="1">J15+J16+J17+J18</f>
        <v>757.5</v>
      </c>
      <c r="K19" s="30">
        <f t="shared" si="1"/>
        <v>5372</v>
      </c>
      <c r="L19" s="31">
        <f t="shared" si="1"/>
        <v>0</v>
      </c>
      <c r="M19" s="31">
        <f t="shared" si="1"/>
        <v>0</v>
      </c>
      <c r="N19" s="31">
        <f t="shared" si="1"/>
        <v>0</v>
      </c>
      <c r="O19" s="55">
        <f t="shared" si="1"/>
        <v>779.18000000000006</v>
      </c>
      <c r="P19" s="61">
        <f t="shared" si="1"/>
        <v>245932.32</v>
      </c>
      <c r="R19" s="2"/>
      <c r="S19" s="2"/>
      <c r="T19" s="2"/>
      <c r="U19" s="2"/>
      <c r="V19" s="2"/>
      <c r="W19" s="4"/>
      <c r="X19" s="2"/>
      <c r="Y19" s="2"/>
    </row>
    <row r="20" spans="1:25" s="1" customFormat="1" ht="14.45" customHeight="1" x14ac:dyDescent="0.2">
      <c r="R20" s="2"/>
      <c r="S20" s="2"/>
      <c r="T20" s="2"/>
      <c r="U20" s="2"/>
      <c r="V20" s="2"/>
      <c r="W20" s="4"/>
      <c r="X20" s="2"/>
      <c r="Y20" s="2"/>
    </row>
    <row r="21" spans="1:25" s="8" customFormat="1" ht="14.45" customHeight="1" x14ac:dyDescent="0.2"/>
    <row r="22" spans="1:25" s="8" customFormat="1" ht="14.45" customHeight="1" x14ac:dyDescent="0.2"/>
    <row r="23" spans="1:25" s="8" customFormat="1" ht="14.45" customHeight="1" x14ac:dyDescent="0.2"/>
    <row r="24" spans="1:25" s="8" customFormat="1" ht="14.45" customHeight="1" x14ac:dyDescent="0.2"/>
    <row r="25" spans="1:25" s="8" customFormat="1" ht="14.45" customHeight="1" x14ac:dyDescent="0.2"/>
    <row r="26" spans="1:25" s="8" customFormat="1" ht="14.45" customHeight="1" x14ac:dyDescent="0.2"/>
    <row r="27" spans="1:25" s="8" customFormat="1" ht="14.45" customHeight="1" x14ac:dyDescent="0.2"/>
    <row r="28" spans="1:25" s="8" customFormat="1" ht="14.45" customHeight="1" x14ac:dyDescent="0.2"/>
    <row r="29" spans="1:25" s="8" customFormat="1" ht="14.45" customHeight="1" x14ac:dyDescent="0.2"/>
    <row r="30" spans="1:25" s="8" customFormat="1" ht="14.45" customHeight="1" x14ac:dyDescent="0.2"/>
    <row r="31" spans="1:25" s="8" customFormat="1" ht="14.45" customHeight="1" x14ac:dyDescent="0.2"/>
    <row r="32" spans="1:25"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4:14" s="8" customFormat="1" ht="14.45" customHeight="1" x14ac:dyDescent="0.2"/>
    <row r="226" spans="14:14" s="8" customFormat="1" ht="14.45" customHeight="1" x14ac:dyDescent="0.2"/>
    <row r="227" spans="14:14" s="8" customFormat="1" ht="14.45" customHeight="1" x14ac:dyDescent="0.2"/>
    <row r="228" spans="14:14" s="8" customFormat="1" ht="14.45" customHeight="1" x14ac:dyDescent="0.2"/>
    <row r="229" spans="14:14" s="8" customFormat="1" ht="14.45" customHeight="1" x14ac:dyDescent="0.2"/>
    <row r="230" spans="14:14" s="8" customFormat="1" ht="14.45" customHeight="1" x14ac:dyDescent="0.2"/>
    <row r="231" spans="14:14" s="8" customFormat="1" ht="14.45" customHeight="1" x14ac:dyDescent="0.2"/>
    <row r="232" spans="14:14" s="8" customFormat="1" ht="14.45" customHeight="1" x14ac:dyDescent="0.2"/>
    <row r="233" spans="14:14" s="8" customFormat="1" ht="14.45" customHeight="1" x14ac:dyDescent="0.2"/>
    <row r="234" spans="14:14" s="8" customFormat="1" ht="14.45" customHeight="1" x14ac:dyDescent="0.2"/>
    <row r="235" spans="14:14" s="8" customFormat="1" ht="14.45" customHeight="1" x14ac:dyDescent="0.2"/>
    <row r="236" spans="14:14" ht="14.45" customHeight="1" x14ac:dyDescent="0.15">
      <c r="N236" s="13"/>
    </row>
    <row r="237" spans="14:14" ht="14.45" customHeight="1" x14ac:dyDescent="0.15"/>
    <row r="238" spans="14:14" ht="14.45" customHeight="1" x14ac:dyDescent="0.15"/>
    <row r="239" spans="14:14" ht="14.45" customHeight="1" x14ac:dyDescent="0.15"/>
    <row r="240" spans="14:14" ht="14.45" customHeight="1" x14ac:dyDescent="0.15"/>
    <row r="241" ht="14.45" customHeight="1" x14ac:dyDescent="0.15"/>
    <row r="242" ht="14.45" customHeight="1" x14ac:dyDescent="0.15"/>
    <row r="243" ht="14.45" customHeight="1" x14ac:dyDescent="0.15"/>
  </sheetData>
  <mergeCells count="21">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19:F19"/>
    <mergeCell ref="B14:F14"/>
    <mergeCell ref="B16:F16"/>
    <mergeCell ref="B15:F15"/>
    <mergeCell ref="B18:F18"/>
    <mergeCell ref="B17:F17"/>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Q17" sqref="Q17"/>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57" t="s">
        <v>62</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
      <c r="A8" s="47"/>
      <c r="B8" s="161" t="s">
        <v>72</v>
      </c>
      <c r="C8" s="161"/>
      <c r="D8" s="161"/>
      <c r="E8" s="161"/>
      <c r="F8" s="161"/>
      <c r="G8" s="16"/>
      <c r="H8" s="44">
        <v>50</v>
      </c>
      <c r="I8" s="44">
        <v>1</v>
      </c>
      <c r="J8" s="57">
        <f>H8*I8</f>
        <v>50</v>
      </c>
      <c r="K8" s="44">
        <v>40</v>
      </c>
      <c r="L8" s="44">
        <f t="shared" ref="L8:L13" si="0">J8*K8</f>
        <v>2000</v>
      </c>
      <c r="M8" s="45">
        <v>0</v>
      </c>
      <c r="N8" s="45">
        <v>0</v>
      </c>
      <c r="O8" s="45">
        <f>M8*N8</f>
        <v>0</v>
      </c>
      <c r="P8" s="46">
        <v>36.24</v>
      </c>
      <c r="Q8" s="48">
        <f>L8*P8</f>
        <v>72480</v>
      </c>
      <c r="S8" s="2"/>
      <c r="T8" s="2"/>
      <c r="U8" s="2"/>
      <c r="V8" s="2"/>
      <c r="W8" s="2"/>
      <c r="X8" s="4"/>
      <c r="Y8" s="2"/>
      <c r="Z8" s="2"/>
    </row>
    <row r="9" spans="1:26" s="1" customFormat="1" ht="30" customHeight="1" x14ac:dyDescent="0.2">
      <c r="A9" s="47"/>
      <c r="B9" s="161" t="s">
        <v>73</v>
      </c>
      <c r="C9" s="161"/>
      <c r="D9" s="161"/>
      <c r="E9" s="161"/>
      <c r="F9" s="161"/>
      <c r="G9" s="16"/>
      <c r="H9" s="44">
        <v>10</v>
      </c>
      <c r="I9" s="44">
        <v>1</v>
      </c>
      <c r="J9" s="44">
        <f t="shared" ref="J9:J13" si="1">H9*I9</f>
        <v>10</v>
      </c>
      <c r="K9" s="44">
        <v>160</v>
      </c>
      <c r="L9" s="44">
        <f t="shared" si="0"/>
        <v>1600</v>
      </c>
      <c r="M9" s="45">
        <v>0</v>
      </c>
      <c r="N9" s="45">
        <v>0</v>
      </c>
      <c r="O9" s="45">
        <f t="shared" ref="O9:O13" si="2">M9*N9</f>
        <v>0</v>
      </c>
      <c r="P9" s="46">
        <v>36.24</v>
      </c>
      <c r="Q9" s="48">
        <f t="shared" ref="Q9:Q13" si="3">L9*P9</f>
        <v>57984</v>
      </c>
      <c r="S9" s="2"/>
      <c r="T9" s="2"/>
      <c r="U9" s="2"/>
      <c r="V9" s="2"/>
      <c r="W9" s="2"/>
      <c r="X9" s="4"/>
      <c r="Y9" s="2"/>
      <c r="Z9" s="2"/>
    </row>
    <row r="10" spans="1:26" s="1" customFormat="1" ht="30" customHeight="1" x14ac:dyDescent="0.2">
      <c r="A10" s="47"/>
      <c r="B10" s="161" t="s">
        <v>74</v>
      </c>
      <c r="C10" s="161"/>
      <c r="D10" s="161"/>
      <c r="E10" s="161"/>
      <c r="F10" s="161"/>
      <c r="G10" s="16"/>
      <c r="H10" s="44">
        <v>10</v>
      </c>
      <c r="I10" s="44">
        <v>1</v>
      </c>
      <c r="J10" s="44">
        <f t="shared" si="1"/>
        <v>10</v>
      </c>
      <c r="K10" s="44">
        <v>8</v>
      </c>
      <c r="L10" s="44">
        <f t="shared" si="0"/>
        <v>80</v>
      </c>
      <c r="M10" s="45">
        <v>0</v>
      </c>
      <c r="N10" s="45">
        <v>0</v>
      </c>
      <c r="O10" s="45">
        <f t="shared" si="2"/>
        <v>0</v>
      </c>
      <c r="P10" s="46">
        <v>36.24</v>
      </c>
      <c r="Q10" s="48">
        <f t="shared" si="3"/>
        <v>2899.2000000000003</v>
      </c>
      <c r="S10" s="2"/>
      <c r="T10" s="2"/>
      <c r="U10" s="2"/>
      <c r="V10" s="2"/>
      <c r="W10" s="2"/>
      <c r="X10" s="4"/>
      <c r="Y10" s="2"/>
      <c r="Z10" s="2"/>
    </row>
    <row r="11" spans="1:26" s="1" customFormat="1" ht="30" customHeight="1" x14ac:dyDescent="0.2">
      <c r="A11" s="47"/>
      <c r="B11" s="161" t="s">
        <v>75</v>
      </c>
      <c r="C11" s="161"/>
      <c r="D11" s="161"/>
      <c r="E11" s="161"/>
      <c r="F11" s="161"/>
      <c r="G11" s="16"/>
      <c r="H11" s="44">
        <v>10</v>
      </c>
      <c r="I11" s="44">
        <v>1</v>
      </c>
      <c r="J11" s="44">
        <f t="shared" si="1"/>
        <v>10</v>
      </c>
      <c r="K11" s="44">
        <v>1</v>
      </c>
      <c r="L11" s="44">
        <f t="shared" si="0"/>
        <v>10</v>
      </c>
      <c r="M11" s="45">
        <v>0</v>
      </c>
      <c r="N11" s="45">
        <v>0</v>
      </c>
      <c r="O11" s="45">
        <f t="shared" si="2"/>
        <v>0</v>
      </c>
      <c r="P11" s="46">
        <v>36.24</v>
      </c>
      <c r="Q11" s="48">
        <f t="shared" si="3"/>
        <v>362.40000000000003</v>
      </c>
      <c r="S11" s="2"/>
      <c r="T11" s="2"/>
      <c r="U11" s="2"/>
      <c r="V11" s="2"/>
      <c r="W11" s="2"/>
      <c r="X11" s="4"/>
      <c r="Y11" s="2"/>
      <c r="Z11" s="2"/>
    </row>
    <row r="12" spans="1:26" s="1" customFormat="1" ht="30" customHeight="1" x14ac:dyDescent="0.2">
      <c r="A12" s="47"/>
      <c r="B12" s="161" t="s">
        <v>76</v>
      </c>
      <c r="C12" s="161"/>
      <c r="D12" s="161"/>
      <c r="E12" s="161"/>
      <c r="F12" s="161"/>
      <c r="G12" s="16"/>
      <c r="H12" s="44">
        <v>10</v>
      </c>
      <c r="I12" s="44">
        <v>1</v>
      </c>
      <c r="J12" s="44">
        <f t="shared" si="1"/>
        <v>10</v>
      </c>
      <c r="K12" s="44">
        <v>2</v>
      </c>
      <c r="L12" s="44">
        <f t="shared" si="0"/>
        <v>20</v>
      </c>
      <c r="M12" s="45">
        <v>0</v>
      </c>
      <c r="N12" s="45">
        <v>0</v>
      </c>
      <c r="O12" s="45">
        <f t="shared" si="2"/>
        <v>0</v>
      </c>
      <c r="P12" s="46">
        <v>36.24</v>
      </c>
      <c r="Q12" s="48">
        <f t="shared" si="3"/>
        <v>724.80000000000007</v>
      </c>
      <c r="S12" s="2"/>
      <c r="T12" s="2"/>
      <c r="U12" s="2"/>
      <c r="V12" s="2"/>
      <c r="W12" s="2"/>
      <c r="X12" s="4"/>
      <c r="Y12" s="2"/>
      <c r="Z12" s="2"/>
    </row>
    <row r="13" spans="1:26" s="1" customFormat="1" ht="30" customHeight="1" thickBot="1" x14ac:dyDescent="0.25">
      <c r="A13" s="49"/>
      <c r="B13" s="160" t="s">
        <v>77</v>
      </c>
      <c r="C13" s="160"/>
      <c r="D13" s="160"/>
      <c r="E13" s="160"/>
      <c r="F13" s="160"/>
      <c r="G13" s="5"/>
      <c r="H13" s="50">
        <v>10</v>
      </c>
      <c r="I13" s="50">
        <v>1</v>
      </c>
      <c r="J13" s="44">
        <f t="shared" si="1"/>
        <v>10</v>
      </c>
      <c r="K13" s="50">
        <v>10</v>
      </c>
      <c r="L13" s="50">
        <f t="shared" si="0"/>
        <v>100</v>
      </c>
      <c r="M13" s="51">
        <v>0</v>
      </c>
      <c r="N13" s="51">
        <v>0</v>
      </c>
      <c r="O13" s="45">
        <f t="shared" si="2"/>
        <v>0</v>
      </c>
      <c r="P13" s="46">
        <v>36.24</v>
      </c>
      <c r="Q13" s="48">
        <f t="shared" si="3"/>
        <v>3624</v>
      </c>
      <c r="S13" s="2"/>
      <c r="T13" s="2"/>
      <c r="U13" s="2"/>
      <c r="V13" s="2"/>
      <c r="W13" s="2"/>
      <c r="X13" s="4"/>
      <c r="Y13" s="2"/>
      <c r="Z13" s="2"/>
    </row>
    <row r="14" spans="1:26" s="1" customFormat="1" ht="30" customHeight="1" thickBot="1" x14ac:dyDescent="0.25">
      <c r="A14" s="6"/>
      <c r="B14" s="62" t="s">
        <v>52</v>
      </c>
      <c r="C14" s="63"/>
      <c r="D14" s="63"/>
      <c r="E14" s="63"/>
      <c r="F14" s="64"/>
      <c r="G14" s="7"/>
      <c r="H14" s="53">
        <f>H8+H9+H10+H11+H12+H13</f>
        <v>100</v>
      </c>
      <c r="I14" s="53">
        <f>I8+I9+I10+I11+I12+I13</f>
        <v>6</v>
      </c>
      <c r="J14" s="53">
        <f>J8+J9+J10+J11+J12+J13</f>
        <v>100</v>
      </c>
      <c r="K14" s="53">
        <f t="shared" ref="K14:Q14" si="4">K8+K9+K10+K11+K12+K13</f>
        <v>221</v>
      </c>
      <c r="L14" s="53">
        <f t="shared" si="4"/>
        <v>3810</v>
      </c>
      <c r="M14" s="54">
        <f t="shared" si="4"/>
        <v>0</v>
      </c>
      <c r="N14" s="54">
        <f t="shared" si="4"/>
        <v>0</v>
      </c>
      <c r="O14" s="54">
        <f t="shared" si="4"/>
        <v>0</v>
      </c>
      <c r="P14" s="56">
        <f t="shared" si="4"/>
        <v>217.44000000000003</v>
      </c>
      <c r="Q14" s="58">
        <f t="shared" si="4"/>
        <v>138074.4</v>
      </c>
      <c r="S14" s="2"/>
      <c r="T14" s="2"/>
      <c r="U14" s="2"/>
      <c r="V14" s="2"/>
      <c r="W14" s="2"/>
      <c r="X14" s="4"/>
      <c r="Y14" s="2"/>
      <c r="Z14" s="2"/>
    </row>
    <row r="15" spans="1:26" s="1" customFormat="1" ht="14.45" customHeight="1" x14ac:dyDescent="0.2">
      <c r="S15" s="2"/>
      <c r="T15" s="2"/>
      <c r="U15" s="2"/>
      <c r="V15" s="2"/>
      <c r="W15" s="2"/>
      <c r="X15" s="4"/>
      <c r="Y15" s="2"/>
      <c r="Z15" s="2"/>
    </row>
    <row r="16" spans="1:26" s="8" customFormat="1" ht="14.45" customHeight="1" x14ac:dyDescent="0.2"/>
    <row r="17" s="8" customFormat="1" ht="14.45" customHeight="1" x14ac:dyDescent="0.2"/>
    <row r="18" s="8" customFormat="1" ht="14.45" customHeight="1" x14ac:dyDescent="0.2"/>
    <row r="19" s="8" customFormat="1" ht="14.45" customHeight="1" x14ac:dyDescent="0.2"/>
    <row r="20" s="8" customFormat="1" ht="14.45" customHeight="1" x14ac:dyDescent="0.2"/>
    <row r="21" s="8" customFormat="1" ht="14.45" customHeight="1" x14ac:dyDescent="0.2"/>
    <row r="22" s="8" customFormat="1" ht="14.45" customHeight="1" x14ac:dyDescent="0.2"/>
    <row r="23" s="8" customFormat="1" ht="14.45" customHeight="1" x14ac:dyDescent="0.2"/>
    <row r="24" s="8" customFormat="1" ht="14.45" customHeight="1" x14ac:dyDescent="0.2"/>
    <row r="25" s="8" customFormat="1" ht="14.45" customHeight="1" x14ac:dyDescent="0.2"/>
    <row r="26" s="8" customFormat="1" ht="14.45" customHeight="1" x14ac:dyDescent="0.2"/>
    <row r="27" s="8" customFormat="1" ht="14.45" customHeight="1" x14ac:dyDescent="0.2"/>
    <row r="28" s="8" customFormat="1" ht="14.45" customHeight="1" x14ac:dyDescent="0.2"/>
    <row r="29" s="8" customFormat="1" ht="14.45" customHeight="1" x14ac:dyDescent="0.2"/>
    <row r="30" s="8" customFormat="1" ht="14.45" customHeight="1" x14ac:dyDescent="0.2"/>
    <row r="31" s="8" customFormat="1" ht="14.45" customHeight="1" x14ac:dyDescent="0.2"/>
    <row r="32"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7:17" s="8" customFormat="1" ht="14.45" customHeight="1" x14ac:dyDescent="0.2"/>
    <row r="226" spans="17:17" s="8" customFormat="1" ht="14.45" customHeight="1" x14ac:dyDescent="0.2"/>
    <row r="227" spans="17:17" s="8" customFormat="1" ht="14.45" customHeight="1" x14ac:dyDescent="0.2"/>
    <row r="228" spans="17:17" s="8" customFormat="1" ht="14.45" customHeight="1" x14ac:dyDescent="0.2"/>
    <row r="229" spans="17:17" s="8" customFormat="1" ht="14.45" customHeight="1" x14ac:dyDescent="0.2"/>
    <row r="230" spans="17:17" s="8" customFormat="1" ht="14.45" customHeight="1" x14ac:dyDescent="0.2"/>
    <row r="231" spans="17:17" s="8" customFormat="1" ht="14.45" customHeight="1" x14ac:dyDescent="0.2"/>
    <row r="232" spans="17:17" s="8" customFormat="1" ht="14.45" customHeight="1" x14ac:dyDescent="0.2">
      <c r="Q232" s="9"/>
    </row>
    <row r="233" spans="17:17" s="8" customFormat="1" ht="14.45" customHeight="1" x14ac:dyDescent="0.2">
      <c r="Q233" s="9"/>
    </row>
  </sheetData>
  <mergeCells count="16">
    <mergeCell ref="B13:F13"/>
    <mergeCell ref="B14:F14"/>
    <mergeCell ref="B7:F7"/>
    <mergeCell ref="B8:F8"/>
    <mergeCell ref="B9:F9"/>
    <mergeCell ref="B10:F10"/>
    <mergeCell ref="B11:F11"/>
    <mergeCell ref="B12:F12"/>
    <mergeCell ref="H2:L3"/>
    <mergeCell ref="M2:O3"/>
    <mergeCell ref="P2:Q3"/>
    <mergeCell ref="H1:Q1"/>
    <mergeCell ref="A1:G1"/>
    <mergeCell ref="A2:A6"/>
    <mergeCell ref="B2:F6"/>
    <mergeCell ref="G2:G6"/>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05" t="s">
        <v>13</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
      <c r="A8" s="47"/>
      <c r="B8" s="161"/>
      <c r="C8" s="161"/>
      <c r="D8" s="161"/>
      <c r="E8" s="161"/>
      <c r="F8" s="161"/>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
      <c r="A9" s="47"/>
      <c r="B9" s="161"/>
      <c r="C9" s="161"/>
      <c r="D9" s="161"/>
      <c r="E9" s="161"/>
      <c r="F9" s="161"/>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
      <c r="A10" s="47"/>
      <c r="B10" s="161"/>
      <c r="C10" s="161"/>
      <c r="D10" s="161"/>
      <c r="E10" s="161"/>
      <c r="F10" s="161"/>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
      <c r="A11" s="47"/>
      <c r="B11" s="161"/>
      <c r="C11" s="161"/>
      <c r="D11" s="161"/>
      <c r="E11" s="161"/>
      <c r="F11" s="161"/>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
      <c r="A12" s="47"/>
      <c r="B12" s="161"/>
      <c r="C12" s="161"/>
      <c r="D12" s="161"/>
      <c r="E12" s="161"/>
      <c r="F12" s="161"/>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25">
      <c r="A13" s="49"/>
      <c r="B13" s="160"/>
      <c r="C13" s="160"/>
      <c r="D13" s="160"/>
      <c r="E13" s="160"/>
      <c r="F13" s="160"/>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25">
      <c r="A14" s="6"/>
      <c r="B14" s="62" t="s">
        <v>53</v>
      </c>
      <c r="C14" s="63"/>
      <c r="D14" s="63"/>
      <c r="E14" s="63"/>
      <c r="F14" s="64"/>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5" customHeight="1" x14ac:dyDescent="0.2">
      <c r="S15" s="2"/>
      <c r="T15" s="2"/>
      <c r="U15" s="2"/>
      <c r="V15" s="2"/>
      <c r="W15" s="2"/>
      <c r="X15" s="4"/>
      <c r="Y15" s="2"/>
      <c r="Z15" s="2"/>
    </row>
    <row r="16" spans="1:26" s="8" customFormat="1" ht="14.45" customHeight="1" x14ac:dyDescent="0.2"/>
    <row r="17" s="8" customFormat="1" ht="14.45" customHeight="1" x14ac:dyDescent="0.2"/>
    <row r="18" s="8" customFormat="1" ht="14.45" customHeight="1" x14ac:dyDescent="0.2"/>
    <row r="19" s="8" customFormat="1" ht="14.45" customHeight="1" x14ac:dyDescent="0.2"/>
    <row r="20" s="8" customFormat="1" ht="14.45" customHeight="1" x14ac:dyDescent="0.2"/>
    <row r="21" s="8" customFormat="1" ht="14.45" customHeight="1" thickBot="1" x14ac:dyDescent="0.25"/>
    <row r="22" s="8" customFormat="1" ht="14.45" customHeight="1" x14ac:dyDescent="0.2"/>
    <row r="23" s="8" customFormat="1" ht="14.45" customHeight="1" x14ac:dyDescent="0.2"/>
    <row r="24" s="8" customFormat="1" ht="14.45" customHeight="1" x14ac:dyDescent="0.2"/>
    <row r="25" s="8" customFormat="1" ht="14.45" customHeight="1" x14ac:dyDescent="0.2"/>
    <row r="26" s="8" customFormat="1" ht="14.45" customHeight="1" x14ac:dyDescent="0.2"/>
    <row r="27" s="8" customFormat="1" ht="14.45" customHeight="1" x14ac:dyDescent="0.2"/>
    <row r="28" s="8" customFormat="1" ht="14.45" customHeight="1" x14ac:dyDescent="0.2"/>
    <row r="29" s="8" customFormat="1" ht="14.45" customHeight="1" x14ac:dyDescent="0.2"/>
    <row r="30" s="8" customFormat="1" ht="14.45" customHeight="1" x14ac:dyDescent="0.2"/>
    <row r="31" s="8" customFormat="1" ht="14.45" customHeight="1" x14ac:dyDescent="0.2"/>
    <row r="32"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8" customFormat="1" ht="14.45" customHeight="1" x14ac:dyDescent="0.2"/>
    <row r="226" s="8" customFormat="1" ht="14.45" customHeight="1" x14ac:dyDescent="0.2"/>
    <row r="227" s="8" customFormat="1" ht="14.45" customHeight="1" x14ac:dyDescent="0.2"/>
    <row r="228" s="8" customFormat="1" ht="14.45" customHeight="1" x14ac:dyDescent="0.2"/>
    <row r="229" s="8" customFormat="1" ht="14.45" customHeight="1" x14ac:dyDescent="0.2"/>
    <row r="230" s="8" customFormat="1" ht="14.45" customHeight="1" x14ac:dyDescent="0.2"/>
    <row r="231" s="8" customFormat="1" ht="14.45" customHeight="1" x14ac:dyDescent="0.2"/>
    <row r="232" s="8" customFormat="1" ht="14.45" customHeight="1" x14ac:dyDescent="0.2"/>
    <row r="233" s="8" customFormat="1" ht="14.45" customHeight="1" x14ac:dyDescent="0.2"/>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Q10" sqref="Q10"/>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05" t="s">
        <v>13</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
      <c r="A8" s="47"/>
      <c r="B8" s="161" t="s">
        <v>68</v>
      </c>
      <c r="C8" s="161"/>
      <c r="D8" s="161"/>
      <c r="E8" s="161"/>
      <c r="F8" s="161"/>
      <c r="G8" s="16" t="s">
        <v>70</v>
      </c>
      <c r="H8" s="44">
        <v>20</v>
      </c>
      <c r="I8" s="44">
        <v>1</v>
      </c>
      <c r="J8" s="57">
        <f>H8*I8</f>
        <v>20</v>
      </c>
      <c r="K8" s="44">
        <v>0.5</v>
      </c>
      <c r="L8" s="44">
        <f t="shared" ref="L8:L13" si="0">J8*K8</f>
        <v>10</v>
      </c>
      <c r="M8" s="45">
        <v>0</v>
      </c>
      <c r="N8" s="45">
        <v>0</v>
      </c>
      <c r="O8" s="45">
        <f>M8*N8</f>
        <v>0</v>
      </c>
      <c r="P8" s="46">
        <v>36.24</v>
      </c>
      <c r="Q8" s="48">
        <f>L8*P8</f>
        <v>362.40000000000003</v>
      </c>
      <c r="S8" s="2"/>
      <c r="T8" s="2"/>
      <c r="U8" s="2"/>
      <c r="V8" s="2"/>
      <c r="W8" s="2"/>
      <c r="X8" s="4"/>
      <c r="Y8" s="2"/>
      <c r="Z8" s="2"/>
    </row>
    <row r="9" spans="1:26" s="1" customFormat="1" ht="30" customHeight="1" x14ac:dyDescent="0.2">
      <c r="A9" s="47"/>
      <c r="B9" s="161" t="s">
        <v>69</v>
      </c>
      <c r="C9" s="161"/>
      <c r="D9" s="161"/>
      <c r="E9" s="161"/>
      <c r="F9" s="161"/>
      <c r="G9" s="16" t="s">
        <v>70</v>
      </c>
      <c r="H9" s="44">
        <v>20</v>
      </c>
      <c r="I9" s="44">
        <v>1</v>
      </c>
      <c r="J9" s="44">
        <f t="shared" ref="J9:J13" si="1">H9*I9</f>
        <v>20</v>
      </c>
      <c r="K9" s="44">
        <v>2</v>
      </c>
      <c r="L9" s="44">
        <f t="shared" si="0"/>
        <v>40</v>
      </c>
      <c r="M9" s="45">
        <v>0</v>
      </c>
      <c r="N9" s="45">
        <v>0</v>
      </c>
      <c r="O9" s="45">
        <f t="shared" ref="O9:O13" si="2">M9*N9</f>
        <v>0</v>
      </c>
      <c r="P9" s="46">
        <v>36.24</v>
      </c>
      <c r="Q9" s="48">
        <f t="shared" ref="Q9:Q13" si="3">L9*P9</f>
        <v>1449.6000000000001</v>
      </c>
      <c r="S9" s="2"/>
      <c r="T9" s="2"/>
      <c r="U9" s="2"/>
      <c r="V9" s="2"/>
      <c r="W9" s="2"/>
      <c r="X9" s="4"/>
      <c r="Y9" s="2"/>
      <c r="Z9" s="2"/>
    </row>
    <row r="10" spans="1:26" s="1" customFormat="1" ht="30" customHeight="1" x14ac:dyDescent="0.2">
      <c r="A10" s="47"/>
      <c r="B10" s="161" t="s">
        <v>71</v>
      </c>
      <c r="C10" s="161"/>
      <c r="D10" s="161"/>
      <c r="E10" s="161"/>
      <c r="F10" s="161"/>
      <c r="G10" s="16" t="s">
        <v>70</v>
      </c>
      <c r="H10" s="44">
        <v>20</v>
      </c>
      <c r="I10" s="44">
        <v>1</v>
      </c>
      <c r="J10" s="44">
        <f t="shared" si="1"/>
        <v>20</v>
      </c>
      <c r="K10" s="44">
        <v>10</v>
      </c>
      <c r="L10" s="44">
        <f t="shared" si="0"/>
        <v>200</v>
      </c>
      <c r="M10" s="45">
        <v>0</v>
      </c>
      <c r="N10" s="45">
        <v>0</v>
      </c>
      <c r="O10" s="45">
        <f t="shared" si="2"/>
        <v>0</v>
      </c>
      <c r="P10" s="46">
        <v>36.24</v>
      </c>
      <c r="Q10" s="48">
        <f t="shared" si="3"/>
        <v>7248</v>
      </c>
      <c r="S10" s="2"/>
      <c r="T10" s="2"/>
      <c r="U10" s="2"/>
      <c r="V10" s="2"/>
      <c r="W10" s="2"/>
      <c r="X10" s="4"/>
      <c r="Y10" s="2"/>
      <c r="Z10" s="2"/>
    </row>
    <row r="11" spans="1:26" s="1" customFormat="1" ht="30" customHeight="1" x14ac:dyDescent="0.2">
      <c r="A11" s="47"/>
      <c r="B11" s="161"/>
      <c r="C11" s="161"/>
      <c r="D11" s="161"/>
      <c r="E11" s="161"/>
      <c r="F11" s="161"/>
      <c r="G11" s="16"/>
      <c r="H11" s="44">
        <v>0</v>
      </c>
      <c r="I11" s="44">
        <v>0</v>
      </c>
      <c r="J11" s="44">
        <f t="shared" si="1"/>
        <v>0</v>
      </c>
      <c r="K11" s="44">
        <v>0</v>
      </c>
      <c r="L11" s="44">
        <f t="shared" si="0"/>
        <v>0</v>
      </c>
      <c r="M11" s="45">
        <v>0</v>
      </c>
      <c r="N11" s="45">
        <v>0</v>
      </c>
      <c r="O11" s="45">
        <f t="shared" si="2"/>
        <v>0</v>
      </c>
      <c r="P11" s="46">
        <v>0</v>
      </c>
      <c r="Q11" s="48">
        <f t="shared" si="3"/>
        <v>0</v>
      </c>
      <c r="S11" s="2"/>
      <c r="T11" s="2"/>
      <c r="U11" s="2"/>
      <c r="V11" s="2"/>
      <c r="W11" s="2"/>
      <c r="X11" s="4"/>
      <c r="Y11" s="2"/>
      <c r="Z11" s="2"/>
    </row>
    <row r="12" spans="1:26" s="1" customFormat="1" ht="30" customHeight="1" x14ac:dyDescent="0.2">
      <c r="A12" s="47"/>
      <c r="B12" s="161"/>
      <c r="C12" s="161"/>
      <c r="D12" s="161"/>
      <c r="E12" s="161"/>
      <c r="F12" s="161"/>
      <c r="G12" s="16"/>
      <c r="H12" s="44">
        <v>0</v>
      </c>
      <c r="I12" s="44">
        <v>0</v>
      </c>
      <c r="J12" s="44">
        <f t="shared" si="1"/>
        <v>0</v>
      </c>
      <c r="K12" s="44">
        <v>0</v>
      </c>
      <c r="L12" s="44">
        <f t="shared" si="0"/>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25">
      <c r="A13" s="49"/>
      <c r="B13" s="160"/>
      <c r="C13" s="160"/>
      <c r="D13" s="160"/>
      <c r="E13" s="160"/>
      <c r="F13" s="160"/>
      <c r="G13" s="5"/>
      <c r="H13" s="50">
        <v>0</v>
      </c>
      <c r="I13" s="50">
        <v>0</v>
      </c>
      <c r="J13" s="44">
        <f t="shared" si="1"/>
        <v>0</v>
      </c>
      <c r="K13" s="50">
        <v>0</v>
      </c>
      <c r="L13" s="50">
        <f t="shared" si="0"/>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25">
      <c r="A14" s="6"/>
      <c r="B14" s="62" t="s">
        <v>54</v>
      </c>
      <c r="C14" s="63"/>
      <c r="D14" s="63"/>
      <c r="E14" s="63"/>
      <c r="F14" s="64"/>
      <c r="G14" s="7"/>
      <c r="H14" s="53">
        <f>H8+H9+H10+H11+H12+H13</f>
        <v>60</v>
      </c>
      <c r="I14" s="53">
        <f>I8+I9+I10+I11+I12+I13</f>
        <v>3</v>
      </c>
      <c r="J14" s="53">
        <f>J8+J9+J10+J11+J12+J13</f>
        <v>60</v>
      </c>
      <c r="K14" s="53">
        <f t="shared" ref="K14:Q14" si="4">K8+K9+K10+K11+K12+K13</f>
        <v>12.5</v>
      </c>
      <c r="L14" s="53">
        <f t="shared" si="4"/>
        <v>250</v>
      </c>
      <c r="M14" s="54">
        <f t="shared" si="4"/>
        <v>0</v>
      </c>
      <c r="N14" s="54">
        <f t="shared" si="4"/>
        <v>0</v>
      </c>
      <c r="O14" s="54">
        <f t="shared" si="4"/>
        <v>0</v>
      </c>
      <c r="P14" s="56">
        <f t="shared" si="4"/>
        <v>108.72</v>
      </c>
      <c r="Q14" s="58">
        <f t="shared" si="4"/>
        <v>9060</v>
      </c>
      <c r="S14" s="2"/>
      <c r="T14" s="2"/>
      <c r="U14" s="2"/>
      <c r="V14" s="2"/>
      <c r="W14" s="2"/>
      <c r="X14" s="4"/>
      <c r="Y14" s="2"/>
      <c r="Z14" s="2"/>
    </row>
    <row r="15" spans="1:26" s="1" customFormat="1" ht="14.45" customHeight="1" x14ac:dyDescent="0.2">
      <c r="S15" s="2"/>
      <c r="T15" s="2"/>
      <c r="U15" s="2"/>
      <c r="V15" s="2"/>
      <c r="W15" s="2"/>
      <c r="X15" s="4"/>
      <c r="Y15" s="2"/>
      <c r="Z15" s="2"/>
    </row>
    <row r="16" spans="1:26" s="8" customFormat="1" ht="14.45" customHeight="1" x14ac:dyDescent="0.2"/>
    <row r="17" s="8" customFormat="1" ht="14.45" customHeight="1" x14ac:dyDescent="0.2"/>
    <row r="18" s="8" customFormat="1" ht="14.45" customHeight="1" x14ac:dyDescent="0.2"/>
    <row r="19" s="8" customFormat="1" ht="14.45" customHeight="1" x14ac:dyDescent="0.2"/>
    <row r="20" s="8" customFormat="1" ht="14.45" customHeight="1" x14ac:dyDescent="0.2"/>
    <row r="21" s="8" customFormat="1" ht="14.45" customHeight="1" thickBot="1" x14ac:dyDescent="0.25"/>
    <row r="22" s="8" customFormat="1" ht="14.45" customHeight="1" x14ac:dyDescent="0.2"/>
    <row r="23" s="8" customFormat="1" ht="14.45" customHeight="1" x14ac:dyDescent="0.2"/>
    <row r="24" s="8" customFormat="1" ht="14.45" customHeight="1" x14ac:dyDescent="0.2"/>
    <row r="25" s="8" customFormat="1" ht="14.45" customHeight="1" x14ac:dyDescent="0.2"/>
    <row r="26" s="8" customFormat="1" ht="14.45" customHeight="1" x14ac:dyDescent="0.2"/>
    <row r="27" s="8" customFormat="1" ht="14.45" customHeight="1" x14ac:dyDescent="0.2"/>
    <row r="28" s="8" customFormat="1" ht="14.45" customHeight="1" x14ac:dyDescent="0.2"/>
    <row r="29" s="8" customFormat="1" ht="14.45" customHeight="1" x14ac:dyDescent="0.2"/>
    <row r="30" s="8" customFormat="1" ht="14.45" customHeight="1" x14ac:dyDescent="0.2"/>
    <row r="31" s="8" customFormat="1" ht="14.45" customHeight="1" x14ac:dyDescent="0.2"/>
    <row r="32"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7:17" s="8" customFormat="1" ht="14.45" customHeight="1" x14ac:dyDescent="0.2"/>
    <row r="226" spans="17:17" s="8" customFormat="1" ht="14.45" customHeight="1" x14ac:dyDescent="0.2"/>
    <row r="227" spans="17:17" s="8" customFormat="1" ht="14.45" customHeight="1" x14ac:dyDescent="0.2"/>
    <row r="228" spans="17:17" s="8" customFormat="1" ht="14.45" customHeight="1" x14ac:dyDescent="0.2"/>
    <row r="229" spans="17:17" s="8" customFormat="1" ht="14.45" customHeight="1" x14ac:dyDescent="0.2"/>
    <row r="230" spans="17:17" s="8" customFormat="1" ht="14.45" customHeight="1" x14ac:dyDescent="0.2">
      <c r="Q230" s="9"/>
    </row>
    <row r="231" spans="17:17" s="8" customFormat="1" ht="14.45" customHeight="1" x14ac:dyDescent="0.2">
      <c r="Q231" s="9"/>
    </row>
    <row r="232" spans="17:17" s="8" customFormat="1" ht="50.1" customHeight="1" x14ac:dyDescent="0.2">
      <c r="Q232" s="9"/>
    </row>
    <row r="233" spans="17:17" s="8" customFormat="1" ht="20.100000000000001" customHeight="1" x14ac:dyDescent="0.2">
      <c r="Q233" s="9"/>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6"/>
  <sheetViews>
    <sheetView tabSelected="1" topLeftCell="B1" zoomScaleNormal="100" workbookViewId="0">
      <pane ySplit="1" topLeftCell="A2" activePane="bottomLeft" state="frozen"/>
      <selection pane="bottomLeft" activeCell="Q24" sqref="Q24"/>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05" t="s">
        <v>13</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
      <c r="A8" s="47"/>
      <c r="B8" s="161" t="s">
        <v>78</v>
      </c>
      <c r="C8" s="161"/>
      <c r="D8" s="161"/>
      <c r="E8" s="161"/>
      <c r="F8" s="161"/>
      <c r="G8" s="16"/>
      <c r="H8" s="44">
        <v>1</v>
      </c>
      <c r="I8" s="44">
        <v>1</v>
      </c>
      <c r="J8" s="57">
        <f t="shared" ref="J8:J13" si="0">H8*I8</f>
        <v>1</v>
      </c>
      <c r="K8" s="44">
        <v>20</v>
      </c>
      <c r="L8" s="44">
        <f t="shared" ref="L8:L13" si="1">J8*K8</f>
        <v>20</v>
      </c>
      <c r="M8" s="45">
        <v>0</v>
      </c>
      <c r="N8" s="45">
        <v>0</v>
      </c>
      <c r="O8" s="45">
        <f>M8*N8</f>
        <v>0</v>
      </c>
      <c r="P8" s="46">
        <v>72.2</v>
      </c>
      <c r="Q8" s="48">
        <f>L8*P8</f>
        <v>1444</v>
      </c>
      <c r="S8" s="2"/>
      <c r="T8" s="2"/>
      <c r="U8" s="2"/>
      <c r="V8" s="2"/>
      <c r="W8" s="2"/>
      <c r="X8" s="4"/>
      <c r="Y8" s="2"/>
      <c r="Z8" s="2"/>
    </row>
    <row r="9" spans="1:26" s="1" customFormat="1" ht="30" customHeight="1" x14ac:dyDescent="0.2">
      <c r="A9" s="47"/>
      <c r="B9" s="161" t="s">
        <v>79</v>
      </c>
      <c r="C9" s="161"/>
      <c r="D9" s="161"/>
      <c r="E9" s="161"/>
      <c r="F9" s="161"/>
      <c r="G9" s="16"/>
      <c r="H9" s="44">
        <v>1</v>
      </c>
      <c r="I9" s="44">
        <v>1</v>
      </c>
      <c r="J9" s="44">
        <f t="shared" si="0"/>
        <v>1</v>
      </c>
      <c r="K9" s="44">
        <v>100</v>
      </c>
      <c r="L9" s="44">
        <f t="shared" si="1"/>
        <v>100</v>
      </c>
      <c r="M9" s="45">
        <v>0</v>
      </c>
      <c r="N9" s="45">
        <v>0</v>
      </c>
      <c r="O9" s="45">
        <f t="shared" ref="O9:O13" si="2">M9*N9</f>
        <v>0</v>
      </c>
      <c r="P9" s="46">
        <v>72.2</v>
      </c>
      <c r="Q9" s="48">
        <f t="shared" ref="Q9:Q13" si="3">L9*P9</f>
        <v>7220</v>
      </c>
      <c r="S9" s="2"/>
      <c r="T9" s="2"/>
      <c r="U9" s="2"/>
      <c r="V9" s="2"/>
      <c r="W9" s="2"/>
      <c r="X9" s="4"/>
      <c r="Y9" s="2"/>
      <c r="Z9" s="2"/>
    </row>
    <row r="10" spans="1:26" s="1" customFormat="1" ht="30" customHeight="1" x14ac:dyDescent="0.2">
      <c r="A10" s="47"/>
      <c r="B10" s="161" t="s">
        <v>80</v>
      </c>
      <c r="C10" s="161"/>
      <c r="D10" s="161"/>
      <c r="E10" s="161"/>
      <c r="F10" s="161"/>
      <c r="G10" s="16"/>
      <c r="H10" s="44">
        <v>1</v>
      </c>
      <c r="I10" s="44">
        <v>1</v>
      </c>
      <c r="J10" s="44">
        <f t="shared" si="0"/>
        <v>1</v>
      </c>
      <c r="K10" s="44">
        <v>240</v>
      </c>
      <c r="L10" s="44">
        <f t="shared" si="1"/>
        <v>240</v>
      </c>
      <c r="M10" s="45">
        <v>0</v>
      </c>
      <c r="N10" s="45">
        <v>0</v>
      </c>
      <c r="O10" s="45">
        <f t="shared" si="2"/>
        <v>0</v>
      </c>
      <c r="P10" s="46">
        <v>87.92</v>
      </c>
      <c r="Q10" s="48">
        <f t="shared" si="3"/>
        <v>21100.799999999999</v>
      </c>
      <c r="S10" s="2"/>
      <c r="T10" s="2"/>
      <c r="U10" s="2"/>
      <c r="V10" s="2"/>
      <c r="W10" s="2"/>
      <c r="X10" s="4"/>
      <c r="Y10" s="2"/>
      <c r="Z10" s="2"/>
    </row>
    <row r="11" spans="1:26" s="1" customFormat="1" ht="30" customHeight="1" x14ac:dyDescent="0.2">
      <c r="A11" s="47"/>
      <c r="B11" s="161" t="s">
        <v>84</v>
      </c>
      <c r="C11" s="161"/>
      <c r="D11" s="161"/>
      <c r="E11" s="161"/>
      <c r="F11" s="161"/>
      <c r="G11" s="16"/>
      <c r="H11" s="44">
        <v>5</v>
      </c>
      <c r="I11" s="44">
        <v>1</v>
      </c>
      <c r="J11" s="44">
        <f t="shared" si="0"/>
        <v>5</v>
      </c>
      <c r="K11" s="44">
        <v>32</v>
      </c>
      <c r="L11" s="44">
        <f t="shared" si="1"/>
        <v>160</v>
      </c>
      <c r="M11" s="45">
        <v>0</v>
      </c>
      <c r="N11" s="45">
        <v>0</v>
      </c>
      <c r="O11" s="45">
        <f t="shared" si="2"/>
        <v>0</v>
      </c>
      <c r="P11" s="46">
        <v>77.010000000000005</v>
      </c>
      <c r="Q11" s="48">
        <f t="shared" si="3"/>
        <v>12321.6</v>
      </c>
      <c r="S11" s="2"/>
      <c r="T11" s="2"/>
      <c r="U11" s="2"/>
      <c r="V11" s="2"/>
      <c r="W11" s="2"/>
      <c r="X11" s="4"/>
      <c r="Y11" s="2"/>
      <c r="Z11" s="2"/>
    </row>
    <row r="12" spans="1:26" s="1" customFormat="1" ht="30" customHeight="1" x14ac:dyDescent="0.2">
      <c r="A12" s="47"/>
      <c r="B12" s="161" t="s">
        <v>81</v>
      </c>
      <c r="C12" s="161"/>
      <c r="D12" s="161"/>
      <c r="E12" s="161"/>
      <c r="F12" s="161"/>
      <c r="G12" s="16"/>
      <c r="H12" s="44">
        <v>6</v>
      </c>
      <c r="I12" s="44">
        <v>1</v>
      </c>
      <c r="J12" s="44">
        <f t="shared" si="0"/>
        <v>6</v>
      </c>
      <c r="K12" s="44">
        <v>32</v>
      </c>
      <c r="L12" s="44">
        <f t="shared" si="1"/>
        <v>192</v>
      </c>
      <c r="M12" s="45">
        <v>0</v>
      </c>
      <c r="N12" s="45">
        <v>0</v>
      </c>
      <c r="O12" s="45">
        <f t="shared" si="2"/>
        <v>0</v>
      </c>
      <c r="P12" s="46">
        <v>72.31</v>
      </c>
      <c r="Q12" s="48">
        <f t="shared" si="3"/>
        <v>13883.52</v>
      </c>
      <c r="S12" s="2"/>
      <c r="T12" s="2"/>
      <c r="U12" s="2"/>
      <c r="V12" s="2"/>
      <c r="W12" s="2"/>
      <c r="X12" s="4"/>
      <c r="Y12" s="2"/>
      <c r="Z12" s="2"/>
    </row>
    <row r="13" spans="1:26" s="1" customFormat="1" ht="30" customHeight="1" x14ac:dyDescent="0.2">
      <c r="A13" s="49"/>
      <c r="B13" s="160" t="s">
        <v>82</v>
      </c>
      <c r="C13" s="160"/>
      <c r="D13" s="160"/>
      <c r="E13" s="160"/>
      <c r="F13" s="160"/>
      <c r="G13" s="5"/>
      <c r="H13" s="50">
        <v>6</v>
      </c>
      <c r="I13" s="50">
        <v>1</v>
      </c>
      <c r="J13" s="44">
        <f t="shared" si="0"/>
        <v>6</v>
      </c>
      <c r="K13" s="50">
        <v>100</v>
      </c>
      <c r="L13" s="50">
        <f t="shared" si="1"/>
        <v>600</v>
      </c>
      <c r="M13" s="51">
        <v>0</v>
      </c>
      <c r="N13" s="51">
        <v>0</v>
      </c>
      <c r="O13" s="45">
        <f t="shared" si="2"/>
        <v>0</v>
      </c>
      <c r="P13" s="52">
        <v>71.38</v>
      </c>
      <c r="Q13" s="48">
        <f t="shared" si="3"/>
        <v>42828</v>
      </c>
      <c r="S13" s="2"/>
      <c r="T13" s="2"/>
      <c r="U13" s="2"/>
      <c r="V13" s="2"/>
      <c r="W13" s="2"/>
      <c r="X13" s="4"/>
      <c r="Y13" s="2"/>
      <c r="Z13" s="2"/>
    </row>
    <row r="14" spans="1:26" s="1" customFormat="1" ht="30" customHeight="1" thickBot="1" x14ac:dyDescent="0.25">
      <c r="A14" s="49"/>
      <c r="B14" s="160" t="s">
        <v>83</v>
      </c>
      <c r="C14" s="160"/>
      <c r="D14" s="160"/>
      <c r="E14" s="160"/>
      <c r="F14" s="160"/>
      <c r="G14" s="5"/>
      <c r="H14" s="50">
        <v>1</v>
      </c>
      <c r="I14" s="50">
        <v>1</v>
      </c>
      <c r="J14" s="44">
        <f t="shared" ref="J14" si="4">H14*I14</f>
        <v>1</v>
      </c>
      <c r="K14" s="50">
        <v>20</v>
      </c>
      <c r="L14" s="50">
        <f t="shared" ref="L14" si="5">J14*K14</f>
        <v>20</v>
      </c>
      <c r="M14" s="51">
        <v>0</v>
      </c>
      <c r="N14" s="51">
        <v>0</v>
      </c>
      <c r="O14" s="45">
        <f t="shared" ref="O14" si="6">M14*N14</f>
        <v>0</v>
      </c>
      <c r="P14" s="52">
        <v>90.4</v>
      </c>
      <c r="Q14" s="48">
        <f t="shared" ref="Q14" si="7">L14*P14</f>
        <v>1808</v>
      </c>
      <c r="S14" s="2"/>
      <c r="T14" s="2"/>
      <c r="U14" s="2"/>
      <c r="V14" s="2"/>
      <c r="W14" s="2"/>
      <c r="X14" s="4"/>
      <c r="Y14" s="2"/>
      <c r="Z14" s="2"/>
    </row>
    <row r="15" spans="1:26" s="1" customFormat="1" ht="30" customHeight="1" thickBot="1" x14ac:dyDescent="0.25">
      <c r="A15" s="6"/>
      <c r="B15" s="62" t="s">
        <v>55</v>
      </c>
      <c r="C15" s="63"/>
      <c r="D15" s="63"/>
      <c r="E15" s="63"/>
      <c r="F15" s="64"/>
      <c r="G15" s="7"/>
      <c r="H15" s="53">
        <f t="shared" ref="H15:Q15" si="8">H8+H9+H10+H11+H12+H13</f>
        <v>20</v>
      </c>
      <c r="I15" s="53">
        <f t="shared" si="8"/>
        <v>6</v>
      </c>
      <c r="J15" s="53">
        <f t="shared" si="8"/>
        <v>20</v>
      </c>
      <c r="K15" s="53">
        <f t="shared" si="8"/>
        <v>524</v>
      </c>
      <c r="L15" s="53">
        <f t="shared" si="8"/>
        <v>1312</v>
      </c>
      <c r="M15" s="54">
        <f t="shared" si="8"/>
        <v>0</v>
      </c>
      <c r="N15" s="54">
        <f t="shared" si="8"/>
        <v>0</v>
      </c>
      <c r="O15" s="54">
        <f t="shared" si="8"/>
        <v>0</v>
      </c>
      <c r="P15" s="56">
        <f t="shared" si="8"/>
        <v>453.02</v>
      </c>
      <c r="Q15" s="58">
        <f t="shared" si="8"/>
        <v>98797.92</v>
      </c>
      <c r="S15" s="2"/>
      <c r="T15" s="2"/>
      <c r="U15" s="2"/>
      <c r="V15" s="2"/>
      <c r="W15" s="2"/>
      <c r="X15" s="4"/>
      <c r="Y15" s="2"/>
      <c r="Z15" s="2"/>
    </row>
    <row r="16" spans="1:26" s="1" customFormat="1" ht="14.45" customHeight="1" x14ac:dyDescent="0.2">
      <c r="S16" s="2"/>
      <c r="T16" s="2"/>
      <c r="U16" s="2"/>
      <c r="V16" s="2"/>
      <c r="W16" s="2"/>
      <c r="X16" s="4"/>
      <c r="Y16" s="2"/>
      <c r="Z16" s="2"/>
    </row>
    <row r="17" spans="15:19" s="8" customFormat="1" ht="14.45" customHeight="1" x14ac:dyDescent="0.2"/>
    <row r="18" spans="15:19" s="8" customFormat="1" ht="14.45" customHeight="1" x14ac:dyDescent="0.2"/>
    <row r="19" spans="15:19" s="8" customFormat="1" ht="14.45" customHeight="1" x14ac:dyDescent="0.2"/>
    <row r="20" spans="15:19" s="8" customFormat="1" ht="14.45" customHeight="1" x14ac:dyDescent="0.2">
      <c r="O20" s="162"/>
      <c r="P20" s="162"/>
      <c r="Q20" s="162"/>
      <c r="R20" s="162"/>
    </row>
    <row r="21" spans="15:19" s="8" customFormat="1" ht="14.45" customHeight="1" x14ac:dyDescent="0.2">
      <c r="O21" s="162"/>
      <c r="P21" s="162"/>
      <c r="Q21" s="162"/>
      <c r="R21" s="162"/>
      <c r="S21" s="162"/>
    </row>
    <row r="22" spans="15:19" s="8" customFormat="1" ht="14.45" customHeight="1" x14ac:dyDescent="0.2">
      <c r="O22" s="162"/>
      <c r="P22" s="162"/>
      <c r="Q22" s="162"/>
      <c r="R22" s="162"/>
      <c r="S22" s="162"/>
    </row>
    <row r="23" spans="15:19" s="8" customFormat="1" ht="14.45" customHeight="1" x14ac:dyDescent="0.2">
      <c r="O23" s="162"/>
      <c r="P23" s="162"/>
      <c r="Q23" s="162"/>
      <c r="R23" s="162"/>
      <c r="S23" s="162"/>
    </row>
    <row r="24" spans="15:19" s="8" customFormat="1" ht="14.45" customHeight="1" x14ac:dyDescent="0.2">
      <c r="O24" s="162"/>
      <c r="P24" s="162"/>
      <c r="Q24" s="162"/>
      <c r="S24" s="162"/>
    </row>
    <row r="25" spans="15:19" s="8" customFormat="1" ht="14.45" customHeight="1" x14ac:dyDescent="0.2">
      <c r="O25" s="163"/>
      <c r="P25" s="163"/>
      <c r="Q25" s="163"/>
      <c r="R25" s="162"/>
      <c r="S25" s="162"/>
    </row>
    <row r="26" spans="15:19" s="8" customFormat="1" ht="14.45" customHeight="1" x14ac:dyDescent="0.2">
      <c r="P26" s="163"/>
      <c r="Q26" s="162"/>
      <c r="R26" s="162"/>
      <c r="S26" s="163"/>
    </row>
    <row r="27" spans="15:19" s="8" customFormat="1" ht="14.45" customHeight="1" x14ac:dyDescent="0.2">
      <c r="R27" s="162"/>
    </row>
    <row r="28" spans="15:19" s="8" customFormat="1" ht="14.45" customHeight="1" x14ac:dyDescent="0.2"/>
    <row r="29" spans="15:19" s="8" customFormat="1" ht="14.45" customHeight="1" x14ac:dyDescent="0.2"/>
    <row r="30" spans="15:19" s="8" customFormat="1" ht="14.45" customHeight="1" x14ac:dyDescent="0.2"/>
    <row r="31" spans="15:19" s="8" customFormat="1" ht="14.45" customHeight="1" x14ac:dyDescent="0.2"/>
    <row r="32" spans="15:19"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7:17" s="8" customFormat="1" ht="14.45" customHeight="1" x14ac:dyDescent="0.2"/>
    <row r="226" spans="17:17" s="8" customFormat="1" ht="14.45" customHeight="1" x14ac:dyDescent="0.2"/>
    <row r="227" spans="17:17" s="8" customFormat="1" ht="14.45" customHeight="1" x14ac:dyDescent="0.2"/>
    <row r="228" spans="17:17" s="8" customFormat="1" ht="14.45" customHeight="1" x14ac:dyDescent="0.2"/>
    <row r="229" spans="17:17" s="8" customFormat="1" ht="14.45" customHeight="1" x14ac:dyDescent="0.2"/>
    <row r="230" spans="17:17" s="8" customFormat="1" ht="14.45" customHeight="1" x14ac:dyDescent="0.2"/>
    <row r="231" spans="17:17" s="8" customFormat="1" ht="14.45" customHeight="1" x14ac:dyDescent="0.2"/>
    <row r="232" spans="17:17" s="8" customFormat="1" ht="14.45" customHeight="1" x14ac:dyDescent="0.2"/>
    <row r="233" spans="17:17" s="8" customFormat="1" ht="14.45" customHeight="1" x14ac:dyDescent="0.2"/>
    <row r="234" spans="17:17" s="8" customFormat="1" ht="14.45" customHeight="1" x14ac:dyDescent="0.2"/>
    <row r="235" spans="17:17" x14ac:dyDescent="0.15">
      <c r="Q235" s="13"/>
    </row>
    <row r="236" spans="17:17" x14ac:dyDescent="0.15">
      <c r="Q236" s="13"/>
    </row>
  </sheetData>
  <mergeCells count="17">
    <mergeCell ref="B7:F7"/>
    <mergeCell ref="B13:F13"/>
    <mergeCell ref="B15:F15"/>
    <mergeCell ref="B10:F10"/>
    <mergeCell ref="B8:F8"/>
    <mergeCell ref="B9:F9"/>
    <mergeCell ref="B11:F11"/>
    <mergeCell ref="B12:F12"/>
    <mergeCell ref="B14:F14"/>
    <mergeCell ref="H1:Q1"/>
    <mergeCell ref="H2:L3"/>
    <mergeCell ref="M2:O3"/>
    <mergeCell ref="P2:Q3"/>
    <mergeCell ref="A1:G1"/>
    <mergeCell ref="A2:A6"/>
    <mergeCell ref="B2:F6"/>
    <mergeCell ref="G2:G6"/>
  </mergeCells>
  <dataValidations xWindow="1038" yWindow="503" count="10">
    <dataValidation allowBlank="1" showInputMessage="1" showErrorMessage="1" promptTitle="TOTAL COST" prompt="This cell will auto-populate." sqref="Q8:Q15" xr:uid="{290FE959-8D6B-4BEB-BC0B-04A377D24749}"/>
    <dataValidation allowBlank="1" showInputMessage="1" showErrorMessage="1" promptTitle="COST PER HOUR" prompt="This cell will auto-populate." sqref="P15" xr:uid="{347BB16E-5234-438D-A401-02CD1632C03D}"/>
    <dataValidation allowBlank="1" showInputMessage="1" showErrorMessage="1" promptTitle="TOTAL HOURS RECORD-KEEPING" prompt="This cell will auto-populate." sqref="O8:O15" xr:uid="{A1947BA1-A3CC-4E01-A077-0BB552655ED0}"/>
    <dataValidation allowBlank="1" showInputMessage="1" showErrorMessage="1" promptTitle="HOURS PER RECORD-KEEPER" prompt="This cell will auto-populate." sqref="N15" xr:uid="{6DC01440-BD88-4E42-9FD9-11187738F42B}"/>
    <dataValidation allowBlank="1" showInputMessage="1" showErrorMessage="1" promptTitle="RECORD-KEEPERS" prompt="This cell will auto-populate." sqref="M15" xr:uid="{E649303A-439C-4A01-880B-8BAFEEC2B623}"/>
    <dataValidation allowBlank="1" showInputMessage="1" showErrorMessage="1" promptTitle="HOURS PER RESPONSE" prompt="This cell will auto-populate." sqref="K15" xr:uid="{DFEC8330-5501-4409-BABB-D45522CAF9FC}"/>
    <dataValidation allowBlank="1" showInputMessage="1" showErrorMessage="1" promptTitle="RESPONDENTS" prompt="This cell will auto-populate." sqref="H15" xr:uid="{5EC4CFF8-CF95-44A2-A09B-DA33047442CB}"/>
    <dataValidation allowBlank="1" showInputMessage="1" showErrorMessage="1" promptTitle="RESPONSES PER RESPONDENT" prompt="This cell will auto-populate." sqref="I15" xr:uid="{471838D5-5826-400F-B1B2-4C6B5A9364E3}"/>
    <dataValidation allowBlank="1" showInputMessage="1" showErrorMessage="1" promptTitle="TOTAL ANNUAL RESPONSES" prompt="This cell will auto-populate." sqref="J8:J15" xr:uid="{7FD5561D-6CCC-4F12-9193-C20EB33093A9}"/>
    <dataValidation allowBlank="1" showInputMessage="1" showErrorMessage="1" promptTitle="TOTAL HOURS" prompt="This cell will auto-populate." sqref="L8:L15"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4" ma:contentTypeDescription="Create a new document." ma:contentTypeScope="" ma:versionID="7b6774c36122f2d301061d79c715de97">
  <xsd:schema xmlns:xsd="http://www.w3.org/2001/XMLSchema" xmlns:xs="http://www.w3.org/2001/XMLSchema" xmlns:p="http://schemas.microsoft.com/office/2006/metadata/properties" xmlns:ns2="7e25f8c5-80a9-4574-a617-5c233853156a" xmlns:ns3="ca3979a3-3465-418c-982b-0defcebcf79e" targetNamespace="http://schemas.microsoft.com/office/2006/metadata/properties" ma:root="true" ma:fieldsID="e9e3d83e336f3a4cb3eb7dced269edd8" ns2:_="" ns3:_="">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documentManagement>
</p:properties>
</file>

<file path=customXml/itemProps1.xml><?xml version="1.0" encoding="utf-8"?>
<ds:datastoreItem xmlns:ds="http://schemas.openxmlformats.org/officeDocument/2006/customXml" ds:itemID="{975745D7-04BF-4AC6-9735-41234D954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D0CA5-6FD8-4C6E-B96B-E646453ADD1A}">
  <ds:schemaRefs>
    <ds:schemaRef ds:uri="http://schemas.microsoft.com/sharepoint/v3/contenttype/forms"/>
  </ds:schemaRefs>
</ds:datastoreItem>
</file>

<file path=customXml/itemProps3.xml><?xml version="1.0" encoding="utf-8"?>
<ds:datastoreItem xmlns:ds="http://schemas.openxmlformats.org/officeDocument/2006/customXml" ds:itemID="{5BEDCF5F-132E-41CE-922F-050FEF5F0529}">
  <ds:schemaRefs>
    <ds:schemaRef ds:uri="http://schemas.microsoft.com/office/2006/metadata/properties"/>
    <ds:schemaRef ds:uri="http://schemas.microsoft.com/office/infopath/2007/PartnerControls"/>
    <ds:schemaRef ds:uri="7e25f8c5-80a9-4574-a617-5c233853156a"/>
    <ds:schemaRef ds:uri="ca3979a3-3465-418c-982b-0defcebcf7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Haines, Margaret - FS, DC</cp:lastModifiedBy>
  <dcterms:created xsi:type="dcterms:W3CDTF">2021-12-03T22:14:58Z</dcterms:created>
  <dcterms:modified xsi:type="dcterms:W3CDTF">2025-09-26T16:10:15Z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