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cdc.sharepoint.com/teams/NCHS-NHIS-Development/Shared Documents/Survey Documentation/2024/OMBClearance - 3 year package/"/>
    </mc:Choice>
  </mc:AlternateContent>
  <xr:revisionPtr revIDLastSave="4" documentId="13_ncr:1_{D2BC6F94-EF6B-4D41-A967-C604B5B30588}" xr6:coauthVersionLast="47" xr6:coauthVersionMax="47" xr10:uidLastSave="{0E09FFDA-A07E-40CF-865A-2FC6EA23DE76}"/>
  <bookViews>
    <workbookView xWindow="28680" yWindow="-2220" windowWidth="25440" windowHeight="15390" activeTab="3" xr2:uid="{7B889A45-5220-4B26-889A-23B9DD82731A}"/>
  </bookViews>
  <sheets>
    <sheet name="Sample Adult" sheetId="6" r:id="rId1"/>
    <sheet name="CAM" sheetId="11" r:id="rId2"/>
    <sheet name="Sample Child" sheetId="7" r:id="rId3"/>
    <sheet name="Sample Child 3-17" sheetId="9" r:id="rId4"/>
    <sheet name="Sample Adolescents"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 i="9" l="1"/>
  <c r="O10" i="9" s="1"/>
  <c r="M10" i="9"/>
  <c r="M32" i="9" s="1"/>
  <c r="N10" i="9"/>
  <c r="N15" i="9" s="1"/>
  <c r="R10" i="9"/>
  <c r="R14" i="9" s="1"/>
  <c r="U10" i="9"/>
  <c r="U14" i="9" s="1"/>
  <c r="AE15" i="9"/>
  <c r="AE27" i="9"/>
  <c r="AE32" i="9"/>
  <c r="AA10" i="9"/>
  <c r="AA14" i="9" s="1"/>
  <c r="AB10" i="9"/>
  <c r="AB17" i="9" s="1"/>
  <c r="AE10" i="9"/>
  <c r="AE18" i="9" s="1"/>
  <c r="C31" i="9"/>
  <c r="C23" i="9"/>
  <c r="C26" i="9"/>
  <c r="C16" i="9"/>
  <c r="D8" i="11"/>
  <c r="D7" i="11"/>
  <c r="D6" i="11"/>
  <c r="D5" i="11"/>
  <c r="D4" i="11"/>
  <c r="D3" i="11"/>
  <c r="D2" i="11"/>
  <c r="C36" i="9"/>
  <c r="C35" i="9"/>
  <c r="C22" i="9"/>
  <c r="C19" i="9"/>
  <c r="C17" i="9"/>
  <c r="C14" i="9"/>
  <c r="Q10" i="9"/>
  <c r="Q22" i="9" s="1"/>
  <c r="I10" i="9"/>
  <c r="I35" i="9" s="1"/>
  <c r="H10" i="9"/>
  <c r="H22" i="9" s="1"/>
  <c r="E10" i="9"/>
  <c r="E33" i="9" s="1"/>
  <c r="C22" i="6"/>
  <c r="D22" i="6"/>
  <c r="E22" i="6"/>
  <c r="F22" i="6"/>
  <c r="G22" i="6"/>
  <c r="H22" i="6"/>
  <c r="I22" i="6"/>
  <c r="J22" i="6"/>
  <c r="K22" i="6"/>
  <c r="L22" i="6"/>
  <c r="M22" i="6"/>
  <c r="N22" i="6"/>
  <c r="O22" i="6"/>
  <c r="P22" i="6"/>
  <c r="Q22" i="6"/>
  <c r="R22" i="6"/>
  <c r="C21" i="6"/>
  <c r="D21" i="6"/>
  <c r="E21" i="6"/>
  <c r="F21" i="6"/>
  <c r="G21" i="6"/>
  <c r="H21" i="6"/>
  <c r="I21" i="6"/>
  <c r="J21" i="6"/>
  <c r="K21" i="6"/>
  <c r="L21" i="6"/>
  <c r="M21" i="6"/>
  <c r="N21" i="6"/>
  <c r="O21" i="6"/>
  <c r="P21" i="6"/>
  <c r="Q21" i="6"/>
  <c r="R21" i="6"/>
  <c r="C19" i="6"/>
  <c r="D19" i="6"/>
  <c r="E19" i="6"/>
  <c r="F19" i="6"/>
  <c r="G19" i="6"/>
  <c r="H19" i="6"/>
  <c r="I19" i="6"/>
  <c r="J19" i="6"/>
  <c r="K19" i="6"/>
  <c r="L19" i="6"/>
  <c r="M19" i="6"/>
  <c r="N19" i="6"/>
  <c r="O19" i="6"/>
  <c r="P19" i="6"/>
  <c r="Q19" i="6"/>
  <c r="R19" i="6"/>
  <c r="C17" i="6"/>
  <c r="D17" i="6"/>
  <c r="E17" i="6"/>
  <c r="F17" i="6"/>
  <c r="G17" i="6"/>
  <c r="H17" i="6"/>
  <c r="I17" i="6"/>
  <c r="J17" i="6"/>
  <c r="K17" i="6"/>
  <c r="L17" i="6"/>
  <c r="M17" i="6"/>
  <c r="N17" i="6"/>
  <c r="O17" i="6"/>
  <c r="P17" i="6"/>
  <c r="Q17" i="6"/>
  <c r="R17" i="6"/>
  <c r="R13" i="6"/>
  <c r="R14" i="6"/>
  <c r="R15" i="6"/>
  <c r="R16" i="6"/>
  <c r="R18" i="6"/>
  <c r="R20" i="6"/>
  <c r="R23" i="6"/>
  <c r="R24" i="6"/>
  <c r="R25" i="6"/>
  <c r="R26" i="6"/>
  <c r="R27" i="6"/>
  <c r="R28" i="6"/>
  <c r="R29" i="6"/>
  <c r="O14" i="6"/>
  <c r="P14" i="6"/>
  <c r="O15" i="6"/>
  <c r="P15" i="6"/>
  <c r="O16" i="6"/>
  <c r="P16" i="6"/>
  <c r="O18" i="6"/>
  <c r="P18" i="6"/>
  <c r="O20" i="6"/>
  <c r="P20" i="6"/>
  <c r="O23" i="6"/>
  <c r="P23" i="6"/>
  <c r="O24" i="6"/>
  <c r="P24" i="6"/>
  <c r="O25" i="6"/>
  <c r="P25" i="6"/>
  <c r="O26" i="6"/>
  <c r="P26" i="6"/>
  <c r="O27" i="6"/>
  <c r="P27" i="6"/>
  <c r="O28" i="6"/>
  <c r="P28" i="6"/>
  <c r="O29" i="6"/>
  <c r="P29" i="6"/>
  <c r="P13" i="6"/>
  <c r="O13" i="6"/>
  <c r="O10" i="6"/>
  <c r="P10" i="6"/>
  <c r="R10" i="6"/>
  <c r="E10" i="6"/>
  <c r="F10" i="6"/>
  <c r="G10" i="6"/>
  <c r="H10" i="6"/>
  <c r="I10" i="6"/>
  <c r="J10" i="6"/>
  <c r="K10" i="6"/>
  <c r="L10" i="6"/>
  <c r="M10" i="6"/>
  <c r="N10" i="6"/>
  <c r="Q10" i="6"/>
  <c r="D10" i="6"/>
  <c r="E10" i="7"/>
  <c r="F10" i="7"/>
  <c r="G10" i="7"/>
  <c r="H10" i="7"/>
  <c r="I10" i="7"/>
  <c r="J10" i="7"/>
  <c r="K10" i="7"/>
  <c r="L10" i="7"/>
  <c r="M10" i="7"/>
  <c r="N10" i="7"/>
  <c r="O10" i="7"/>
  <c r="D10" i="7"/>
  <c r="O15" i="9" l="1"/>
  <c r="O17" i="9"/>
  <c r="O19" i="9"/>
  <c r="O21" i="9"/>
  <c r="O23" i="9"/>
  <c r="O25" i="9"/>
  <c r="O27" i="9"/>
  <c r="O29" i="9"/>
  <c r="O31" i="9"/>
  <c r="O33" i="9"/>
  <c r="O35" i="9"/>
  <c r="O13" i="9"/>
  <c r="O14" i="9"/>
  <c r="O16" i="9"/>
  <c r="O18" i="9"/>
  <c r="O20" i="9"/>
  <c r="O22" i="9"/>
  <c r="O24" i="9"/>
  <c r="O26" i="9"/>
  <c r="O28" i="9"/>
  <c r="O30" i="9"/>
  <c r="O32" i="9"/>
  <c r="O34" i="9"/>
  <c r="O36" i="9"/>
  <c r="AA27" i="9"/>
  <c r="AB22" i="9"/>
  <c r="M29" i="9"/>
  <c r="M19" i="9"/>
  <c r="J10" i="9"/>
  <c r="J32" i="9" s="1"/>
  <c r="X10" i="9"/>
  <c r="C18" i="9"/>
  <c r="C30" i="9"/>
  <c r="AE31" i="9"/>
  <c r="AB26" i="9"/>
  <c r="AB15" i="9"/>
  <c r="L10" i="9"/>
  <c r="M35" i="9"/>
  <c r="M31" i="9"/>
  <c r="M25" i="9"/>
  <c r="M21" i="9"/>
  <c r="M17" i="9"/>
  <c r="H13" i="9"/>
  <c r="K10" i="9"/>
  <c r="C15" i="9"/>
  <c r="C27" i="9"/>
  <c r="W10" i="9"/>
  <c r="C24" i="9"/>
  <c r="AA36" i="9"/>
  <c r="AB31" i="9"/>
  <c r="AA20" i="9"/>
  <c r="AA15" i="9"/>
  <c r="AE13" i="9"/>
  <c r="M33" i="9"/>
  <c r="M27" i="9"/>
  <c r="M23" i="9"/>
  <c r="M15" i="9"/>
  <c r="Q13" i="9"/>
  <c r="D10" i="9"/>
  <c r="P10" i="9"/>
  <c r="H15" i="9"/>
  <c r="C32" i="9"/>
  <c r="Z10" i="9"/>
  <c r="C20" i="9"/>
  <c r="C28" i="9"/>
  <c r="AE35" i="9"/>
  <c r="AA31" i="9"/>
  <c r="AE24" i="9"/>
  <c r="AE19" i="9"/>
  <c r="AB14" i="9"/>
  <c r="N36" i="9"/>
  <c r="N34" i="9"/>
  <c r="N32" i="9"/>
  <c r="N30" i="9"/>
  <c r="N28" i="9"/>
  <c r="N26" i="9"/>
  <c r="N24" i="9"/>
  <c r="N22" i="9"/>
  <c r="N20" i="9"/>
  <c r="N18" i="9"/>
  <c r="N16" i="9"/>
  <c r="N14" i="9"/>
  <c r="N13" i="9"/>
  <c r="E13" i="9"/>
  <c r="M36" i="9"/>
  <c r="M30" i="9"/>
  <c r="M28" i="9"/>
  <c r="M26" i="9"/>
  <c r="M24" i="9"/>
  <c r="M22" i="9"/>
  <c r="M20" i="9"/>
  <c r="M18" i="9"/>
  <c r="M16" i="9"/>
  <c r="M14" i="9"/>
  <c r="U13" i="9"/>
  <c r="M13" i="9"/>
  <c r="AA35" i="9"/>
  <c r="AB30" i="9"/>
  <c r="AA19" i="9"/>
  <c r="M34" i="9"/>
  <c r="F10" i="9"/>
  <c r="F18" i="9" s="1"/>
  <c r="V10" i="9"/>
  <c r="C33" i="9"/>
  <c r="C25" i="9"/>
  <c r="AD10" i="9"/>
  <c r="AD34" i="9" s="1"/>
  <c r="AB34" i="9"/>
  <c r="AE23" i="9"/>
  <c r="AB18" i="9"/>
  <c r="T10" i="9"/>
  <c r="T29" i="9" s="1"/>
  <c r="AB13" i="9"/>
  <c r="C13" i="9"/>
  <c r="G10" i="9"/>
  <c r="Y10" i="9"/>
  <c r="C34" i="9"/>
  <c r="C21" i="9"/>
  <c r="C29" i="9"/>
  <c r="AC10" i="9"/>
  <c r="AC15" i="9" s="1"/>
  <c r="AA28" i="9"/>
  <c r="AB23" i="9"/>
  <c r="AE16" i="9"/>
  <c r="S10" i="9"/>
  <c r="S14" i="9" s="1"/>
  <c r="AA13" i="9"/>
  <c r="AA23" i="9"/>
  <c r="N35" i="9"/>
  <c r="N33" i="9"/>
  <c r="N31" i="9"/>
  <c r="N29" i="9"/>
  <c r="N27" i="9"/>
  <c r="N25" i="9"/>
  <c r="N23" i="9"/>
  <c r="N21" i="9"/>
  <c r="N19" i="9"/>
  <c r="N17" i="9"/>
  <c r="R13" i="9"/>
  <c r="I13" i="9"/>
  <c r="J13" i="9"/>
  <c r="G17" i="9"/>
  <c r="G27" i="9"/>
  <c r="X33" i="9"/>
  <c r="X19" i="9"/>
  <c r="Z36" i="9"/>
  <c r="Z17" i="9"/>
  <c r="Z16" i="9"/>
  <c r="J16" i="9"/>
  <c r="Z18" i="9"/>
  <c r="J18" i="9"/>
  <c r="Z21" i="9"/>
  <c r="J21" i="9"/>
  <c r="Z20" i="9"/>
  <c r="J20" i="9"/>
  <c r="Z26" i="9"/>
  <c r="J26" i="9"/>
  <c r="Z25" i="9"/>
  <c r="J25" i="9"/>
  <c r="Z24" i="9"/>
  <c r="J24" i="9"/>
  <c r="Z23" i="9"/>
  <c r="J23" i="9"/>
  <c r="Z31" i="9"/>
  <c r="J31" i="9"/>
  <c r="Z30" i="9"/>
  <c r="J30" i="9"/>
  <c r="Z29" i="9"/>
  <c r="J29" i="9"/>
  <c r="Z28" i="9"/>
  <c r="J28" i="9"/>
  <c r="AB36" i="9"/>
  <c r="AA33" i="9"/>
  <c r="AE29" i="9"/>
  <c r="AB28" i="9"/>
  <c r="AD26" i="9"/>
  <c r="AA25" i="9"/>
  <c r="AE21" i="9"/>
  <c r="AB20" i="9"/>
  <c r="AA17" i="9"/>
  <c r="U35" i="9"/>
  <c r="U33" i="9"/>
  <c r="U31" i="9"/>
  <c r="U29" i="9"/>
  <c r="U27" i="9"/>
  <c r="U25" i="9"/>
  <c r="U23" i="9"/>
  <c r="U21" i="9"/>
  <c r="U19" i="9"/>
  <c r="U17" i="9"/>
  <c r="U15" i="9"/>
  <c r="Z35" i="9"/>
  <c r="Z15" i="9"/>
  <c r="I16" i="9"/>
  <c r="I18" i="9"/>
  <c r="I21" i="9"/>
  <c r="I20" i="9"/>
  <c r="I26" i="9"/>
  <c r="I25" i="9"/>
  <c r="I24" i="9"/>
  <c r="I23" i="9"/>
  <c r="I31" i="9"/>
  <c r="I30" i="9"/>
  <c r="I29" i="9"/>
  <c r="I28" i="9"/>
  <c r="AD21" i="9"/>
  <c r="T31" i="9"/>
  <c r="T15" i="9"/>
  <c r="Z14" i="9"/>
  <c r="H18" i="9"/>
  <c r="H20" i="9"/>
  <c r="H28" i="9"/>
  <c r="H21" i="9"/>
  <c r="H31" i="9"/>
  <c r="H29" i="9"/>
  <c r="S27" i="9"/>
  <c r="H14" i="9"/>
  <c r="W36" i="9"/>
  <c r="W32" i="9"/>
  <c r="W17" i="9"/>
  <c r="Z33" i="9"/>
  <c r="W16" i="9"/>
  <c r="G16" i="9"/>
  <c r="W18" i="9"/>
  <c r="G18" i="9"/>
  <c r="W21" i="9"/>
  <c r="G21" i="9"/>
  <c r="W20" i="9"/>
  <c r="G20" i="9"/>
  <c r="W26" i="9"/>
  <c r="G26" i="9"/>
  <c r="W25" i="9"/>
  <c r="G25" i="9"/>
  <c r="W24" i="9"/>
  <c r="G24" i="9"/>
  <c r="W23" i="9"/>
  <c r="G23" i="9"/>
  <c r="W31" i="9"/>
  <c r="G31" i="9"/>
  <c r="W30" i="9"/>
  <c r="G30" i="9"/>
  <c r="W29" i="9"/>
  <c r="G29" i="9"/>
  <c r="W28" i="9"/>
  <c r="G28" i="9"/>
  <c r="AA34" i="9"/>
  <c r="AE30" i="9"/>
  <c r="AB29" i="9"/>
  <c r="AA26" i="9"/>
  <c r="AE22" i="9"/>
  <c r="AB21" i="9"/>
  <c r="AA18" i="9"/>
  <c r="AE14" i="9"/>
  <c r="R35" i="9"/>
  <c r="R33" i="9"/>
  <c r="R31" i="9"/>
  <c r="R29" i="9"/>
  <c r="R27" i="9"/>
  <c r="R25" i="9"/>
  <c r="R23" i="9"/>
  <c r="R21" i="9"/>
  <c r="R19" i="9"/>
  <c r="R17" i="9"/>
  <c r="R15" i="9"/>
  <c r="H16" i="9"/>
  <c r="H26" i="9"/>
  <c r="H24" i="9"/>
  <c r="K19" i="9"/>
  <c r="X35" i="9"/>
  <c r="X27" i="9"/>
  <c r="Z32" i="9"/>
  <c r="V16" i="9"/>
  <c r="V18" i="9"/>
  <c r="V21" i="9"/>
  <c r="V20" i="9"/>
  <c r="V26" i="9"/>
  <c r="V25" i="9"/>
  <c r="V24" i="9"/>
  <c r="V23" i="9"/>
  <c r="V31" i="9"/>
  <c r="V30" i="9"/>
  <c r="V29" i="9"/>
  <c r="V28" i="9"/>
  <c r="AE33" i="9"/>
  <c r="AB32" i="9"/>
  <c r="AA29" i="9"/>
  <c r="AE25" i="9"/>
  <c r="AB24" i="9"/>
  <c r="AA21" i="9"/>
  <c r="AC19" i="9"/>
  <c r="AE17" i="9"/>
  <c r="AB16" i="9"/>
  <c r="U36" i="9"/>
  <c r="U34" i="9"/>
  <c r="U32" i="9"/>
  <c r="U30" i="9"/>
  <c r="U28" i="9"/>
  <c r="U26" i="9"/>
  <c r="U24" i="9"/>
  <c r="U22" i="9"/>
  <c r="U20" i="9"/>
  <c r="U18" i="9"/>
  <c r="U16" i="9"/>
  <c r="H25" i="9"/>
  <c r="H23" i="9"/>
  <c r="H30" i="9"/>
  <c r="W35" i="9"/>
  <c r="W27" i="9"/>
  <c r="Z27" i="9"/>
  <c r="Q16" i="9"/>
  <c r="E16" i="9"/>
  <c r="Q18" i="9"/>
  <c r="E18" i="9"/>
  <c r="Q21" i="9"/>
  <c r="E21" i="9"/>
  <c r="Q20" i="9"/>
  <c r="E20" i="9"/>
  <c r="Q26" i="9"/>
  <c r="E26" i="9"/>
  <c r="Q25" i="9"/>
  <c r="E25" i="9"/>
  <c r="Q24" i="9"/>
  <c r="E24" i="9"/>
  <c r="Q23" i="9"/>
  <c r="E23" i="9"/>
  <c r="Q31" i="9"/>
  <c r="E31" i="9"/>
  <c r="Q30" i="9"/>
  <c r="E30" i="9"/>
  <c r="Q29" i="9"/>
  <c r="E29" i="9"/>
  <c r="Q28" i="9"/>
  <c r="E28" i="9"/>
  <c r="AE36" i="9"/>
  <c r="AB35" i="9"/>
  <c r="AA32" i="9"/>
  <c r="AE28" i="9"/>
  <c r="AB27" i="9"/>
  <c r="AA24" i="9"/>
  <c r="AC22" i="9"/>
  <c r="AE20" i="9"/>
  <c r="AB19" i="9"/>
  <c r="AA16" i="9"/>
  <c r="T32" i="9"/>
  <c r="T24" i="9"/>
  <c r="T16" i="9"/>
  <c r="S22" i="9"/>
  <c r="S20" i="9"/>
  <c r="K16" i="9"/>
  <c r="K18" i="9"/>
  <c r="K21" i="9"/>
  <c r="K20" i="9"/>
  <c r="K26" i="9"/>
  <c r="K25" i="9"/>
  <c r="K24" i="9"/>
  <c r="K23" i="9"/>
  <c r="K31" i="9"/>
  <c r="K30" i="9"/>
  <c r="K29" i="9"/>
  <c r="K28" i="9"/>
  <c r="AE34" i="9"/>
  <c r="AB33" i="9"/>
  <c r="AA30" i="9"/>
  <c r="AC28" i="9"/>
  <c r="AE26" i="9"/>
  <c r="AB25" i="9"/>
  <c r="AA22" i="9"/>
  <c r="R36" i="9"/>
  <c r="R34" i="9"/>
  <c r="R32" i="9"/>
  <c r="R30" i="9"/>
  <c r="R28" i="9"/>
  <c r="R26" i="9"/>
  <c r="R24" i="9"/>
  <c r="R22" i="9"/>
  <c r="R20" i="9"/>
  <c r="R18" i="9"/>
  <c r="R16" i="9"/>
  <c r="I15" i="9"/>
  <c r="H19" i="9"/>
  <c r="H27" i="9"/>
  <c r="H34" i="9"/>
  <c r="K15" i="9"/>
  <c r="I19" i="9"/>
  <c r="I27" i="9"/>
  <c r="I34" i="9"/>
  <c r="H32" i="9"/>
  <c r="H35" i="9"/>
  <c r="I14" i="9"/>
  <c r="H17" i="9"/>
  <c r="I22" i="9"/>
  <c r="I32" i="9"/>
  <c r="K35" i="9"/>
  <c r="H36" i="9"/>
  <c r="K36" i="9"/>
  <c r="J19" i="9"/>
  <c r="J14" i="9"/>
  <c r="E15" i="9"/>
  <c r="Q15" i="9"/>
  <c r="P32" i="9"/>
  <c r="K14" i="9"/>
  <c r="V15" i="9"/>
  <c r="I17" i="9"/>
  <c r="D19" i="9"/>
  <c r="P19" i="9"/>
  <c r="G22" i="9"/>
  <c r="Y22" i="9"/>
  <c r="J27" i="9"/>
  <c r="E32" i="9"/>
  <c r="Q32" i="9"/>
  <c r="H33" i="9"/>
  <c r="K34" i="9"/>
  <c r="V35" i="9"/>
  <c r="I36" i="9"/>
  <c r="P15" i="9"/>
  <c r="E22" i="9"/>
  <c r="F22" i="9"/>
  <c r="V22" i="9"/>
  <c r="D32" i="9"/>
  <c r="G33" i="9"/>
  <c r="Y33" i="9"/>
  <c r="J34" i="9"/>
  <c r="E35" i="9"/>
  <c r="Q35" i="9"/>
  <c r="D14" i="9"/>
  <c r="P14" i="9"/>
  <c r="G15" i="9"/>
  <c r="J17" i="9"/>
  <c r="E19" i="9"/>
  <c r="Q19" i="9"/>
  <c r="K27" i="9"/>
  <c r="F32" i="9"/>
  <c r="V32" i="9"/>
  <c r="I33" i="9"/>
  <c r="D34" i="9"/>
  <c r="P34" i="9"/>
  <c r="G35" i="9"/>
  <c r="J36" i="9"/>
  <c r="Q14" i="9"/>
  <c r="G32" i="9"/>
  <c r="E14" i="9"/>
  <c r="V19" i="9"/>
  <c r="D27" i="9"/>
  <c r="P27" i="9"/>
  <c r="J33" i="9"/>
  <c r="E34" i="9"/>
  <c r="Q34" i="9"/>
  <c r="V14" i="9"/>
  <c r="D17" i="9"/>
  <c r="P17" i="9"/>
  <c r="G19" i="9"/>
  <c r="Y19" i="9"/>
  <c r="J22" i="9"/>
  <c r="E27" i="9"/>
  <c r="Q27" i="9"/>
  <c r="F34" i="9"/>
  <c r="V34" i="9"/>
  <c r="D36" i="9"/>
  <c r="P36" i="9"/>
  <c r="J15" i="9"/>
  <c r="E17" i="9"/>
  <c r="Q17" i="9"/>
  <c r="V27" i="9"/>
  <c r="D33" i="9"/>
  <c r="P33" i="9"/>
  <c r="G34" i="9"/>
  <c r="Y34" i="9"/>
  <c r="J35" i="9"/>
  <c r="E36" i="9"/>
  <c r="Q36" i="9"/>
  <c r="F17" i="9"/>
  <c r="V17" i="9"/>
  <c r="D22" i="9"/>
  <c r="P22" i="9"/>
  <c r="Y27" i="9"/>
  <c r="Q33" i="9"/>
  <c r="V36" i="9"/>
  <c r="D15" i="9"/>
  <c r="C18" i="3"/>
  <c r="E10" i="3"/>
  <c r="E18" i="3" s="1"/>
  <c r="F10" i="3"/>
  <c r="F18" i="3" s="1"/>
  <c r="G10" i="3"/>
  <c r="G18" i="3" s="1"/>
  <c r="H10" i="3"/>
  <c r="H18" i="3" s="1"/>
  <c r="I10" i="3"/>
  <c r="I18" i="3" s="1"/>
  <c r="J10" i="3"/>
  <c r="J18" i="3" s="1"/>
  <c r="K10" i="3"/>
  <c r="K18" i="3" s="1"/>
  <c r="L10" i="3"/>
  <c r="L18" i="3" s="1"/>
  <c r="M10" i="3"/>
  <c r="M18" i="3" s="1"/>
  <c r="N10" i="3"/>
  <c r="N18" i="3" s="1"/>
  <c r="O10" i="3"/>
  <c r="O18" i="3" s="1"/>
  <c r="D10" i="3"/>
  <c r="D18" i="3" s="1"/>
  <c r="Y36" i="9" l="1"/>
  <c r="Y28" i="9"/>
  <c r="Y20" i="9"/>
  <c r="Y24" i="9"/>
  <c r="Y17" i="9"/>
  <c r="Y30" i="9"/>
  <c r="Y18" i="9"/>
  <c r="Y26" i="9"/>
  <c r="Y23" i="9"/>
  <c r="Y29" i="9"/>
  <c r="Y21" i="9"/>
  <c r="Y25" i="9"/>
  <c r="Y14" i="9"/>
  <c r="Y13" i="9"/>
  <c r="Y31" i="9"/>
  <c r="Y16" i="9"/>
  <c r="F27" i="9"/>
  <c r="F14" i="9"/>
  <c r="F19" i="9"/>
  <c r="Y15" i="9"/>
  <c r="F35" i="9"/>
  <c r="AD23" i="9"/>
  <c r="AC36" i="9"/>
  <c r="S24" i="9"/>
  <c r="T26" i="9"/>
  <c r="AD17" i="9"/>
  <c r="AC30" i="9"/>
  <c r="S17" i="9"/>
  <c r="AD14" i="9"/>
  <c r="AC27" i="9"/>
  <c r="F29" i="9"/>
  <c r="F24" i="9"/>
  <c r="F21" i="9"/>
  <c r="S29" i="9"/>
  <c r="T25" i="9"/>
  <c r="AC26" i="9"/>
  <c r="G36" i="9"/>
  <c r="G13" i="9"/>
  <c r="G14" i="9"/>
  <c r="AC24" i="9"/>
  <c r="S16" i="9"/>
  <c r="S13" i="9"/>
  <c r="S32" i="9"/>
  <c r="S28" i="9"/>
  <c r="S33" i="9"/>
  <c r="S34" i="9"/>
  <c r="S35" i="9"/>
  <c r="S36" i="9"/>
  <c r="AD15" i="9"/>
  <c r="AD16" i="9"/>
  <c r="AD24" i="9"/>
  <c r="AD28" i="9"/>
  <c r="AD13" i="9"/>
  <c r="AD20" i="9"/>
  <c r="AD36" i="9"/>
  <c r="AD32" i="9"/>
  <c r="F36" i="9"/>
  <c r="S26" i="9"/>
  <c r="T28" i="9"/>
  <c r="AC21" i="9"/>
  <c r="AD27" i="9"/>
  <c r="S31" i="9"/>
  <c r="T27" i="9"/>
  <c r="AD29" i="9"/>
  <c r="AC23" i="9"/>
  <c r="AC17" i="9"/>
  <c r="Z19" i="9"/>
  <c r="Z13" i="9"/>
  <c r="Z34" i="9"/>
  <c r="Z22" i="9"/>
  <c r="W15" i="9"/>
  <c r="W14" i="9"/>
  <c r="W34" i="9"/>
  <c r="W33" i="9"/>
  <c r="W19" i="9"/>
  <c r="W13" i="9"/>
  <c r="W22" i="9"/>
  <c r="X15" i="9"/>
  <c r="X24" i="9"/>
  <c r="X30" i="9"/>
  <c r="X18" i="9"/>
  <c r="X17" i="9"/>
  <c r="X26" i="9"/>
  <c r="X14" i="9"/>
  <c r="X34" i="9"/>
  <c r="X23" i="9"/>
  <c r="X36" i="9"/>
  <c r="X29" i="9"/>
  <c r="X21" i="9"/>
  <c r="X25" i="9"/>
  <c r="X20" i="9"/>
  <c r="X32" i="9"/>
  <c r="X13" i="9"/>
  <c r="X31" i="9"/>
  <c r="X16" i="9"/>
  <c r="X22" i="9"/>
  <c r="X28" i="9"/>
  <c r="T23" i="9"/>
  <c r="S30" i="9"/>
  <c r="T30" i="9"/>
  <c r="AD33" i="9"/>
  <c r="AD30" i="9"/>
  <c r="F30" i="9"/>
  <c r="F25" i="9"/>
  <c r="S19" i="9"/>
  <c r="AC16" i="9"/>
  <c r="AC34" i="9"/>
  <c r="V33" i="9"/>
  <c r="V13" i="9"/>
  <c r="T14" i="9"/>
  <c r="T13" i="9"/>
  <c r="F33" i="9"/>
  <c r="F13" i="9"/>
  <c r="T18" i="9"/>
  <c r="T34" i="9"/>
  <c r="F31" i="9"/>
  <c r="F26" i="9"/>
  <c r="F16" i="9"/>
  <c r="AD19" i="9"/>
  <c r="AC32" i="9"/>
  <c r="S15" i="9"/>
  <c r="T17" i="9"/>
  <c r="T33" i="9"/>
  <c r="P35" i="9"/>
  <c r="P30" i="9"/>
  <c r="P18" i="9"/>
  <c r="P26" i="9"/>
  <c r="P21" i="9"/>
  <c r="P23" i="9"/>
  <c r="P29" i="9"/>
  <c r="P25" i="9"/>
  <c r="P31" i="9"/>
  <c r="P16" i="9"/>
  <c r="P13" i="9"/>
  <c r="P28" i="9"/>
  <c r="P20" i="9"/>
  <c r="P24" i="9"/>
  <c r="K33" i="9"/>
  <c r="K13" i="9"/>
  <c r="K32" i="9"/>
  <c r="K17" i="9"/>
  <c r="K22" i="9"/>
  <c r="AC20" i="9"/>
  <c r="AC33" i="9"/>
  <c r="AC13" i="9"/>
  <c r="AC25" i="9"/>
  <c r="L13" i="9"/>
  <c r="L14" i="9"/>
  <c r="L16" i="9"/>
  <c r="L18" i="9"/>
  <c r="L20" i="9"/>
  <c r="L22" i="9"/>
  <c r="L24" i="9"/>
  <c r="L26" i="9"/>
  <c r="L28" i="9"/>
  <c r="L30" i="9"/>
  <c r="L32" i="9"/>
  <c r="L34" i="9"/>
  <c r="L36" i="9"/>
  <c r="L15" i="9"/>
  <c r="L17" i="9"/>
  <c r="L19" i="9"/>
  <c r="L21" i="9"/>
  <c r="L23" i="9"/>
  <c r="L25" i="9"/>
  <c r="L27" i="9"/>
  <c r="L29" i="9"/>
  <c r="L31" i="9"/>
  <c r="L33" i="9"/>
  <c r="L35" i="9"/>
  <c r="Y32" i="9"/>
  <c r="F15" i="9"/>
  <c r="Y35" i="9"/>
  <c r="AD31" i="9"/>
  <c r="S18" i="9"/>
  <c r="T20" i="9"/>
  <c r="T36" i="9"/>
  <c r="AD25" i="9"/>
  <c r="AD22" i="9"/>
  <c r="AC35" i="9"/>
  <c r="S21" i="9"/>
  <c r="S23" i="9"/>
  <c r="T19" i="9"/>
  <c r="T35" i="9"/>
  <c r="D35" i="9"/>
  <c r="D26" i="9"/>
  <c r="D23" i="9"/>
  <c r="D25" i="9"/>
  <c r="D29" i="9"/>
  <c r="D21" i="9"/>
  <c r="D13" i="9"/>
  <c r="D31" i="9"/>
  <c r="D16" i="9"/>
  <c r="D18" i="9"/>
  <c r="D28" i="9"/>
  <c r="D20" i="9"/>
  <c r="D24" i="9"/>
  <c r="D30" i="9"/>
  <c r="T22" i="9"/>
  <c r="AC14" i="9"/>
  <c r="F28" i="9"/>
  <c r="F23" i="9"/>
  <c r="F20" i="9"/>
  <c r="AD35" i="9"/>
  <c r="S25" i="9"/>
  <c r="AC29" i="9"/>
  <c r="T21" i="9"/>
  <c r="AC18" i="9"/>
  <c r="AD18" i="9"/>
  <c r="AC31" i="9"/>
  <c r="C13" i="7"/>
  <c r="D13" i="7"/>
  <c r="E13" i="7"/>
  <c r="F13" i="7"/>
  <c r="G13" i="7"/>
  <c r="H13" i="7"/>
  <c r="I13" i="7"/>
  <c r="J13" i="7"/>
  <c r="K13" i="7"/>
  <c r="L13" i="7"/>
  <c r="M13" i="7"/>
  <c r="N13" i="7"/>
  <c r="O13" i="7"/>
  <c r="C14" i="7"/>
  <c r="D14" i="7"/>
  <c r="E14" i="7"/>
  <c r="F14" i="7"/>
  <c r="G14" i="7"/>
  <c r="H14" i="7"/>
  <c r="I14" i="7"/>
  <c r="J14" i="7"/>
  <c r="K14" i="7"/>
  <c r="L14" i="7"/>
  <c r="M14" i="7"/>
  <c r="N14" i="7"/>
  <c r="O14" i="7"/>
  <c r="C15" i="7"/>
  <c r="D15" i="7"/>
  <c r="E15" i="7"/>
  <c r="F15" i="7"/>
  <c r="G15" i="7"/>
  <c r="H15" i="7"/>
  <c r="I15" i="7"/>
  <c r="J15" i="7"/>
  <c r="K15" i="7"/>
  <c r="L15" i="7"/>
  <c r="M15" i="7"/>
  <c r="N15" i="7"/>
  <c r="O15" i="7"/>
  <c r="C16" i="7"/>
  <c r="D16" i="7"/>
  <c r="E16" i="7"/>
  <c r="F16" i="7"/>
  <c r="G16" i="7"/>
  <c r="H16" i="7"/>
  <c r="I16" i="7"/>
  <c r="J16" i="7"/>
  <c r="K16" i="7"/>
  <c r="L16" i="7"/>
  <c r="M16" i="7"/>
  <c r="N16" i="7"/>
  <c r="O16" i="7"/>
  <c r="C17" i="7"/>
  <c r="D17" i="7"/>
  <c r="E17" i="7"/>
  <c r="F17" i="7"/>
  <c r="G17" i="7"/>
  <c r="H17" i="7"/>
  <c r="I17" i="7"/>
  <c r="J17" i="7"/>
  <c r="K17" i="7"/>
  <c r="L17" i="7"/>
  <c r="M17" i="7"/>
  <c r="N17" i="7"/>
  <c r="O17" i="7"/>
  <c r="C18" i="7"/>
  <c r="D18" i="7"/>
  <c r="E18" i="7"/>
  <c r="F18" i="7"/>
  <c r="G18" i="7"/>
  <c r="H18" i="7"/>
  <c r="I18" i="7"/>
  <c r="J18" i="7"/>
  <c r="K18" i="7"/>
  <c r="L18" i="7"/>
  <c r="M18" i="7"/>
  <c r="N18" i="7"/>
  <c r="O18" i="7"/>
  <c r="C19" i="7"/>
  <c r="D19" i="7"/>
  <c r="E19" i="7"/>
  <c r="F19" i="7"/>
  <c r="G19" i="7"/>
  <c r="H19" i="7"/>
  <c r="I19" i="7"/>
  <c r="J19" i="7"/>
  <c r="K19" i="7"/>
  <c r="L19" i="7"/>
  <c r="M19" i="7"/>
  <c r="N19" i="7"/>
  <c r="O19" i="7"/>
  <c r="C20" i="7"/>
  <c r="D20" i="7"/>
  <c r="E20" i="7"/>
  <c r="F20" i="7"/>
  <c r="G20" i="7"/>
  <c r="H20" i="7"/>
  <c r="I20" i="7"/>
  <c r="J20" i="7"/>
  <c r="K20" i="7"/>
  <c r="L20" i="7"/>
  <c r="M20" i="7"/>
  <c r="N20" i="7"/>
  <c r="O20" i="7"/>
  <c r="C21" i="7"/>
  <c r="D21" i="7"/>
  <c r="E21" i="7"/>
  <c r="F21" i="7"/>
  <c r="G21" i="7"/>
  <c r="H21" i="7"/>
  <c r="I21" i="7"/>
  <c r="J21" i="7"/>
  <c r="K21" i="7"/>
  <c r="L21" i="7"/>
  <c r="M21" i="7"/>
  <c r="N21" i="7"/>
  <c r="O21" i="7"/>
  <c r="C22" i="7"/>
  <c r="D22" i="7"/>
  <c r="E22" i="7"/>
  <c r="F22" i="7"/>
  <c r="G22" i="7"/>
  <c r="H22" i="7"/>
  <c r="I22" i="7"/>
  <c r="J22" i="7"/>
  <c r="K22" i="7"/>
  <c r="L22" i="7"/>
  <c r="M22" i="7"/>
  <c r="N22" i="7"/>
  <c r="O22" i="7"/>
  <c r="C23" i="7"/>
  <c r="D23" i="7"/>
  <c r="E23" i="7"/>
  <c r="F23" i="7"/>
  <c r="G23" i="7"/>
  <c r="H23" i="7"/>
  <c r="I23" i="7"/>
  <c r="J23" i="7"/>
  <c r="K23" i="7"/>
  <c r="L23" i="7"/>
  <c r="M23" i="7"/>
  <c r="N23" i="7"/>
  <c r="O23" i="7"/>
  <c r="C13" i="6" l="1"/>
  <c r="D13" i="6"/>
  <c r="E13" i="6"/>
  <c r="F13" i="6"/>
  <c r="G13" i="6"/>
  <c r="H13" i="6"/>
  <c r="I13" i="6"/>
  <c r="J13" i="6"/>
  <c r="K13" i="6"/>
  <c r="L13" i="6"/>
  <c r="M13" i="6"/>
  <c r="N13" i="6"/>
  <c r="Q13" i="6"/>
  <c r="C14" i="6"/>
  <c r="D14" i="6"/>
  <c r="E14" i="6"/>
  <c r="F14" i="6"/>
  <c r="G14" i="6"/>
  <c r="H14" i="6"/>
  <c r="I14" i="6"/>
  <c r="J14" i="6"/>
  <c r="K14" i="6"/>
  <c r="L14" i="6"/>
  <c r="M14" i="6"/>
  <c r="N14" i="6"/>
  <c r="Q14" i="6"/>
  <c r="C15" i="6"/>
  <c r="D15" i="6"/>
  <c r="E15" i="6"/>
  <c r="F15" i="6"/>
  <c r="G15" i="6"/>
  <c r="H15" i="6"/>
  <c r="I15" i="6"/>
  <c r="J15" i="6"/>
  <c r="K15" i="6"/>
  <c r="L15" i="6"/>
  <c r="M15" i="6"/>
  <c r="N15" i="6"/>
  <c r="Q15" i="6"/>
  <c r="C16" i="6"/>
  <c r="D16" i="6"/>
  <c r="E16" i="6"/>
  <c r="F16" i="6"/>
  <c r="G16" i="6"/>
  <c r="H16" i="6"/>
  <c r="I16" i="6"/>
  <c r="J16" i="6"/>
  <c r="K16" i="6"/>
  <c r="L16" i="6"/>
  <c r="M16" i="6"/>
  <c r="N16" i="6"/>
  <c r="Q16" i="6"/>
  <c r="C18" i="6"/>
  <c r="D18" i="6"/>
  <c r="E18" i="6"/>
  <c r="F18" i="6"/>
  <c r="G18" i="6"/>
  <c r="H18" i="6"/>
  <c r="I18" i="6"/>
  <c r="J18" i="6"/>
  <c r="K18" i="6"/>
  <c r="L18" i="6"/>
  <c r="M18" i="6"/>
  <c r="N18" i="6"/>
  <c r="Q18" i="6"/>
  <c r="C20" i="6"/>
  <c r="D20" i="6"/>
  <c r="E20" i="6"/>
  <c r="F20" i="6"/>
  <c r="G20" i="6"/>
  <c r="H20" i="6"/>
  <c r="I20" i="6"/>
  <c r="J20" i="6"/>
  <c r="K20" i="6"/>
  <c r="L20" i="6"/>
  <c r="M20" i="6"/>
  <c r="N20" i="6"/>
  <c r="Q20" i="6"/>
  <c r="C23" i="6"/>
  <c r="D23" i="6"/>
  <c r="E23" i="6"/>
  <c r="F23" i="6"/>
  <c r="G23" i="6"/>
  <c r="H23" i="6"/>
  <c r="I23" i="6"/>
  <c r="J23" i="6"/>
  <c r="K23" i="6"/>
  <c r="L23" i="6"/>
  <c r="M23" i="6"/>
  <c r="N23" i="6"/>
  <c r="Q23" i="6"/>
  <c r="C24" i="6"/>
  <c r="D24" i="6"/>
  <c r="E24" i="6"/>
  <c r="F24" i="6"/>
  <c r="G24" i="6"/>
  <c r="H24" i="6"/>
  <c r="I24" i="6"/>
  <c r="J24" i="6"/>
  <c r="K24" i="6"/>
  <c r="L24" i="6"/>
  <c r="M24" i="6"/>
  <c r="N24" i="6"/>
  <c r="Q24" i="6"/>
  <c r="C25" i="6"/>
  <c r="D25" i="6"/>
  <c r="E25" i="6"/>
  <c r="F25" i="6"/>
  <c r="G25" i="6"/>
  <c r="H25" i="6"/>
  <c r="I25" i="6"/>
  <c r="J25" i="6"/>
  <c r="K25" i="6"/>
  <c r="L25" i="6"/>
  <c r="M25" i="6"/>
  <c r="N25" i="6"/>
  <c r="Q25" i="6"/>
  <c r="C26" i="6"/>
  <c r="D26" i="6"/>
  <c r="E26" i="6"/>
  <c r="F26" i="6"/>
  <c r="G26" i="6"/>
  <c r="H26" i="6"/>
  <c r="I26" i="6"/>
  <c r="J26" i="6"/>
  <c r="K26" i="6"/>
  <c r="L26" i="6"/>
  <c r="M26" i="6"/>
  <c r="N26" i="6"/>
  <c r="Q26" i="6"/>
  <c r="C27" i="6"/>
  <c r="D27" i="6"/>
  <c r="E27" i="6"/>
  <c r="F27" i="6"/>
  <c r="G27" i="6"/>
  <c r="H27" i="6"/>
  <c r="I27" i="6"/>
  <c r="J27" i="6"/>
  <c r="K27" i="6"/>
  <c r="L27" i="6"/>
  <c r="M27" i="6"/>
  <c r="N27" i="6"/>
  <c r="Q27" i="6"/>
  <c r="C28" i="6"/>
  <c r="D28" i="6"/>
  <c r="E28" i="6"/>
  <c r="F28" i="6"/>
  <c r="G28" i="6"/>
  <c r="H28" i="6"/>
  <c r="I28" i="6"/>
  <c r="J28" i="6"/>
  <c r="K28" i="6"/>
  <c r="L28" i="6"/>
  <c r="M28" i="6"/>
  <c r="N28" i="6"/>
  <c r="Q28" i="6"/>
  <c r="C29" i="6"/>
  <c r="D29" i="6"/>
  <c r="E29" i="6"/>
  <c r="F29" i="6"/>
  <c r="G29" i="6"/>
  <c r="H29" i="6"/>
  <c r="I29" i="6"/>
  <c r="J29" i="6"/>
  <c r="K29" i="6"/>
  <c r="L29" i="6"/>
  <c r="M29" i="6"/>
  <c r="N29" i="6"/>
  <c r="Q29" i="6"/>
  <c r="L23" i="3" l="1"/>
  <c r="L22" i="3"/>
  <c r="L21" i="3"/>
  <c r="L20" i="3"/>
  <c r="L19" i="3"/>
  <c r="L17" i="3"/>
  <c r="L16" i="3"/>
  <c r="L15" i="3"/>
  <c r="L14" i="3"/>
  <c r="L13" i="3"/>
  <c r="J23" i="3" l="1"/>
  <c r="J22" i="3"/>
  <c r="J21" i="3"/>
  <c r="J20" i="3"/>
  <c r="J19" i="3"/>
  <c r="J17" i="3"/>
  <c r="J16" i="3"/>
  <c r="J15" i="3"/>
  <c r="J14" i="3"/>
  <c r="J13" i="3"/>
  <c r="H23" i="3"/>
  <c r="H22" i="3"/>
  <c r="H21" i="3"/>
  <c r="H20" i="3"/>
  <c r="H19" i="3"/>
  <c r="H17" i="3"/>
  <c r="H16" i="3"/>
  <c r="H15" i="3"/>
  <c r="H14" i="3"/>
  <c r="H13" i="3"/>
  <c r="F23" i="3"/>
  <c r="F22" i="3"/>
  <c r="F21" i="3"/>
  <c r="F20" i="3"/>
  <c r="F19" i="3"/>
  <c r="F17" i="3"/>
  <c r="F16" i="3"/>
  <c r="F15" i="3"/>
  <c r="F14" i="3"/>
  <c r="F13" i="3"/>
  <c r="O23" i="3" l="1"/>
  <c r="O22" i="3"/>
  <c r="O21" i="3"/>
  <c r="O20" i="3"/>
  <c r="O19" i="3"/>
  <c r="O17" i="3"/>
  <c r="O16" i="3"/>
  <c r="O15" i="3"/>
  <c r="O14" i="3"/>
  <c r="O13" i="3"/>
  <c r="C16" i="3" l="1"/>
  <c r="D16" i="3"/>
  <c r="E16" i="3"/>
  <c r="G16" i="3"/>
  <c r="I16" i="3"/>
  <c r="K16" i="3"/>
  <c r="M16" i="3"/>
  <c r="N16" i="3"/>
  <c r="N23" i="3" l="1"/>
  <c r="N22" i="3"/>
  <c r="N21" i="3"/>
  <c r="N20" i="3"/>
  <c r="N19" i="3"/>
  <c r="N17" i="3"/>
  <c r="N15" i="3"/>
  <c r="N14" i="3"/>
  <c r="N13" i="3"/>
  <c r="C15" i="3"/>
  <c r="D15" i="3"/>
  <c r="E15" i="3"/>
  <c r="G15" i="3"/>
  <c r="I15" i="3"/>
  <c r="K15" i="3"/>
  <c r="M15" i="3"/>
  <c r="K23" i="3" l="1"/>
  <c r="K22" i="3"/>
  <c r="K21" i="3"/>
  <c r="K20" i="3"/>
  <c r="K19" i="3"/>
  <c r="K17" i="3"/>
  <c r="K14" i="3"/>
  <c r="K13" i="3"/>
  <c r="D23" i="3" l="1"/>
  <c r="D22" i="3"/>
  <c r="D21" i="3"/>
  <c r="D20" i="3"/>
  <c r="D19" i="3"/>
  <c r="D17" i="3"/>
  <c r="D13" i="3"/>
  <c r="D14" i="3"/>
  <c r="M22" i="3" l="1"/>
  <c r="I22" i="3"/>
  <c r="G22" i="3"/>
  <c r="E22" i="3"/>
  <c r="C22" i="3"/>
  <c r="C19" i="3" l="1"/>
  <c r="E19" i="3"/>
  <c r="G19" i="3"/>
  <c r="I19" i="3"/>
  <c r="M19" i="3"/>
  <c r="M13" i="3" l="1"/>
  <c r="M14" i="3"/>
  <c r="C13" i="3"/>
  <c r="E13" i="3"/>
  <c r="G13" i="3"/>
  <c r="I13" i="3"/>
  <c r="I14" i="3"/>
  <c r="G14" i="3"/>
  <c r="E14" i="3"/>
  <c r="C14" i="3"/>
  <c r="M23" i="3"/>
  <c r="M21" i="3"/>
  <c r="M20" i="3"/>
  <c r="M17" i="3"/>
  <c r="C17" i="3" l="1"/>
  <c r="E17" i="3"/>
  <c r="G17" i="3"/>
  <c r="I17" i="3"/>
  <c r="C20" i="3"/>
  <c r="E20" i="3"/>
  <c r="G20" i="3"/>
  <c r="I20" i="3"/>
  <c r="C21" i="3"/>
  <c r="E21" i="3"/>
  <c r="G21" i="3"/>
  <c r="I21" i="3"/>
  <c r="C23" i="3"/>
  <c r="E23" i="3"/>
  <c r="G23" i="3"/>
  <c r="I23" i="3"/>
</calcChain>
</file>

<file path=xl/sharedStrings.xml><?xml version="1.0" encoding="utf-8"?>
<sst xmlns="http://schemas.openxmlformats.org/spreadsheetml/2006/main" count="89" uniqueCount="38">
  <si>
    <t xml:space="preserve">The table below shows the expected coefficients of variation (CV) for the  estimates for adults and childrens and for smaller samples for subgroups. CV of 30%  has been used as a threshold by NCHS for presentation criteria. Current NCHS presentation standards** moved away from CV and are based on exact confidence intervals but were established to be consistent with prior criteria. The current standards generally allow for lower prevalence estimates to be released.  </t>
  </si>
  <si>
    <t>CV were calculated assuming a design effect of 2.5 CV in RED are estimates that would not have met the CV critieria for presention.</t>
  </si>
  <si>
    <t xml:space="preserve">Table 1.  Sample Adults: Coefficients of Variation for estimation variables with varying expected prevalence by expected sample sizes of covariates </t>
  </si>
  <si>
    <t>SUBGROUP Prevalence:</t>
  </si>
  <si>
    <t>All Adults (100%)</t>
  </si>
  <si>
    <t>SUBGROUP Sample Size:</t>
  </si>
  <si>
    <t>Prevalence of estimation variable:</t>
  </si>
  <si>
    <t>Design Effect:</t>
  </si>
  <si>
    <t>Variables with prevalence .5%</t>
  </si>
  <si>
    <t>Variables with prevalence 1%</t>
  </si>
  <si>
    <t>Variables with prevalence 2%</t>
  </si>
  <si>
    <t>Variables with prevalence 3%</t>
  </si>
  <si>
    <t>Variables with prevalence 4%</t>
  </si>
  <si>
    <t>Variables with prevalence 5%</t>
  </si>
  <si>
    <t>Variables with prevalence 6%</t>
  </si>
  <si>
    <t>Variables with prevalence 7%</t>
  </si>
  <si>
    <t>Variables with prevalence 8%</t>
  </si>
  <si>
    <t>Variables with prevalence 9%</t>
  </si>
  <si>
    <t>Variables with prevalence 10%</t>
  </si>
  <si>
    <t>Variables with prevalence 20%</t>
  </si>
  <si>
    <t>Variables with prevalence 15%</t>
  </si>
  <si>
    <t>Variables with prevalence 25%</t>
  </si>
  <si>
    <t>Variables with prevalence 30%</t>
  </si>
  <si>
    <t>Variables with prevalence 40%</t>
  </si>
  <si>
    <t>Variables with prevalence 45%</t>
  </si>
  <si>
    <t>prevalence of modality</t>
  </si>
  <si>
    <t>subgroup % at minimum prevalence (.14)</t>
  </si>
  <si>
    <t>required  subgroup size</t>
  </si>
  <si>
    <t>Chiropractor</t>
  </si>
  <si>
    <t>Acupuncture</t>
  </si>
  <si>
    <t>Meditation</t>
  </si>
  <si>
    <t>Massage</t>
  </si>
  <si>
    <t>Naturopathy</t>
  </si>
  <si>
    <t>Guided imagery or progressive relaxation</t>
  </si>
  <si>
    <t>Yoga</t>
  </si>
  <si>
    <t xml:space="preserve">The table below shows the expected coefficients of variation (CV) for the  estimates for adults and childrens and for smaller samples for subgroups. CV of 30%  has been used as a threshold by NCHS for presentation criteria.   Current NCHS presentation standards** moved away from CV and are based on exact confidence intervals but were established to be consistent with prior criteria.  The current standards generally allow for lower prevalence estimates to be released.  </t>
  </si>
  <si>
    <t xml:space="preserve">Table 1.  Sample Children: Coefficients of Variation for estimation variables with varying expected prevalence by expected sample sizes of covariates </t>
  </si>
  <si>
    <t xml:space="preserve">Table 1.  Sample Adolescents: Coefficients of Variation for estimation variables with varying expected prevalence by expected sample sizes of covariates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</si>
</sst>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sz val="12"/>
      <color theme="1"/>
      <name val="Calibri"/>
      <family val="2"/>
      <scheme val="minor"/>
    </font>
    <font>
      <sz val="12"/>
      <name val="Calibri"/>
      <family val="2"/>
      <scheme val="minor"/>
    </font>
    <font>
      <sz val="12"/>
      <color rgb="FF000000"/>
      <name val="Calibri"/>
      <family val="2"/>
      <scheme val="minor"/>
    </font>
    <font>
      <b/>
      <sz val="14"/>
      <color theme="1"/>
      <name val="Calibri"/>
      <family val="2"/>
      <scheme val="minor"/>
    </font>
    <font>
      <b/>
      <sz val="12"/>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37">
    <xf numFmtId="0" fontId="0" fillId="0" borderId="0" xfId="0"/>
    <xf numFmtId="0" fontId="1" fillId="0" borderId="0" xfId="1" applyAlignment="1">
      <alignment wrapText="1"/>
    </xf>
    <xf numFmtId="0" fontId="1" fillId="0" borderId="0" xfId="1" applyFill="1" applyAlignment="1">
      <alignment wrapText="1"/>
    </xf>
    <xf numFmtId="2" fontId="1" fillId="0" borderId="0" xfId="1" applyNumberFormat="1" applyAlignment="1">
      <alignment wrapText="1"/>
    </xf>
    <xf numFmtId="0" fontId="1" fillId="0" borderId="0" xfId="1" applyFont="1" applyFill="1" applyBorder="1" applyAlignment="1">
      <alignment horizontal="left" vertical="top" wrapText="1"/>
    </xf>
    <xf numFmtId="0" fontId="1" fillId="0" borderId="0" xfId="1" applyFont="1" applyBorder="1" applyAlignment="1">
      <alignment wrapText="1"/>
    </xf>
    <xf numFmtId="0" fontId="3" fillId="0" borderId="0" xfId="0" applyFont="1" applyBorder="1" applyAlignment="1">
      <alignment vertical="center" wrapText="1"/>
    </xf>
    <xf numFmtId="3" fontId="1" fillId="0" borderId="0" xfId="1" applyNumberFormat="1" applyAlignment="1">
      <alignment wrapText="1"/>
    </xf>
    <xf numFmtId="0" fontId="4" fillId="0" borderId="0" xfId="1" applyFont="1" applyBorder="1" applyAlignment="1">
      <alignment wrapText="1"/>
    </xf>
    <xf numFmtId="164" fontId="1" fillId="0" borderId="0" xfId="1" applyNumberFormat="1" applyFont="1" applyBorder="1" applyAlignment="1">
      <alignment wrapText="1"/>
    </xf>
    <xf numFmtId="164" fontId="1" fillId="0" borderId="0" xfId="1" applyNumberFormat="1" applyAlignment="1">
      <alignment wrapText="1"/>
    </xf>
    <xf numFmtId="3" fontId="1" fillId="0" borderId="0" xfId="1" applyNumberFormat="1" applyFill="1" applyBorder="1" applyAlignment="1">
      <alignment horizontal="right" wrapText="1"/>
    </xf>
    <xf numFmtId="0" fontId="1" fillId="0" borderId="0" xfId="1" applyAlignment="1">
      <alignment horizontal="right" wrapText="1"/>
    </xf>
    <xf numFmtId="9" fontId="1" fillId="0" borderId="0" xfId="1" applyNumberFormat="1" applyAlignment="1">
      <alignment wrapText="1"/>
    </xf>
    <xf numFmtId="2" fontId="2" fillId="0" borderId="0" xfId="1" applyNumberFormat="1" applyFont="1" applyAlignment="1">
      <alignment wrapText="1"/>
    </xf>
    <xf numFmtId="9" fontId="1" fillId="0" borderId="0" xfId="1" applyNumberFormat="1" applyFill="1" applyAlignment="1">
      <alignment wrapText="1"/>
    </xf>
    <xf numFmtId="3" fontId="4" fillId="0" borderId="0" xfId="1" applyNumberFormat="1" applyFont="1" applyBorder="1" applyAlignment="1">
      <alignment wrapText="1"/>
    </xf>
    <xf numFmtId="0" fontId="3" fillId="0" borderId="0" xfId="0" applyFont="1" applyAlignment="1">
      <alignment vertical="center" wrapText="1"/>
    </xf>
    <xf numFmtId="0" fontId="4" fillId="0" borderId="0" xfId="1" applyFont="1" applyAlignment="1">
      <alignment wrapText="1"/>
    </xf>
    <xf numFmtId="3" fontId="1" fillId="0" borderId="0" xfId="1" applyNumberFormat="1" applyAlignment="1">
      <alignment horizontal="right" wrapText="1"/>
    </xf>
    <xf numFmtId="3" fontId="4" fillId="0" borderId="0" xfId="1" applyNumberFormat="1" applyFont="1" applyAlignment="1">
      <alignment wrapText="1"/>
    </xf>
    <xf numFmtId="9" fontId="1" fillId="0" borderId="0" xfId="1" applyNumberFormat="1" applyAlignment="1">
      <alignment horizontal="center" wrapText="1"/>
    </xf>
    <xf numFmtId="0" fontId="1" fillId="0" borderId="0" xfId="1" applyAlignment="1">
      <alignment horizontal="left" wrapText="1"/>
    </xf>
    <xf numFmtId="0" fontId="1" fillId="0" borderId="0" xfId="1" applyFill="1" applyAlignment="1">
      <alignment horizontal="left" wrapText="1"/>
    </xf>
    <xf numFmtId="0" fontId="5" fillId="0" borderId="0" xfId="1" applyFont="1" applyBorder="1" applyAlignment="1">
      <alignment wrapText="1"/>
    </xf>
    <xf numFmtId="0" fontId="5" fillId="0" borderId="0" xfId="1" applyFont="1" applyAlignment="1">
      <alignment horizontal="left" wrapText="1"/>
    </xf>
    <xf numFmtId="3" fontId="5" fillId="0" borderId="0" xfId="1" applyNumberFormat="1" applyFont="1" applyAlignment="1">
      <alignment horizontal="left" wrapText="1"/>
    </xf>
    <xf numFmtId="0" fontId="0" fillId="0" borderId="0" xfId="0" applyAlignment="1">
      <alignment horizontal="center"/>
    </xf>
    <xf numFmtId="164" fontId="0" fillId="0" borderId="0" xfId="0" applyNumberFormat="1" applyAlignment="1">
      <alignment horizontal="center"/>
    </xf>
    <xf numFmtId="9" fontId="0" fillId="0" borderId="0" xfId="0" applyNumberFormat="1" applyAlignment="1">
      <alignment horizontal="center"/>
    </xf>
    <xf numFmtId="0" fontId="1" fillId="0" borderId="0" xfId="1" applyAlignment="1">
      <alignment horizontal="left" vertical="top" wrapText="1"/>
    </xf>
    <xf numFmtId="0" fontId="1" fillId="0" borderId="0" xfId="1" applyAlignment="1">
      <alignment horizontal="left" wrapText="1"/>
    </xf>
    <xf numFmtId="0" fontId="1" fillId="0" borderId="0" xfId="1" applyFill="1" applyAlignment="1">
      <alignment horizontal="left" vertical="top" wrapText="1"/>
    </xf>
    <xf numFmtId="0" fontId="1" fillId="0" borderId="0" xfId="1" applyAlignment="1">
      <alignment horizontal="left" vertical="top" wrapText="1"/>
    </xf>
    <xf numFmtId="0" fontId="1" fillId="0" borderId="0" xfId="1" applyAlignment="1">
      <alignment horizontal="left" wrapText="1"/>
    </xf>
    <xf numFmtId="0" fontId="1" fillId="0" borderId="0" xfId="1" applyFill="1" applyAlignment="1">
      <alignment horizontal="left" vertical="top" wrapText="1"/>
    </xf>
    <xf numFmtId="0" fontId="1" fillId="0" borderId="0" xfId="1" applyFont="1" applyAlignment="1">
      <alignment horizontal="left" wrapText="1"/>
    </xf>
  </cellXfs>
  <cellStyles count="2">
    <cellStyle name="Normal" xfId="0" builtinId="0"/>
    <cellStyle name="Normal 2" xfId="1" xr:uid="{D0114D61-8C04-40E0-B8BF-5FEFA6F34F89}"/>
  </cellStyles>
  <dxfs count="7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DBC3D-4838-4481-862C-304F89E3CEC7}">
  <dimension ref="A1:R30"/>
  <sheetViews>
    <sheetView zoomScaleNormal="100" workbookViewId="0">
      <selection activeCell="R21" sqref="R21"/>
    </sheetView>
  </sheetViews>
  <sheetFormatPr defaultColWidth="11.5703125" defaultRowHeight="15.75" x14ac:dyDescent="0.25"/>
  <cols>
    <col min="1" max="1" width="35.28515625" style="1" customWidth="1"/>
    <col min="2" max="2" width="7.140625" style="1" customWidth="1"/>
    <col min="3" max="3" width="12.28515625" style="1" customWidth="1"/>
    <col min="4" max="4" width="10.140625" style="1" customWidth="1"/>
    <col min="5" max="6" width="9" style="1" customWidth="1"/>
    <col min="7" max="7" width="9.42578125" style="1" customWidth="1"/>
    <col min="8" max="8" width="7.5703125" style="1" customWidth="1"/>
    <col min="9" max="10" width="8" style="1" customWidth="1"/>
    <col min="11" max="12" width="6.7109375" style="1" customWidth="1"/>
    <col min="13" max="13" width="6.85546875" style="1" customWidth="1"/>
    <col min="14" max="17" width="7.7109375" style="1" customWidth="1"/>
    <col min="18" max="18" width="8.140625" style="1" customWidth="1"/>
    <col min="19" max="16384" width="11.5703125" style="1"/>
  </cols>
  <sheetData>
    <row r="1" spans="1:18" x14ac:dyDescent="0.25">
      <c r="A1" s="33" t="s">
        <v>0</v>
      </c>
      <c r="B1" s="33"/>
      <c r="C1" s="33"/>
      <c r="D1" s="33"/>
      <c r="E1" s="33"/>
      <c r="F1" s="33"/>
      <c r="G1" s="33"/>
      <c r="H1" s="33"/>
      <c r="I1" s="33"/>
      <c r="J1" s="33"/>
      <c r="K1" s="33"/>
      <c r="L1" s="33"/>
      <c r="M1" s="33"/>
      <c r="N1" s="33"/>
      <c r="O1" s="33"/>
      <c r="P1" s="33"/>
      <c r="Q1" s="33"/>
    </row>
    <row r="2" spans="1:18" x14ac:dyDescent="0.25">
      <c r="A2" s="33"/>
      <c r="B2" s="33"/>
      <c r="C2" s="33"/>
      <c r="D2" s="33"/>
      <c r="E2" s="33"/>
      <c r="F2" s="33"/>
      <c r="G2" s="33"/>
      <c r="H2" s="33"/>
      <c r="I2" s="33"/>
      <c r="J2" s="33"/>
      <c r="K2" s="33"/>
      <c r="L2" s="33"/>
      <c r="M2" s="33"/>
      <c r="N2" s="33"/>
      <c r="O2" s="33"/>
      <c r="P2" s="33"/>
      <c r="Q2" s="33"/>
    </row>
    <row r="3" spans="1:18" x14ac:dyDescent="0.25">
      <c r="A3" s="33"/>
      <c r="B3" s="33"/>
      <c r="C3" s="33"/>
      <c r="D3" s="33"/>
      <c r="E3" s="33"/>
      <c r="F3" s="33"/>
      <c r="G3" s="33"/>
      <c r="H3" s="33"/>
      <c r="I3" s="33"/>
      <c r="J3" s="33"/>
      <c r="K3" s="33"/>
      <c r="L3" s="33"/>
      <c r="M3" s="33"/>
      <c r="N3" s="33"/>
      <c r="O3" s="33"/>
      <c r="P3" s="33"/>
      <c r="Q3" s="33"/>
    </row>
    <row r="4" spans="1:18" x14ac:dyDescent="0.25">
      <c r="A4" s="30"/>
      <c r="B4" s="30"/>
      <c r="C4" s="30"/>
      <c r="D4" s="30"/>
      <c r="E4" s="30"/>
      <c r="F4" s="30"/>
      <c r="G4" s="30"/>
      <c r="H4" s="30"/>
      <c r="I4" s="30"/>
      <c r="J4" s="30"/>
      <c r="K4" s="30"/>
      <c r="L4" s="30"/>
      <c r="M4" s="30"/>
      <c r="N4" s="30"/>
      <c r="O4" s="30"/>
      <c r="P4" s="30"/>
      <c r="Q4" s="30"/>
    </row>
    <row r="5" spans="1:18" x14ac:dyDescent="0.25">
      <c r="A5" s="33" t="s">
        <v>1</v>
      </c>
      <c r="B5" s="33"/>
      <c r="C5" s="33"/>
      <c r="D5" s="33"/>
      <c r="E5" s="33"/>
      <c r="F5" s="33"/>
      <c r="G5" s="33"/>
      <c r="H5" s="33"/>
      <c r="I5" s="33"/>
      <c r="J5" s="33"/>
      <c r="K5" s="33"/>
      <c r="L5" s="33"/>
      <c r="M5" s="33"/>
      <c r="N5" s="30"/>
      <c r="O5" s="30"/>
      <c r="P5" s="30"/>
      <c r="Q5" s="30"/>
    </row>
    <row r="7" spans="1:18" x14ac:dyDescent="0.25">
      <c r="A7" s="34" t="s">
        <v>2</v>
      </c>
      <c r="B7" s="34"/>
      <c r="C7" s="34"/>
      <c r="D7" s="34"/>
      <c r="E7" s="34"/>
      <c r="F7" s="34"/>
      <c r="G7" s="34"/>
      <c r="H7" s="34"/>
      <c r="I7" s="34"/>
      <c r="J7" s="34"/>
      <c r="K7" s="34"/>
      <c r="L7" s="34"/>
      <c r="M7" s="34"/>
      <c r="N7" s="34"/>
      <c r="O7" s="34"/>
      <c r="P7" s="34"/>
      <c r="Q7" s="34"/>
    </row>
    <row r="9" spans="1:18" ht="32.25" x14ac:dyDescent="0.3">
      <c r="A9" s="18" t="s">
        <v>3</v>
      </c>
      <c r="C9" s="21" t="s">
        <v>4</v>
      </c>
      <c r="D9" s="13">
        <v>0.9</v>
      </c>
      <c r="E9" s="13">
        <v>0.8</v>
      </c>
      <c r="F9" s="13">
        <v>0.7</v>
      </c>
      <c r="G9" s="13">
        <v>0.6</v>
      </c>
      <c r="H9" s="13">
        <v>0.5</v>
      </c>
      <c r="I9" s="13">
        <v>0.4</v>
      </c>
      <c r="J9" s="13">
        <v>0.3</v>
      </c>
      <c r="K9" s="13">
        <v>0.2</v>
      </c>
      <c r="L9" s="13">
        <v>0.15</v>
      </c>
      <c r="M9" s="13">
        <v>0.1</v>
      </c>
      <c r="N9" s="13">
        <v>0.05</v>
      </c>
      <c r="O9" s="13">
        <v>0.04</v>
      </c>
      <c r="P9" s="13">
        <v>0.03</v>
      </c>
      <c r="Q9" s="13">
        <v>0.02</v>
      </c>
      <c r="R9" s="13">
        <v>0.01</v>
      </c>
    </row>
    <row r="10" spans="1:18" s="7" customFormat="1" ht="18.75" x14ac:dyDescent="0.3">
      <c r="A10" s="20" t="s">
        <v>5</v>
      </c>
      <c r="C10" s="19">
        <v>30000</v>
      </c>
      <c r="D10" s="19">
        <f>$C$10*D9</f>
        <v>27000</v>
      </c>
      <c r="E10" s="19">
        <f t="shared" ref="E10:R10" si="0">$C$10*E9</f>
        <v>24000</v>
      </c>
      <c r="F10" s="19">
        <f t="shared" si="0"/>
        <v>21000</v>
      </c>
      <c r="G10" s="19">
        <f t="shared" si="0"/>
        <v>18000</v>
      </c>
      <c r="H10" s="19">
        <f t="shared" si="0"/>
        <v>15000</v>
      </c>
      <c r="I10" s="19">
        <f t="shared" si="0"/>
        <v>12000</v>
      </c>
      <c r="J10" s="19">
        <f t="shared" si="0"/>
        <v>9000</v>
      </c>
      <c r="K10" s="19">
        <f t="shared" si="0"/>
        <v>6000</v>
      </c>
      <c r="L10" s="19">
        <f t="shared" si="0"/>
        <v>4500</v>
      </c>
      <c r="M10" s="19">
        <f t="shared" si="0"/>
        <v>3000</v>
      </c>
      <c r="N10" s="19">
        <f t="shared" si="0"/>
        <v>1500</v>
      </c>
      <c r="O10" s="19">
        <f t="shared" si="0"/>
        <v>1200</v>
      </c>
      <c r="P10" s="19">
        <f t="shared" si="0"/>
        <v>900</v>
      </c>
      <c r="Q10" s="19">
        <f t="shared" si="0"/>
        <v>600</v>
      </c>
      <c r="R10" s="19">
        <f t="shared" si="0"/>
        <v>300</v>
      </c>
    </row>
    <row r="11" spans="1:18" ht="48" x14ac:dyDescent="0.3">
      <c r="A11" s="18" t="s">
        <v>6</v>
      </c>
      <c r="B11" s="12" t="s">
        <v>7</v>
      </c>
      <c r="C11" s="12">
        <v>2.5</v>
      </c>
      <c r="D11" s="12">
        <v>2.5</v>
      </c>
      <c r="E11" s="12">
        <v>2.5</v>
      </c>
      <c r="F11" s="12">
        <v>2.5</v>
      </c>
      <c r="G11" s="12">
        <v>2.5</v>
      </c>
      <c r="H11" s="1">
        <v>2.5</v>
      </c>
      <c r="I11" s="1">
        <v>2.5</v>
      </c>
      <c r="J11" s="1">
        <v>2.5</v>
      </c>
      <c r="K11" s="12">
        <v>2.5</v>
      </c>
      <c r="L11" s="12">
        <v>2.5</v>
      </c>
      <c r="M11" s="12">
        <v>2.5</v>
      </c>
      <c r="N11" s="12">
        <v>2.5</v>
      </c>
      <c r="O11" s="12">
        <v>2.5</v>
      </c>
      <c r="P11" s="12">
        <v>2.5</v>
      </c>
      <c r="Q11" s="12">
        <v>2.5</v>
      </c>
      <c r="R11" s="12">
        <v>2.5</v>
      </c>
    </row>
    <row r="12" spans="1:18" x14ac:dyDescent="0.25">
      <c r="B12" s="3"/>
    </row>
    <row r="13" spans="1:18" x14ac:dyDescent="0.25">
      <c r="A13" s="17" t="s">
        <v>8</v>
      </c>
      <c r="B13" s="10">
        <v>5.0000000000000001E-3</v>
      </c>
      <c r="C13" s="14">
        <f t="shared" ref="C13:L29" si="1">((SQRT($B13*(1-$B13)/(C$10/C$11)))/$B13)*100</f>
        <v>12.877629181387903</v>
      </c>
      <c r="D13" s="14">
        <f t="shared" si="1"/>
        <v>13.574213025411794</v>
      </c>
      <c r="E13" s="14">
        <f t="shared" si="1"/>
        <v>14.397627119309163</v>
      </c>
      <c r="F13" s="14">
        <f t="shared" si="1"/>
        <v>15.391710817994273</v>
      </c>
      <c r="G13" s="14">
        <f t="shared" si="1"/>
        <v>16.624947786050004</v>
      </c>
      <c r="H13" s="14">
        <f t="shared" si="1"/>
        <v>18.211717839530316</v>
      </c>
      <c r="I13" s="14">
        <f t="shared" si="1"/>
        <v>20.361319538117694</v>
      </c>
      <c r="J13" s="14">
        <f t="shared" si="1"/>
        <v>23.511226632776474</v>
      </c>
      <c r="K13" s="14">
        <f t="shared" si="1"/>
        <v>28.795254238618327</v>
      </c>
      <c r="L13" s="14">
        <f t="shared" si="1"/>
        <v>33.249895572100009</v>
      </c>
      <c r="M13" s="14">
        <f t="shared" ref="M13:R29" si="2">((SQRT($B13*(1-$B13)/(M$10/M$11)))/$B13)*100</f>
        <v>40.722639076235389</v>
      </c>
      <c r="N13" s="14">
        <f t="shared" si="2"/>
        <v>57.590508477236654</v>
      </c>
      <c r="O13" s="14">
        <f t="shared" si="2"/>
        <v>64.388145906939528</v>
      </c>
      <c r="P13" s="14">
        <f t="shared" si="2"/>
        <v>74.349026743984879</v>
      </c>
      <c r="Q13" s="14">
        <f t="shared" si="2"/>
        <v>91.058589197651571</v>
      </c>
      <c r="R13" s="14">
        <f t="shared" si="2"/>
        <v>128.77629181387906</v>
      </c>
    </row>
    <row r="14" spans="1:18" x14ac:dyDescent="0.25">
      <c r="A14" s="17" t="s">
        <v>9</v>
      </c>
      <c r="B14" s="13">
        <v>0.01</v>
      </c>
      <c r="C14" s="14">
        <f t="shared" si="1"/>
        <v>9.0829510622924747</v>
      </c>
      <c r="D14" s="14">
        <f t="shared" si="1"/>
        <v>9.574271077563381</v>
      </c>
      <c r="E14" s="14">
        <f t="shared" si="1"/>
        <v>10.155048005794951</v>
      </c>
      <c r="F14" s="14">
        <f t="shared" si="1"/>
        <v>10.856202966836188</v>
      </c>
      <c r="G14" s="14">
        <f t="shared" si="1"/>
        <v>11.726039399558575</v>
      </c>
      <c r="H14" s="14">
        <f t="shared" si="1"/>
        <v>12.845232578665131</v>
      </c>
      <c r="I14" s="14">
        <f t="shared" si="1"/>
        <v>14.361406616345072</v>
      </c>
      <c r="J14" s="14">
        <f t="shared" si="1"/>
        <v>16.583123951777001</v>
      </c>
      <c r="K14" s="14">
        <f t="shared" si="1"/>
        <v>20.310096011589902</v>
      </c>
      <c r="L14" s="14">
        <f t="shared" si="1"/>
        <v>23.45207879911715</v>
      </c>
      <c r="M14" s="14">
        <f t="shared" si="2"/>
        <v>28.722813232690143</v>
      </c>
      <c r="N14" s="14">
        <f t="shared" si="2"/>
        <v>40.620192023179804</v>
      </c>
      <c r="O14" s="14">
        <f t="shared" si="2"/>
        <v>45.414755311462379</v>
      </c>
      <c r="P14" s="14">
        <f t="shared" si="2"/>
        <v>52.440442408507572</v>
      </c>
      <c r="Q14" s="14">
        <f t="shared" si="2"/>
        <v>64.22616289332565</v>
      </c>
      <c r="R14" s="14">
        <f t="shared" si="2"/>
        <v>90.829510622924758</v>
      </c>
    </row>
    <row r="15" spans="1:18" x14ac:dyDescent="0.25">
      <c r="A15" s="17" t="s">
        <v>10</v>
      </c>
      <c r="B15" s="13">
        <v>0.02</v>
      </c>
      <c r="C15" s="14">
        <f t="shared" si="1"/>
        <v>6.3900965042269373</v>
      </c>
      <c r="D15" s="14">
        <f t="shared" si="1"/>
        <v>6.7357531405456337</v>
      </c>
      <c r="E15" s="14">
        <f t="shared" si="1"/>
        <v>7.1443450831176021</v>
      </c>
      <c r="F15" s="14">
        <f t="shared" si="1"/>
        <v>7.6376261582597333</v>
      </c>
      <c r="G15" s="14">
        <f t="shared" si="1"/>
        <v>8.2495791138430548</v>
      </c>
      <c r="H15" s="14">
        <f t="shared" si="1"/>
        <v>9.0369611411506394</v>
      </c>
      <c r="I15" s="14">
        <f t="shared" si="1"/>
        <v>10.103629710818449</v>
      </c>
      <c r="J15" s="14">
        <f t="shared" si="1"/>
        <v>11.666666666666666</v>
      </c>
      <c r="K15" s="14">
        <f t="shared" si="1"/>
        <v>14.288690166235204</v>
      </c>
      <c r="L15" s="14">
        <f t="shared" si="1"/>
        <v>16.49915822768611</v>
      </c>
      <c r="M15" s="14">
        <f t="shared" si="2"/>
        <v>20.207259421636898</v>
      </c>
      <c r="N15" s="14">
        <f t="shared" si="2"/>
        <v>28.577380332470408</v>
      </c>
      <c r="O15" s="14">
        <f t="shared" si="2"/>
        <v>31.950482521134692</v>
      </c>
      <c r="P15" s="14">
        <f t="shared" si="2"/>
        <v>36.893239368631093</v>
      </c>
      <c r="Q15" s="14">
        <f t="shared" si="2"/>
        <v>45.184805705753192</v>
      </c>
      <c r="R15" s="14">
        <f t="shared" si="2"/>
        <v>63.900965042269384</v>
      </c>
    </row>
    <row r="16" spans="1:18" x14ac:dyDescent="0.25">
      <c r="A16" s="17" t="s">
        <v>11</v>
      </c>
      <c r="B16" s="13">
        <v>0.03</v>
      </c>
      <c r="C16" s="14">
        <f t="shared" si="1"/>
        <v>5.1908038341324794</v>
      </c>
      <c r="D16" s="14">
        <f t="shared" si="1"/>
        <v>5.4715876676645028</v>
      </c>
      <c r="E16" s="14">
        <f t="shared" si="1"/>
        <v>5.8034951154933827</v>
      </c>
      <c r="F16" s="14">
        <f t="shared" si="1"/>
        <v>6.2041972479978016</v>
      </c>
      <c r="G16" s="14">
        <f t="shared" si="1"/>
        <v>6.7012989343415663</v>
      </c>
      <c r="H16" s="14">
        <f t="shared" si="1"/>
        <v>7.340905181848413</v>
      </c>
      <c r="I16" s="14">
        <f t="shared" si="1"/>
        <v>8.2073815014967533</v>
      </c>
      <c r="J16" s="14">
        <f t="shared" si="1"/>
        <v>9.4770678384622116</v>
      </c>
      <c r="K16" s="14">
        <f t="shared" si="1"/>
        <v>11.606990230986765</v>
      </c>
      <c r="L16" s="14">
        <f t="shared" si="1"/>
        <v>13.402597868683133</v>
      </c>
      <c r="M16" s="14">
        <f t="shared" si="2"/>
        <v>16.414763002993507</v>
      </c>
      <c r="N16" s="14">
        <f t="shared" si="2"/>
        <v>23.213980461973531</v>
      </c>
      <c r="O16" s="14">
        <f t="shared" si="2"/>
        <v>25.954019170662395</v>
      </c>
      <c r="P16" s="14">
        <f t="shared" si="2"/>
        <v>29.969119909469281</v>
      </c>
      <c r="Q16" s="14">
        <f t="shared" si="2"/>
        <v>36.704525909242065</v>
      </c>
      <c r="R16" s="14">
        <f t="shared" si="2"/>
        <v>51.90803834132479</v>
      </c>
    </row>
    <row r="17" spans="1:18" x14ac:dyDescent="0.25">
      <c r="A17" s="17" t="s">
        <v>12</v>
      </c>
      <c r="B17" s="13">
        <v>0.04</v>
      </c>
      <c r="C17" s="14">
        <f t="shared" si="1"/>
        <v>4.4721359549995796</v>
      </c>
      <c r="D17" s="14">
        <f t="shared" si="1"/>
        <v>4.7140452079103161</v>
      </c>
      <c r="E17" s="14">
        <f t="shared" si="1"/>
        <v>5</v>
      </c>
      <c r="F17" s="14">
        <f t="shared" si="1"/>
        <v>5.3452248382484875</v>
      </c>
      <c r="G17" s="14">
        <f t="shared" si="1"/>
        <v>5.7735026918962564</v>
      </c>
      <c r="H17" s="14">
        <f t="shared" si="1"/>
        <v>6.3245553203367582</v>
      </c>
      <c r="I17" s="14">
        <f t="shared" si="1"/>
        <v>7.0710678118654755</v>
      </c>
      <c r="J17" s="14">
        <f t="shared" si="1"/>
        <v>8.164965809277259</v>
      </c>
      <c r="K17" s="14">
        <f t="shared" si="1"/>
        <v>10</v>
      </c>
      <c r="L17" s="14">
        <f t="shared" si="1"/>
        <v>11.547005383792513</v>
      </c>
      <c r="M17" s="14">
        <f t="shared" si="2"/>
        <v>14.142135623730951</v>
      </c>
      <c r="N17" s="14">
        <f t="shared" si="2"/>
        <v>20</v>
      </c>
      <c r="O17" s="14">
        <f t="shared" si="2"/>
        <v>22.360679774997894</v>
      </c>
      <c r="P17" s="14">
        <f t="shared" si="2"/>
        <v>25.819888974716111</v>
      </c>
      <c r="Q17" s="14">
        <f t="shared" si="2"/>
        <v>31.622776601683793</v>
      </c>
      <c r="R17" s="14">
        <f t="shared" si="2"/>
        <v>44.721359549995789</v>
      </c>
    </row>
    <row r="18" spans="1:18" x14ac:dyDescent="0.25">
      <c r="A18" s="1" t="s">
        <v>13</v>
      </c>
      <c r="B18" s="13">
        <v>0.05</v>
      </c>
      <c r="C18" s="14">
        <f t="shared" si="1"/>
        <v>3.9791121287711069</v>
      </c>
      <c r="D18" s="14">
        <f t="shared" si="1"/>
        <v>4.1943524640393051</v>
      </c>
      <c r="E18" s="14">
        <f t="shared" si="1"/>
        <v>4.4487826050130455</v>
      </c>
      <c r="F18" s="14">
        <f t="shared" si="1"/>
        <v>4.7559486560567095</v>
      </c>
      <c r="G18" s="14">
        <f t="shared" si="1"/>
        <v>5.1370116691408132</v>
      </c>
      <c r="H18" s="14">
        <f t="shared" si="1"/>
        <v>5.6273143387113773</v>
      </c>
      <c r="I18" s="14">
        <f t="shared" si="1"/>
        <v>6.2915286960589585</v>
      </c>
      <c r="J18" s="14">
        <f t="shared" si="1"/>
        <v>7.2648315725677888</v>
      </c>
      <c r="K18" s="14">
        <f t="shared" si="1"/>
        <v>8.8975652100260909</v>
      </c>
      <c r="L18" s="14">
        <f t="shared" si="1"/>
        <v>10.274023338281626</v>
      </c>
      <c r="M18" s="14">
        <f t="shared" si="2"/>
        <v>12.583057392117917</v>
      </c>
      <c r="N18" s="14">
        <f t="shared" si="2"/>
        <v>17.795130420052182</v>
      </c>
      <c r="O18" s="14">
        <f t="shared" si="2"/>
        <v>19.895560643855536</v>
      </c>
      <c r="P18" s="14">
        <f t="shared" si="2"/>
        <v>22.973414586817036</v>
      </c>
      <c r="Q18" s="14">
        <f t="shared" si="2"/>
        <v>28.136571693556888</v>
      </c>
      <c r="R18" s="14">
        <f t="shared" si="2"/>
        <v>39.791121287711071</v>
      </c>
    </row>
    <row r="19" spans="1:18" x14ac:dyDescent="0.25">
      <c r="A19" s="1" t="s">
        <v>14</v>
      </c>
      <c r="B19" s="13">
        <v>0.06</v>
      </c>
      <c r="C19" s="14">
        <f t="shared" si="1"/>
        <v>3.6132472314464663</v>
      </c>
      <c r="D19" s="14">
        <f t="shared" si="1"/>
        <v>3.8086970002228022</v>
      </c>
      <c r="E19" s="14">
        <f t="shared" si="1"/>
        <v>4.0397332145136069</v>
      </c>
      <c r="F19" s="14">
        <f t="shared" si="1"/>
        <v>4.3186564636231077</v>
      </c>
      <c r="G19" s="14">
        <f t="shared" si="1"/>
        <v>4.6646821177074065</v>
      </c>
      <c r="H19" s="14">
        <f t="shared" si="1"/>
        <v>5.1099032389186307</v>
      </c>
      <c r="I19" s="14">
        <f t="shared" si="1"/>
        <v>5.7130455003342036</v>
      </c>
      <c r="J19" s="14">
        <f t="shared" si="1"/>
        <v>6.5968567150210653</v>
      </c>
      <c r="K19" s="14">
        <f t="shared" si="1"/>
        <v>8.0794664290272138</v>
      </c>
      <c r="L19" s="14">
        <f t="shared" si="1"/>
        <v>9.329364235414813</v>
      </c>
      <c r="M19" s="14">
        <f t="shared" si="2"/>
        <v>11.426091000668407</v>
      </c>
      <c r="N19" s="14">
        <f t="shared" si="2"/>
        <v>16.158932858054428</v>
      </c>
      <c r="O19" s="14">
        <f t="shared" si="2"/>
        <v>18.066236157232332</v>
      </c>
      <c r="P19" s="14">
        <f t="shared" si="2"/>
        <v>20.861092617242875</v>
      </c>
      <c r="Q19" s="14">
        <f t="shared" si="2"/>
        <v>25.549516194593153</v>
      </c>
      <c r="R19" s="14">
        <f t="shared" si="2"/>
        <v>36.132472314464664</v>
      </c>
    </row>
    <row r="20" spans="1:18" x14ac:dyDescent="0.25">
      <c r="A20" s="1" t="s">
        <v>15</v>
      </c>
      <c r="B20" s="13">
        <v>7.0000000000000007E-2</v>
      </c>
      <c r="C20" s="14">
        <f t="shared" si="1"/>
        <v>3.3273756282434617</v>
      </c>
      <c r="D20" s="14">
        <f t="shared" si="1"/>
        <v>3.5073618720610087</v>
      </c>
      <c r="E20" s="14">
        <f t="shared" si="1"/>
        <v>3.7201190457142248</v>
      </c>
      <c r="F20" s="14">
        <f t="shared" si="1"/>
        <v>3.9769745448785874</v>
      </c>
      <c r="G20" s="14">
        <f t="shared" si="1"/>
        <v>4.2956234649211229</v>
      </c>
      <c r="H20" s="14">
        <f t="shared" si="1"/>
        <v>4.7056197405716009</v>
      </c>
      <c r="I20" s="14">
        <f t="shared" si="1"/>
        <v>5.2610428080915126</v>
      </c>
      <c r="J20" s="14">
        <f t="shared" si="1"/>
        <v>6.0749289629395582</v>
      </c>
      <c r="K20" s="14">
        <f t="shared" si="1"/>
        <v>7.4402380914284496</v>
      </c>
      <c r="L20" s="14">
        <f t="shared" si="1"/>
        <v>8.5912469298422458</v>
      </c>
      <c r="M20" s="14">
        <f t="shared" si="2"/>
        <v>10.522085616183025</v>
      </c>
      <c r="N20" s="14">
        <f t="shared" si="2"/>
        <v>14.880476182856899</v>
      </c>
      <c r="O20" s="14">
        <f t="shared" si="2"/>
        <v>16.636878141217306</v>
      </c>
      <c r="P20" s="14">
        <f t="shared" si="2"/>
        <v>19.210612146613627</v>
      </c>
      <c r="Q20" s="14">
        <f t="shared" si="2"/>
        <v>23.528098702858006</v>
      </c>
      <c r="R20" s="14">
        <f t="shared" si="2"/>
        <v>33.273756282434611</v>
      </c>
    </row>
    <row r="21" spans="1:18" x14ac:dyDescent="0.25">
      <c r="A21" s="1" t="s">
        <v>16</v>
      </c>
      <c r="B21" s="13">
        <v>0.08</v>
      </c>
      <c r="C21" s="14">
        <f t="shared" si="1"/>
        <v>3.0956959368344519</v>
      </c>
      <c r="D21" s="14">
        <f t="shared" si="1"/>
        <v>3.2631500345752027</v>
      </c>
      <c r="E21" s="14">
        <f t="shared" si="1"/>
        <v>3.4610932762158644</v>
      </c>
      <c r="F21" s="14">
        <f t="shared" si="1"/>
        <v>3.7000643495047738</v>
      </c>
      <c r="G21" s="14">
        <f t="shared" si="1"/>
        <v>3.9965262694272661</v>
      </c>
      <c r="H21" s="14">
        <f t="shared" si="1"/>
        <v>4.377975178854566</v>
      </c>
      <c r="I21" s="14">
        <f t="shared" si="1"/>
        <v>4.894725051862804</v>
      </c>
      <c r="J21" s="14">
        <f t="shared" si="1"/>
        <v>5.65194165260439</v>
      </c>
      <c r="K21" s="14">
        <f t="shared" si="1"/>
        <v>6.9221865524317288</v>
      </c>
      <c r="L21" s="14">
        <f t="shared" si="1"/>
        <v>7.9930525388545322</v>
      </c>
      <c r="M21" s="14">
        <f t="shared" si="2"/>
        <v>9.7894501037256081</v>
      </c>
      <c r="N21" s="14">
        <f t="shared" si="2"/>
        <v>13.844373104863458</v>
      </c>
      <c r="O21" s="14">
        <f t="shared" si="2"/>
        <v>15.478479684172259</v>
      </c>
      <c r="P21" s="14">
        <f t="shared" si="2"/>
        <v>17.873008824606014</v>
      </c>
      <c r="Q21" s="14">
        <f t="shared" si="2"/>
        <v>21.88987589427283</v>
      </c>
      <c r="R21" s="14">
        <f t="shared" si="2"/>
        <v>30.956959368344517</v>
      </c>
    </row>
    <row r="22" spans="1:18" x14ac:dyDescent="0.25">
      <c r="A22" s="1" t="s">
        <v>17</v>
      </c>
      <c r="B22" s="13">
        <v>0.09</v>
      </c>
      <c r="C22" s="14">
        <f t="shared" si="1"/>
        <v>2.9027445505806959</v>
      </c>
      <c r="D22" s="14">
        <f t="shared" si="1"/>
        <v>3.0597614151589454</v>
      </c>
      <c r="E22" s="14">
        <f t="shared" si="1"/>
        <v>3.2453670682077567</v>
      </c>
      <c r="F22" s="14">
        <f t="shared" si="1"/>
        <v>3.4694433324435545</v>
      </c>
      <c r="G22" s="14">
        <f t="shared" si="1"/>
        <v>3.7474271008977897</v>
      </c>
      <c r="H22" s="14">
        <f t="shared" si="1"/>
        <v>4.1051007115358145</v>
      </c>
      <c r="I22" s="14">
        <f t="shared" si="1"/>
        <v>4.5896421227384181</v>
      </c>
      <c r="J22" s="14">
        <f t="shared" si="1"/>
        <v>5.2996622300941425</v>
      </c>
      <c r="K22" s="14">
        <f t="shared" si="1"/>
        <v>6.4907341364155133</v>
      </c>
      <c r="L22" s="14">
        <f t="shared" si="1"/>
        <v>7.4948542017955795</v>
      </c>
      <c r="M22" s="14">
        <f t="shared" si="2"/>
        <v>9.1792842454768362</v>
      </c>
      <c r="N22" s="14">
        <f t="shared" si="2"/>
        <v>12.981468272831027</v>
      </c>
      <c r="O22" s="14">
        <f t="shared" si="2"/>
        <v>14.51372275290348</v>
      </c>
      <c r="P22" s="14">
        <f t="shared" si="2"/>
        <v>16.759003476664841</v>
      </c>
      <c r="Q22" s="14">
        <f t="shared" si="2"/>
        <v>20.525503557679073</v>
      </c>
      <c r="R22" s="14">
        <f t="shared" si="2"/>
        <v>29.027445505806959</v>
      </c>
    </row>
    <row r="23" spans="1:18" x14ac:dyDescent="0.25">
      <c r="A23" s="1" t="s">
        <v>18</v>
      </c>
      <c r="B23" s="13">
        <v>0.1</v>
      </c>
      <c r="C23" s="14">
        <f t="shared" si="1"/>
        <v>2.7386127875258306</v>
      </c>
      <c r="D23" s="14">
        <f t="shared" si="1"/>
        <v>2.8867513459481287</v>
      </c>
      <c r="E23" s="14">
        <f t="shared" si="1"/>
        <v>3.0618621784789726</v>
      </c>
      <c r="F23" s="14">
        <f t="shared" si="1"/>
        <v>3.2732683535398857</v>
      </c>
      <c r="G23" s="14">
        <f t="shared" si="1"/>
        <v>3.5355339059327378</v>
      </c>
      <c r="H23" s="14">
        <f t="shared" si="1"/>
        <v>3.872983346207417</v>
      </c>
      <c r="I23" s="14">
        <f t="shared" si="1"/>
        <v>4.3301270189221936</v>
      </c>
      <c r="J23" s="14">
        <f t="shared" si="1"/>
        <v>5</v>
      </c>
      <c r="K23" s="14">
        <f t="shared" si="1"/>
        <v>6.1237243569579451</v>
      </c>
      <c r="L23" s="14">
        <f t="shared" si="1"/>
        <v>7.0710678118654755</v>
      </c>
      <c r="M23" s="14">
        <f t="shared" si="2"/>
        <v>8.6602540378443873</v>
      </c>
      <c r="N23" s="14">
        <f t="shared" si="2"/>
        <v>12.24744871391589</v>
      </c>
      <c r="O23" s="14">
        <f t="shared" si="2"/>
        <v>13.693063937629152</v>
      </c>
      <c r="P23" s="14">
        <f t="shared" si="2"/>
        <v>15.811388300841895</v>
      </c>
      <c r="Q23" s="14">
        <f t="shared" si="2"/>
        <v>19.364916731037081</v>
      </c>
      <c r="R23" s="14">
        <f t="shared" si="2"/>
        <v>27.386127875258303</v>
      </c>
    </row>
    <row r="24" spans="1:18" x14ac:dyDescent="0.25">
      <c r="A24" s="17" t="s">
        <v>19</v>
      </c>
      <c r="B24" s="13">
        <v>0.15</v>
      </c>
      <c r="C24" s="14">
        <f t="shared" si="1"/>
        <v>2.1730674684008831</v>
      </c>
      <c r="D24" s="14">
        <f t="shared" si="1"/>
        <v>2.2906142364542559</v>
      </c>
      <c r="E24" s="14">
        <f t="shared" si="1"/>
        <v>2.4295632895188755</v>
      </c>
      <c r="F24" s="14">
        <f t="shared" si="1"/>
        <v>2.5973124082465984</v>
      </c>
      <c r="G24" s="14">
        <f t="shared" si="1"/>
        <v>2.8054180384339107</v>
      </c>
      <c r="H24" s="14">
        <f t="shared" si="1"/>
        <v>3.0731814857642958</v>
      </c>
      <c r="I24" s="14">
        <f t="shared" si="1"/>
        <v>3.4359213546813843</v>
      </c>
      <c r="J24" s="14">
        <f t="shared" si="1"/>
        <v>3.9674602380793615</v>
      </c>
      <c r="K24" s="14">
        <f t="shared" si="1"/>
        <v>4.8591265790377509</v>
      </c>
      <c r="L24" s="14">
        <f t="shared" si="1"/>
        <v>5.6108360768678214</v>
      </c>
      <c r="M24" s="14">
        <f t="shared" si="2"/>
        <v>6.8718427093627685</v>
      </c>
      <c r="N24" s="14">
        <f t="shared" si="2"/>
        <v>9.7182531580755018</v>
      </c>
      <c r="O24" s="14">
        <f t="shared" si="2"/>
        <v>10.865337342004416</v>
      </c>
      <c r="P24" s="14">
        <f t="shared" si="2"/>
        <v>12.546210878484684</v>
      </c>
      <c r="Q24" s="14">
        <f t="shared" si="2"/>
        <v>15.36590742882148</v>
      </c>
      <c r="R24" s="14">
        <f t="shared" si="2"/>
        <v>21.730674684008832</v>
      </c>
    </row>
    <row r="25" spans="1:18" x14ac:dyDescent="0.25">
      <c r="A25" s="17" t="s">
        <v>20</v>
      </c>
      <c r="B25" s="13">
        <v>0.2</v>
      </c>
      <c r="C25" s="14">
        <f t="shared" si="1"/>
        <v>1.8257418583505536</v>
      </c>
      <c r="D25" s="14">
        <f t="shared" si="1"/>
        <v>1.9245008972987527</v>
      </c>
      <c r="E25" s="14">
        <f t="shared" si="1"/>
        <v>2.0412414523193152</v>
      </c>
      <c r="F25" s="14">
        <f t="shared" si="1"/>
        <v>2.1821789023599236</v>
      </c>
      <c r="G25" s="14">
        <f t="shared" si="1"/>
        <v>2.3570226039551589</v>
      </c>
      <c r="H25" s="14">
        <f t="shared" si="1"/>
        <v>2.5819888974716116</v>
      </c>
      <c r="I25" s="14">
        <f t="shared" si="1"/>
        <v>2.8867513459481287</v>
      </c>
      <c r="J25" s="14">
        <f t="shared" si="1"/>
        <v>3.3333333333333335</v>
      </c>
      <c r="K25" s="14">
        <f t="shared" si="1"/>
        <v>4.0824829046386304</v>
      </c>
      <c r="L25" s="14">
        <f t="shared" si="1"/>
        <v>4.7140452079103179</v>
      </c>
      <c r="M25" s="14">
        <f t="shared" si="2"/>
        <v>5.7735026918962573</v>
      </c>
      <c r="N25" s="14">
        <f t="shared" si="2"/>
        <v>8.1649658092772608</v>
      </c>
      <c r="O25" s="14">
        <f t="shared" si="2"/>
        <v>9.1287092917527701</v>
      </c>
      <c r="P25" s="14">
        <f t="shared" si="2"/>
        <v>10.540925533894598</v>
      </c>
      <c r="Q25" s="14">
        <f t="shared" si="2"/>
        <v>12.909944487358056</v>
      </c>
      <c r="R25" s="14">
        <f t="shared" si="2"/>
        <v>18.25741858350554</v>
      </c>
    </row>
    <row r="26" spans="1:18" x14ac:dyDescent="0.25">
      <c r="A26" s="1" t="s">
        <v>21</v>
      </c>
      <c r="B26" s="13">
        <v>0.25</v>
      </c>
      <c r="C26" s="14">
        <f t="shared" si="1"/>
        <v>1.5811388300841895</v>
      </c>
      <c r="D26" s="14">
        <f t="shared" si="1"/>
        <v>1.6666666666666667</v>
      </c>
      <c r="E26" s="14">
        <f t="shared" si="1"/>
        <v>1.7677669529663689</v>
      </c>
      <c r="F26" s="14">
        <f t="shared" si="1"/>
        <v>1.8898223650461361</v>
      </c>
      <c r="G26" s="14">
        <f t="shared" si="1"/>
        <v>2.0412414523193152</v>
      </c>
      <c r="H26" s="14">
        <f t="shared" si="1"/>
        <v>2.2360679774997898</v>
      </c>
      <c r="I26" s="14">
        <f t="shared" si="1"/>
        <v>2.5</v>
      </c>
      <c r="J26" s="14">
        <f t="shared" si="1"/>
        <v>2.8867513459481291</v>
      </c>
      <c r="K26" s="14">
        <f t="shared" si="1"/>
        <v>3.5355339059327378</v>
      </c>
      <c r="L26" s="14">
        <f t="shared" si="1"/>
        <v>4.0824829046386304</v>
      </c>
      <c r="M26" s="14">
        <f t="shared" si="2"/>
        <v>5</v>
      </c>
      <c r="N26" s="14">
        <f t="shared" si="2"/>
        <v>7.0710678118654755</v>
      </c>
      <c r="O26" s="14">
        <f t="shared" si="2"/>
        <v>7.9056941504209481</v>
      </c>
      <c r="P26" s="14">
        <f t="shared" si="2"/>
        <v>9.1287092917527684</v>
      </c>
      <c r="Q26" s="14">
        <f t="shared" si="2"/>
        <v>11.180339887498949</v>
      </c>
      <c r="R26" s="14">
        <f t="shared" si="2"/>
        <v>15.811388300841896</v>
      </c>
    </row>
    <row r="27" spans="1:18" x14ac:dyDescent="0.25">
      <c r="A27" s="1" t="s">
        <v>22</v>
      </c>
      <c r="B27" s="13">
        <v>0.3</v>
      </c>
      <c r="C27" s="14">
        <f t="shared" si="1"/>
        <v>1.3944333775567925</v>
      </c>
      <c r="D27" s="14">
        <f t="shared" si="1"/>
        <v>1.4698618394803282</v>
      </c>
      <c r="E27" s="14">
        <f t="shared" si="1"/>
        <v>1.5590239111558091</v>
      </c>
      <c r="F27" s="14">
        <f t="shared" si="1"/>
        <v>1.6666666666666667</v>
      </c>
      <c r="G27" s="14">
        <f t="shared" si="1"/>
        <v>1.800205749557739</v>
      </c>
      <c r="H27" s="14">
        <f t="shared" si="1"/>
        <v>1.9720265943665387</v>
      </c>
      <c r="I27" s="14">
        <f t="shared" si="1"/>
        <v>2.2047927592204921</v>
      </c>
      <c r="J27" s="14">
        <f t="shared" si="1"/>
        <v>2.5458753860865779</v>
      </c>
      <c r="K27" s="14">
        <f t="shared" si="1"/>
        <v>3.1180478223116181</v>
      </c>
      <c r="L27" s="14">
        <f t="shared" si="1"/>
        <v>3.6004114991154781</v>
      </c>
      <c r="M27" s="14">
        <f t="shared" si="2"/>
        <v>4.4095855184409842</v>
      </c>
      <c r="N27" s="14">
        <f t="shared" si="2"/>
        <v>6.2360956446232363</v>
      </c>
      <c r="O27" s="14">
        <f t="shared" si="2"/>
        <v>6.9721668877839633</v>
      </c>
      <c r="P27" s="14">
        <f t="shared" si="2"/>
        <v>8.0507648589941336</v>
      </c>
      <c r="Q27" s="14">
        <f t="shared" si="2"/>
        <v>9.8601329718326944</v>
      </c>
      <c r="R27" s="14">
        <f t="shared" si="2"/>
        <v>13.944333775567927</v>
      </c>
    </row>
    <row r="28" spans="1:18" x14ac:dyDescent="0.25">
      <c r="A28" s="1" t="s">
        <v>23</v>
      </c>
      <c r="B28" s="13">
        <v>0.4</v>
      </c>
      <c r="C28" s="14">
        <f t="shared" si="1"/>
        <v>1.1180339887498947</v>
      </c>
      <c r="D28" s="14">
        <f t="shared" si="1"/>
        <v>1.178511301977579</v>
      </c>
      <c r="E28" s="14">
        <f t="shared" si="1"/>
        <v>1.25</v>
      </c>
      <c r="F28" s="14">
        <f t="shared" si="1"/>
        <v>1.3363062095621219</v>
      </c>
      <c r="G28" s="14">
        <f t="shared" si="1"/>
        <v>1.4433756729740643</v>
      </c>
      <c r="H28" s="14">
        <f t="shared" si="1"/>
        <v>1.5811388300841895</v>
      </c>
      <c r="I28" s="14">
        <f t="shared" si="1"/>
        <v>1.7677669529663689</v>
      </c>
      <c r="J28" s="14">
        <f t="shared" si="1"/>
        <v>2.0412414523193152</v>
      </c>
      <c r="K28" s="14">
        <f t="shared" si="1"/>
        <v>2.5</v>
      </c>
      <c r="L28" s="14">
        <f t="shared" si="1"/>
        <v>2.8867513459481287</v>
      </c>
      <c r="M28" s="14">
        <f t="shared" si="2"/>
        <v>3.5355339059327378</v>
      </c>
      <c r="N28" s="14">
        <f t="shared" si="2"/>
        <v>5</v>
      </c>
      <c r="O28" s="14">
        <f t="shared" si="2"/>
        <v>5.5901699437494745</v>
      </c>
      <c r="P28" s="14">
        <f t="shared" si="2"/>
        <v>6.4549722436790278</v>
      </c>
      <c r="Q28" s="14">
        <f t="shared" si="2"/>
        <v>7.9056941504209473</v>
      </c>
      <c r="R28" s="14">
        <f t="shared" si="2"/>
        <v>11.180339887498949</v>
      </c>
    </row>
    <row r="29" spans="1:18" x14ac:dyDescent="0.25">
      <c r="A29" s="17" t="s">
        <v>24</v>
      </c>
      <c r="B29" s="13">
        <v>0.45</v>
      </c>
      <c r="C29" s="14">
        <f t="shared" si="1"/>
        <v>1.009216784699164</v>
      </c>
      <c r="D29" s="14">
        <f t="shared" si="1"/>
        <v>1.0638078975070424</v>
      </c>
      <c r="E29" s="14">
        <f t="shared" si="1"/>
        <v>1.1283386673105502</v>
      </c>
      <c r="F29" s="14">
        <f t="shared" si="1"/>
        <v>1.2062447740929099</v>
      </c>
      <c r="G29" s="14">
        <f t="shared" si="1"/>
        <v>1.3028932666176194</v>
      </c>
      <c r="H29" s="14">
        <f t="shared" si="1"/>
        <v>1.4272480642961254</v>
      </c>
      <c r="I29" s="14">
        <f t="shared" si="1"/>
        <v>1.5957118462605637</v>
      </c>
      <c r="J29" s="14">
        <f t="shared" si="1"/>
        <v>1.8425693279752222</v>
      </c>
      <c r="K29" s="14">
        <f t="shared" si="1"/>
        <v>2.2566773346211004</v>
      </c>
      <c r="L29" s="14">
        <f t="shared" si="1"/>
        <v>2.6057865332352388</v>
      </c>
      <c r="M29" s="14">
        <f t="shared" si="2"/>
        <v>3.1914236925211275</v>
      </c>
      <c r="N29" s="14">
        <f t="shared" si="2"/>
        <v>4.5133546692422009</v>
      </c>
      <c r="O29" s="14">
        <f t="shared" si="2"/>
        <v>5.0460839234958197</v>
      </c>
      <c r="P29" s="14">
        <f t="shared" si="2"/>
        <v>5.8267158231675085</v>
      </c>
      <c r="Q29" s="14">
        <f t="shared" si="2"/>
        <v>7.1362403214806278</v>
      </c>
      <c r="R29" s="14">
        <f t="shared" si="2"/>
        <v>10.092167846991639</v>
      </c>
    </row>
    <row r="30" spans="1:18" s="10" customFormat="1" x14ac:dyDescent="0.25"/>
  </sheetData>
  <mergeCells count="3">
    <mergeCell ref="A5:M5"/>
    <mergeCell ref="A7:Q7"/>
    <mergeCell ref="A1:Q3"/>
  </mergeCells>
  <conditionalFormatting sqref="I29 M26:M27 M29 C15:E29 G15:G27 I15:I27 K15:K29 M15:M24">
    <cfRule type="cellIs" dxfId="78" priority="80" operator="greaterThanOrEqual">
      <formula>30</formula>
    </cfRule>
  </conditionalFormatting>
  <conditionalFormatting sqref="G29">
    <cfRule type="cellIs" dxfId="77" priority="79" operator="greaterThanOrEqual">
      <formula>30</formula>
    </cfRule>
  </conditionalFormatting>
  <conditionalFormatting sqref="I28 K28">
    <cfRule type="cellIs" dxfId="76" priority="78" operator="greaterThanOrEqual">
      <formula>30</formula>
    </cfRule>
  </conditionalFormatting>
  <conditionalFormatting sqref="G28">
    <cfRule type="cellIs" dxfId="75" priority="77" operator="greaterThanOrEqual">
      <formula>30</formula>
    </cfRule>
  </conditionalFormatting>
  <conditionalFormatting sqref="M28">
    <cfRule type="cellIs" dxfId="74" priority="74" operator="greaterThanOrEqual">
      <formula>30</formula>
    </cfRule>
  </conditionalFormatting>
  <conditionalFormatting sqref="M25">
    <cfRule type="cellIs" dxfId="73" priority="73" operator="greaterThanOrEqual">
      <formula>30</formula>
    </cfRule>
  </conditionalFormatting>
  <conditionalFormatting sqref="N15:P29">
    <cfRule type="cellIs" dxfId="72" priority="67" operator="greaterThanOrEqual">
      <formula>30</formula>
    </cfRule>
  </conditionalFormatting>
  <conditionalFormatting sqref="F15:F27">
    <cfRule type="cellIs" dxfId="71" priority="66" operator="greaterThanOrEqual">
      <formula>30</formula>
    </cfRule>
  </conditionalFormatting>
  <conditionalFormatting sqref="F29">
    <cfRule type="cellIs" dxfId="70" priority="65" operator="greaterThanOrEqual">
      <formula>30</formula>
    </cfRule>
  </conditionalFormatting>
  <conditionalFormatting sqref="F28">
    <cfRule type="cellIs" dxfId="69" priority="64" operator="greaterThanOrEqual">
      <formula>30</formula>
    </cfRule>
  </conditionalFormatting>
  <conditionalFormatting sqref="H29 H15:H27">
    <cfRule type="cellIs" dxfId="68" priority="63" operator="greaterThanOrEqual">
      <formula>30</formula>
    </cfRule>
  </conditionalFormatting>
  <conditionalFormatting sqref="H28">
    <cfRule type="cellIs" dxfId="67" priority="62" operator="greaterThanOrEqual">
      <formula>30</formula>
    </cfRule>
  </conditionalFormatting>
  <conditionalFormatting sqref="J15:J29">
    <cfRule type="cellIs" dxfId="66" priority="61" operator="greaterThanOrEqual">
      <formula>30</formula>
    </cfRule>
  </conditionalFormatting>
  <conditionalFormatting sqref="J28">
    <cfRule type="cellIs" dxfId="65" priority="60" operator="greaterThanOrEqual">
      <formula>30</formula>
    </cfRule>
  </conditionalFormatting>
  <conditionalFormatting sqref="L15:L29">
    <cfRule type="cellIs" dxfId="64" priority="59" operator="greaterThanOrEqual">
      <formula>30</formula>
    </cfRule>
  </conditionalFormatting>
  <conditionalFormatting sqref="L28">
    <cfRule type="cellIs" dxfId="63" priority="58" operator="greaterThanOrEqual">
      <formula>30</formula>
    </cfRule>
  </conditionalFormatting>
  <conditionalFormatting sqref="Q15:R29">
    <cfRule type="cellIs" dxfId="62" priority="57" operator="greaterThanOrEqual">
      <formula>30</formula>
    </cfRule>
  </conditionalFormatting>
  <conditionalFormatting sqref="C14:E14 G14 I14 K14 M14">
    <cfRule type="cellIs" dxfId="61" priority="32" operator="greaterThanOrEqual">
      <formula>30</formula>
    </cfRule>
  </conditionalFormatting>
  <conditionalFormatting sqref="N14:P14">
    <cfRule type="cellIs" dxfId="60" priority="30" operator="greaterThanOrEqual">
      <formula>30</formula>
    </cfRule>
  </conditionalFormatting>
  <conditionalFormatting sqref="F14">
    <cfRule type="cellIs" dxfId="59" priority="29" operator="greaterThanOrEqual">
      <formula>30</formula>
    </cfRule>
  </conditionalFormatting>
  <conditionalFormatting sqref="H14">
    <cfRule type="cellIs" dxfId="58" priority="28" operator="greaterThanOrEqual">
      <formula>30</formula>
    </cfRule>
  </conditionalFormatting>
  <conditionalFormatting sqref="J14">
    <cfRule type="cellIs" dxfId="57" priority="27" operator="greaterThanOrEqual">
      <formula>30</formula>
    </cfRule>
  </conditionalFormatting>
  <conditionalFormatting sqref="L14">
    <cfRule type="cellIs" dxfId="56" priority="26" operator="greaterThanOrEqual">
      <formula>30</formula>
    </cfRule>
  </conditionalFormatting>
  <conditionalFormatting sqref="Q14:R14">
    <cfRule type="cellIs" dxfId="55" priority="25" operator="greaterThanOrEqual">
      <formula>30</formula>
    </cfRule>
  </conditionalFormatting>
  <conditionalFormatting sqref="C13:E13 G13 I13 K13 M13">
    <cfRule type="cellIs" dxfId="54" priority="16" operator="greaterThanOrEqual">
      <formula>30</formula>
    </cfRule>
  </conditionalFormatting>
  <conditionalFormatting sqref="N13:P13">
    <cfRule type="cellIs" dxfId="53" priority="14" operator="greaterThanOrEqual">
      <formula>30</formula>
    </cfRule>
  </conditionalFormatting>
  <conditionalFormatting sqref="F13">
    <cfRule type="cellIs" dxfId="52" priority="13" operator="greaterThanOrEqual">
      <formula>30</formula>
    </cfRule>
  </conditionalFormatting>
  <conditionalFormatting sqref="H13">
    <cfRule type="cellIs" dxfId="51" priority="12" operator="greaterThanOrEqual">
      <formula>30</formula>
    </cfRule>
  </conditionalFormatting>
  <conditionalFormatting sqref="J13">
    <cfRule type="cellIs" dxfId="50" priority="11" operator="greaterThanOrEqual">
      <formula>30</formula>
    </cfRule>
  </conditionalFormatting>
  <conditionalFormatting sqref="L13">
    <cfRule type="cellIs" dxfId="49" priority="10" operator="greaterThanOrEqual">
      <formula>30</formula>
    </cfRule>
  </conditionalFormatting>
  <conditionalFormatting sqref="Q13:R13">
    <cfRule type="cellIs" dxfId="48" priority="9" operator="greaterThanOrEqual">
      <formula>30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5F724-5D2D-455B-BA0B-EAFEA2075C84}">
  <dimension ref="A1:D8"/>
  <sheetViews>
    <sheetView workbookViewId="0">
      <selection activeCell="C24" sqref="C24"/>
    </sheetView>
  </sheetViews>
  <sheetFormatPr defaultRowHeight="15" x14ac:dyDescent="0.25"/>
  <cols>
    <col min="1" max="1" width="37.42578125" customWidth="1"/>
    <col min="2" max="2" width="22.140625" customWidth="1"/>
    <col min="3" max="3" width="39.42578125" customWidth="1"/>
    <col min="4" max="4" width="23.140625" customWidth="1"/>
  </cols>
  <sheetData>
    <row r="1" spans="1:4" x14ac:dyDescent="0.25">
      <c r="B1" s="27" t="s">
        <v>25</v>
      </c>
      <c r="C1" s="27" t="s">
        <v>26</v>
      </c>
      <c r="D1" s="27" t="s">
        <v>27</v>
      </c>
    </row>
    <row r="2" spans="1:4" x14ac:dyDescent="0.25">
      <c r="A2" t="s">
        <v>28</v>
      </c>
      <c r="B2" s="29">
        <v>0.1</v>
      </c>
      <c r="C2" s="28">
        <v>7.0000000000000001E-3</v>
      </c>
      <c r="D2" s="29">
        <f t="shared" ref="D2:D8" si="0">C2/B2</f>
        <v>6.9999999999999993E-2</v>
      </c>
    </row>
    <row r="3" spans="1:4" x14ac:dyDescent="0.25">
      <c r="A3" t="s">
        <v>29</v>
      </c>
      <c r="B3" s="29">
        <v>0.06</v>
      </c>
      <c r="C3" s="28">
        <v>7.0000000000000001E-3</v>
      </c>
      <c r="D3" s="29">
        <f t="shared" si="0"/>
        <v>0.11666666666666667</v>
      </c>
    </row>
    <row r="4" spans="1:4" x14ac:dyDescent="0.25">
      <c r="A4" t="s">
        <v>30</v>
      </c>
      <c r="B4" s="29">
        <v>0.14000000000000001</v>
      </c>
      <c r="C4" s="28">
        <v>7.0000000000000001E-3</v>
      </c>
      <c r="D4" s="29">
        <f t="shared" si="0"/>
        <v>4.9999999999999996E-2</v>
      </c>
    </row>
    <row r="5" spans="1:4" x14ac:dyDescent="0.25">
      <c r="A5" t="s">
        <v>31</v>
      </c>
      <c r="B5" s="29">
        <v>0.06</v>
      </c>
      <c r="C5" s="28">
        <v>7.0000000000000001E-3</v>
      </c>
      <c r="D5" s="29">
        <f t="shared" si="0"/>
        <v>0.11666666666666667</v>
      </c>
    </row>
    <row r="6" spans="1:4" x14ac:dyDescent="0.25">
      <c r="A6" t="s">
        <v>32</v>
      </c>
      <c r="B6" s="29">
        <v>0.06</v>
      </c>
      <c r="C6" s="28">
        <v>7.0000000000000001E-3</v>
      </c>
      <c r="D6" s="29">
        <f t="shared" si="0"/>
        <v>0.11666666666666667</v>
      </c>
    </row>
    <row r="7" spans="1:4" x14ac:dyDescent="0.25">
      <c r="A7" t="s">
        <v>33</v>
      </c>
      <c r="B7" s="29">
        <v>0.14000000000000001</v>
      </c>
      <c r="C7" s="28">
        <v>7.0000000000000001E-3</v>
      </c>
      <c r="D7" s="29">
        <f t="shared" si="0"/>
        <v>4.9999999999999996E-2</v>
      </c>
    </row>
    <row r="8" spans="1:4" x14ac:dyDescent="0.25">
      <c r="A8" t="s">
        <v>34</v>
      </c>
      <c r="B8" s="29">
        <v>0.14000000000000001</v>
      </c>
      <c r="C8" s="28">
        <v>7.0000000000000001E-3</v>
      </c>
      <c r="D8" s="29">
        <f t="shared" si="0"/>
        <v>4.9999999999999996E-2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22BC2-B8B0-4480-8035-081A367D2AD2}">
  <dimension ref="A1:U24"/>
  <sheetViews>
    <sheetView zoomScaleNormal="100" workbookViewId="0">
      <selection activeCell="M15" sqref="M15"/>
    </sheetView>
  </sheetViews>
  <sheetFormatPr defaultColWidth="11.5703125" defaultRowHeight="15.75" x14ac:dyDescent="0.25"/>
  <cols>
    <col min="1" max="1" width="38.85546875" style="1" customWidth="1"/>
    <col min="2" max="2" width="14" style="1" customWidth="1"/>
    <col min="3" max="3" width="10.5703125" style="1" customWidth="1"/>
    <col min="4" max="4" width="10.140625" style="1" customWidth="1"/>
    <col min="5" max="6" width="9" style="1" customWidth="1"/>
    <col min="7" max="7" width="9.42578125" style="1" customWidth="1"/>
    <col min="8" max="8" width="8.28515625" style="1" customWidth="1"/>
    <col min="9" max="10" width="7.5703125" style="1" customWidth="1"/>
    <col min="11" max="12" width="8" style="1" customWidth="1"/>
    <col min="13" max="14" width="6.7109375" style="1" customWidth="1"/>
    <col min="15" max="15" width="6.85546875" style="1" customWidth="1"/>
    <col min="16" max="17" width="7.7109375" style="1" customWidth="1"/>
    <col min="18" max="18" width="6.85546875" style="1" customWidth="1"/>
    <col min="19" max="19" width="6" style="1" customWidth="1"/>
    <col min="20" max="20" width="6.42578125" style="1" customWidth="1"/>
    <col min="21" max="21" width="7" style="1" customWidth="1"/>
    <col min="22" max="16384" width="11.5703125" style="1"/>
  </cols>
  <sheetData>
    <row r="1" spans="1:21" ht="15.6" customHeight="1" x14ac:dyDescent="0.25">
      <c r="A1" s="33" t="s">
        <v>35</v>
      </c>
      <c r="B1" s="33"/>
      <c r="C1" s="33"/>
      <c r="D1" s="33"/>
      <c r="E1" s="33"/>
      <c r="F1" s="33"/>
      <c r="G1" s="33"/>
      <c r="H1" s="33"/>
      <c r="I1" s="33"/>
      <c r="J1" s="33"/>
      <c r="K1" s="33"/>
      <c r="L1" s="33"/>
      <c r="M1" s="33"/>
      <c r="N1" s="33"/>
      <c r="O1" s="33"/>
      <c r="P1" s="33"/>
      <c r="Q1" s="33"/>
      <c r="R1" s="33"/>
      <c r="S1" s="33"/>
      <c r="T1" s="33"/>
      <c r="U1" s="33"/>
    </row>
    <row r="2" spans="1:21" x14ac:dyDescent="0.25">
      <c r="A2" s="33"/>
      <c r="B2" s="33"/>
      <c r="C2" s="33"/>
      <c r="D2" s="33"/>
      <c r="E2" s="33"/>
      <c r="F2" s="33"/>
      <c r="G2" s="33"/>
      <c r="H2" s="33"/>
      <c r="I2" s="33"/>
      <c r="J2" s="33"/>
      <c r="K2" s="33"/>
      <c r="L2" s="33"/>
      <c r="M2" s="33"/>
      <c r="N2" s="33"/>
      <c r="O2" s="33"/>
      <c r="P2" s="33"/>
      <c r="Q2" s="33"/>
      <c r="R2" s="33"/>
      <c r="S2" s="33"/>
      <c r="T2" s="33"/>
      <c r="U2" s="33"/>
    </row>
    <row r="3" spans="1:21" x14ac:dyDescent="0.25">
      <c r="A3" s="33"/>
      <c r="B3" s="33"/>
      <c r="C3" s="33"/>
      <c r="D3" s="33"/>
      <c r="E3" s="33"/>
      <c r="F3" s="33"/>
      <c r="G3" s="33"/>
      <c r="H3" s="33"/>
      <c r="I3" s="33"/>
      <c r="J3" s="33"/>
      <c r="K3" s="33"/>
      <c r="L3" s="33"/>
      <c r="M3" s="33"/>
      <c r="N3" s="33"/>
      <c r="O3" s="33"/>
      <c r="P3" s="33"/>
      <c r="Q3" s="33"/>
      <c r="R3" s="33"/>
      <c r="S3" s="33"/>
      <c r="T3" s="33"/>
      <c r="U3" s="33"/>
    </row>
    <row r="4" spans="1:21" x14ac:dyDescent="0.25">
      <c r="A4" s="30"/>
      <c r="B4" s="30"/>
      <c r="C4" s="30"/>
      <c r="D4" s="30"/>
      <c r="E4" s="30"/>
      <c r="F4" s="30"/>
      <c r="G4" s="30"/>
      <c r="H4" s="30"/>
      <c r="I4" s="30"/>
      <c r="J4" s="30"/>
      <c r="K4" s="30"/>
      <c r="L4" s="30"/>
      <c r="M4" s="30"/>
      <c r="N4" s="30"/>
      <c r="O4" s="30"/>
      <c r="P4" s="30"/>
      <c r="Q4" s="30"/>
    </row>
    <row r="5" spans="1:21" x14ac:dyDescent="0.25">
      <c r="A5" s="33" t="s">
        <v>1</v>
      </c>
      <c r="B5" s="33"/>
      <c r="C5" s="33"/>
      <c r="D5" s="33"/>
      <c r="E5" s="33"/>
      <c r="F5" s="33"/>
      <c r="G5" s="33"/>
      <c r="H5" s="33"/>
      <c r="I5" s="33"/>
      <c r="J5" s="33"/>
      <c r="K5" s="33"/>
      <c r="L5" s="33"/>
      <c r="M5" s="33"/>
      <c r="N5" s="33"/>
      <c r="O5" s="33"/>
      <c r="P5" s="30"/>
      <c r="Q5" s="30"/>
    </row>
    <row r="7" spans="1:21" x14ac:dyDescent="0.25">
      <c r="A7" s="34" t="s">
        <v>36</v>
      </c>
      <c r="B7" s="34"/>
      <c r="C7" s="34"/>
      <c r="D7" s="34"/>
      <c r="E7" s="34"/>
      <c r="F7" s="34"/>
      <c r="G7" s="34"/>
      <c r="H7" s="34"/>
      <c r="I7" s="34"/>
      <c r="J7" s="34"/>
      <c r="K7" s="34"/>
      <c r="L7" s="34"/>
      <c r="M7" s="34"/>
      <c r="N7" s="34"/>
      <c r="O7" s="34"/>
      <c r="P7" s="34"/>
      <c r="Q7" s="34"/>
      <c r="R7" s="34"/>
      <c r="S7" s="34"/>
    </row>
    <row r="9" spans="1:21" ht="18.75" x14ac:dyDescent="0.3">
      <c r="A9" s="18" t="s">
        <v>3</v>
      </c>
      <c r="C9" s="13">
        <v>1</v>
      </c>
      <c r="D9" s="13">
        <v>0.9</v>
      </c>
      <c r="E9" s="13">
        <v>0.8</v>
      </c>
      <c r="F9" s="13">
        <v>0.7</v>
      </c>
      <c r="G9" s="13">
        <v>0.6</v>
      </c>
      <c r="H9" s="13">
        <v>0.5</v>
      </c>
      <c r="I9" s="13">
        <v>0.4</v>
      </c>
      <c r="J9" s="13">
        <v>0.3</v>
      </c>
      <c r="K9" s="13">
        <v>0.2</v>
      </c>
      <c r="L9" s="13">
        <v>0.15</v>
      </c>
      <c r="M9" s="13">
        <v>0.1</v>
      </c>
      <c r="N9" s="13">
        <v>0.05</v>
      </c>
      <c r="O9" s="13">
        <v>0.02</v>
      </c>
    </row>
    <row r="10" spans="1:21" s="7" customFormat="1" ht="18.75" x14ac:dyDescent="0.3">
      <c r="A10" s="20" t="s">
        <v>5</v>
      </c>
      <c r="C10" s="19">
        <v>10000</v>
      </c>
      <c r="D10" s="19">
        <f>$C$10*D9</f>
        <v>9000</v>
      </c>
      <c r="E10" s="19">
        <f t="shared" ref="E10:O10" si="0">$C$10*E9</f>
        <v>8000</v>
      </c>
      <c r="F10" s="19">
        <f t="shared" si="0"/>
        <v>7000</v>
      </c>
      <c r="G10" s="19">
        <f t="shared" si="0"/>
        <v>6000</v>
      </c>
      <c r="H10" s="19">
        <f t="shared" si="0"/>
        <v>5000</v>
      </c>
      <c r="I10" s="19">
        <f t="shared" si="0"/>
        <v>4000</v>
      </c>
      <c r="J10" s="19">
        <f t="shared" si="0"/>
        <v>3000</v>
      </c>
      <c r="K10" s="19">
        <f t="shared" si="0"/>
        <v>2000</v>
      </c>
      <c r="L10" s="19">
        <f t="shared" si="0"/>
        <v>1500</v>
      </c>
      <c r="M10" s="19">
        <f t="shared" si="0"/>
        <v>1000</v>
      </c>
      <c r="N10" s="19">
        <f t="shared" si="0"/>
        <v>500</v>
      </c>
      <c r="O10" s="19">
        <f t="shared" si="0"/>
        <v>200</v>
      </c>
    </row>
    <row r="11" spans="1:21" ht="37.5" x14ac:dyDescent="0.3">
      <c r="A11" s="18" t="s">
        <v>6</v>
      </c>
      <c r="B11" s="12" t="s">
        <v>7</v>
      </c>
      <c r="C11" s="12">
        <v>2.5</v>
      </c>
      <c r="D11" s="12">
        <v>2.5</v>
      </c>
      <c r="E11" s="12">
        <v>2.5</v>
      </c>
      <c r="F11" s="12">
        <v>2.5</v>
      </c>
      <c r="G11" s="12">
        <v>2.5</v>
      </c>
      <c r="H11" s="12">
        <v>2.5</v>
      </c>
      <c r="I11" s="12">
        <v>2.5</v>
      </c>
      <c r="J11" s="1">
        <v>2.5</v>
      </c>
      <c r="K11" s="1">
        <v>2.5</v>
      </c>
      <c r="L11" s="1">
        <v>2.5</v>
      </c>
      <c r="M11" s="12">
        <v>2.5</v>
      </c>
      <c r="N11" s="12">
        <v>2.5</v>
      </c>
      <c r="O11" s="12">
        <v>2.5</v>
      </c>
    </row>
    <row r="12" spans="1:21" x14ac:dyDescent="0.25">
      <c r="B12" s="3"/>
    </row>
    <row r="13" spans="1:21" x14ac:dyDescent="0.25">
      <c r="A13" s="17" t="s">
        <v>10</v>
      </c>
      <c r="B13" s="13">
        <v>0.02</v>
      </c>
      <c r="C13" s="14">
        <f t="shared" ref="C13:L23" si="1">((SQRT($B13*(1-$B13)/(C$10/C$11)))/$B13)*100</f>
        <v>11.067971810589325</v>
      </c>
      <c r="D13" s="14">
        <f t="shared" si="1"/>
        <v>11.666666666666666</v>
      </c>
      <c r="E13" s="14">
        <f t="shared" si="1"/>
        <v>12.37436867076458</v>
      </c>
      <c r="F13" s="14">
        <f t="shared" si="1"/>
        <v>13.228756555322954</v>
      </c>
      <c r="G13" s="14">
        <f t="shared" si="1"/>
        <v>14.288690166235204</v>
      </c>
      <c r="H13" s="14">
        <f t="shared" si="1"/>
        <v>15.652475842498529</v>
      </c>
      <c r="I13" s="14">
        <f t="shared" si="1"/>
        <v>17.5</v>
      </c>
      <c r="J13" s="14">
        <f t="shared" si="1"/>
        <v>20.207259421636898</v>
      </c>
      <c r="K13" s="14">
        <f t="shared" si="1"/>
        <v>24.748737341529161</v>
      </c>
      <c r="L13" s="14">
        <f t="shared" si="1"/>
        <v>28.577380332470408</v>
      </c>
      <c r="M13" s="14">
        <f t="shared" ref="M13:O23" si="2">((SQRT($B13*(1-$B13)/(M$10/M$11)))/$B13)*100</f>
        <v>35</v>
      </c>
      <c r="N13" s="14">
        <f t="shared" si="2"/>
        <v>49.497474683058321</v>
      </c>
      <c r="O13" s="14">
        <f t="shared" si="2"/>
        <v>78.262379212492633</v>
      </c>
    </row>
    <row r="14" spans="1:21" x14ac:dyDescent="0.25">
      <c r="A14" s="17" t="s">
        <v>11</v>
      </c>
      <c r="B14" s="13">
        <v>0.03</v>
      </c>
      <c r="C14" s="14">
        <f t="shared" si="1"/>
        <v>8.9907359728407847</v>
      </c>
      <c r="D14" s="14">
        <f t="shared" si="1"/>
        <v>9.4770678384622116</v>
      </c>
      <c r="E14" s="14">
        <f t="shared" si="1"/>
        <v>10.051948401512348</v>
      </c>
      <c r="F14" s="14">
        <f t="shared" si="1"/>
        <v>10.745984853711198</v>
      </c>
      <c r="G14" s="14">
        <f t="shared" si="1"/>
        <v>11.606990230986765</v>
      </c>
      <c r="H14" s="14">
        <f t="shared" si="1"/>
        <v>12.714820748507099</v>
      </c>
      <c r="I14" s="14">
        <f t="shared" si="1"/>
        <v>14.215601757693316</v>
      </c>
      <c r="J14" s="14">
        <f t="shared" si="1"/>
        <v>16.414763002993507</v>
      </c>
      <c r="K14" s="14">
        <f t="shared" si="1"/>
        <v>20.103896803024696</v>
      </c>
      <c r="L14" s="14">
        <f t="shared" si="1"/>
        <v>23.213980461973531</v>
      </c>
      <c r="M14" s="14">
        <f t="shared" si="2"/>
        <v>28.431203515386631</v>
      </c>
      <c r="N14" s="14">
        <f t="shared" si="2"/>
        <v>40.207793606049393</v>
      </c>
      <c r="O14" s="14">
        <f t="shared" si="2"/>
        <v>63.574103742535506</v>
      </c>
    </row>
    <row r="15" spans="1:21" x14ac:dyDescent="0.25">
      <c r="A15" s="1" t="s">
        <v>13</v>
      </c>
      <c r="B15" s="13">
        <v>0.05</v>
      </c>
      <c r="C15" s="14">
        <f t="shared" si="1"/>
        <v>6.8920243760451108</v>
      </c>
      <c r="D15" s="14">
        <f t="shared" si="1"/>
        <v>7.2648315725677888</v>
      </c>
      <c r="E15" s="14">
        <f t="shared" si="1"/>
        <v>7.7055175037112207</v>
      </c>
      <c r="F15" s="14">
        <f t="shared" si="1"/>
        <v>8.2375447104791402</v>
      </c>
      <c r="G15" s="14">
        <f t="shared" si="1"/>
        <v>8.8975652100260909</v>
      </c>
      <c r="H15" s="14">
        <f t="shared" si="1"/>
        <v>9.7467943448089631</v>
      </c>
      <c r="I15" s="14">
        <f t="shared" si="1"/>
        <v>10.897247358851683</v>
      </c>
      <c r="J15" s="14">
        <f t="shared" si="1"/>
        <v>12.583057392117917</v>
      </c>
      <c r="K15" s="14">
        <f t="shared" si="1"/>
        <v>15.411035007422441</v>
      </c>
      <c r="L15" s="14">
        <f t="shared" si="1"/>
        <v>17.795130420052182</v>
      </c>
      <c r="M15" s="14">
        <f t="shared" si="2"/>
        <v>21.794494717703365</v>
      </c>
      <c r="N15" s="14">
        <f t="shared" si="2"/>
        <v>30.822070014844883</v>
      </c>
      <c r="O15" s="14">
        <f t="shared" si="2"/>
        <v>48.733971724044814</v>
      </c>
    </row>
    <row r="16" spans="1:21" x14ac:dyDescent="0.25">
      <c r="A16" s="1" t="s">
        <v>15</v>
      </c>
      <c r="B16" s="13">
        <v>7.0000000000000007E-2</v>
      </c>
      <c r="C16" s="14">
        <f t="shared" si="1"/>
        <v>5.7631836439840889</v>
      </c>
      <c r="D16" s="14">
        <f t="shared" si="1"/>
        <v>6.0749289629395582</v>
      </c>
      <c r="E16" s="14">
        <f t="shared" si="1"/>
        <v>6.4434351973816844</v>
      </c>
      <c r="F16" s="14">
        <f t="shared" si="1"/>
        <v>6.8883219721378257</v>
      </c>
      <c r="G16" s="14">
        <f t="shared" si="1"/>
        <v>7.4402380914284496</v>
      </c>
      <c r="H16" s="14">
        <f t="shared" si="1"/>
        <v>8.150372471769094</v>
      </c>
      <c r="I16" s="14">
        <f t="shared" si="1"/>
        <v>9.1123934444093386</v>
      </c>
      <c r="J16" s="14">
        <f t="shared" si="1"/>
        <v>10.522085616183025</v>
      </c>
      <c r="K16" s="14">
        <f t="shared" si="1"/>
        <v>12.886870394763369</v>
      </c>
      <c r="L16" s="14">
        <f t="shared" si="1"/>
        <v>14.880476182856899</v>
      </c>
      <c r="M16" s="14">
        <f t="shared" si="2"/>
        <v>18.224786888818677</v>
      </c>
      <c r="N16" s="14">
        <f t="shared" si="2"/>
        <v>25.773740789526737</v>
      </c>
      <c r="O16" s="14">
        <f t="shared" si="2"/>
        <v>40.751862358845457</v>
      </c>
    </row>
    <row r="17" spans="1:15" x14ac:dyDescent="0.25">
      <c r="A17" s="1" t="s">
        <v>18</v>
      </c>
      <c r="B17" s="13">
        <v>0.1</v>
      </c>
      <c r="C17" s="14">
        <f t="shared" si="1"/>
        <v>4.7434164902525691</v>
      </c>
      <c r="D17" s="14">
        <f t="shared" si="1"/>
        <v>5</v>
      </c>
      <c r="E17" s="14">
        <f t="shared" si="1"/>
        <v>5.3033008588991066</v>
      </c>
      <c r="F17" s="14">
        <f t="shared" si="1"/>
        <v>5.6694670951384083</v>
      </c>
      <c r="G17" s="14">
        <f t="shared" si="1"/>
        <v>6.1237243569579451</v>
      </c>
      <c r="H17" s="14">
        <f t="shared" si="1"/>
        <v>6.7082039324993694</v>
      </c>
      <c r="I17" s="14">
        <f t="shared" si="1"/>
        <v>7.5</v>
      </c>
      <c r="J17" s="14">
        <f t="shared" si="1"/>
        <v>8.6602540378443873</v>
      </c>
      <c r="K17" s="14">
        <f t="shared" si="1"/>
        <v>10.606601717798213</v>
      </c>
      <c r="L17" s="14">
        <f t="shared" si="1"/>
        <v>12.24744871391589</v>
      </c>
      <c r="M17" s="14">
        <f t="shared" si="2"/>
        <v>15</v>
      </c>
      <c r="N17" s="14">
        <f t="shared" si="2"/>
        <v>21.213203435596427</v>
      </c>
      <c r="O17" s="14">
        <f t="shared" si="2"/>
        <v>33.541019662496844</v>
      </c>
    </row>
    <row r="18" spans="1:15" x14ac:dyDescent="0.25">
      <c r="A18" s="17" t="s">
        <v>19</v>
      </c>
      <c r="B18" s="13">
        <v>0.2</v>
      </c>
      <c r="C18" s="14">
        <f t="shared" si="1"/>
        <v>3.16227766016838</v>
      </c>
      <c r="D18" s="14">
        <f t="shared" si="1"/>
        <v>3.3333333333333335</v>
      </c>
      <c r="E18" s="14">
        <f t="shared" si="1"/>
        <v>3.5355339059327378</v>
      </c>
      <c r="F18" s="14">
        <f t="shared" si="1"/>
        <v>3.7796447300922722</v>
      </c>
      <c r="G18" s="14">
        <f t="shared" si="1"/>
        <v>4.0824829046386304</v>
      </c>
      <c r="H18" s="14">
        <f t="shared" si="1"/>
        <v>4.4721359549995796</v>
      </c>
      <c r="I18" s="14">
        <f t="shared" si="1"/>
        <v>5</v>
      </c>
      <c r="J18" s="14">
        <f t="shared" si="1"/>
        <v>5.7735026918962573</v>
      </c>
      <c r="K18" s="14">
        <f t="shared" si="1"/>
        <v>7.0710678118654755</v>
      </c>
      <c r="L18" s="14">
        <f t="shared" si="1"/>
        <v>8.1649658092772608</v>
      </c>
      <c r="M18" s="14">
        <f t="shared" si="2"/>
        <v>10</v>
      </c>
      <c r="N18" s="14">
        <f t="shared" si="2"/>
        <v>14.142135623730951</v>
      </c>
      <c r="O18" s="14">
        <f t="shared" si="2"/>
        <v>22.360679774997898</v>
      </c>
    </row>
    <row r="19" spans="1:15" x14ac:dyDescent="0.25">
      <c r="A19" s="17" t="s">
        <v>20</v>
      </c>
      <c r="B19" s="13">
        <v>0.15</v>
      </c>
      <c r="C19" s="14">
        <f t="shared" si="1"/>
        <v>3.7638632635454057</v>
      </c>
      <c r="D19" s="14">
        <f t="shared" si="1"/>
        <v>3.9674602380793615</v>
      </c>
      <c r="E19" s="14">
        <f t="shared" si="1"/>
        <v>4.2081270576508656</v>
      </c>
      <c r="F19" s="14">
        <f t="shared" si="1"/>
        <v>4.4986770542121874</v>
      </c>
      <c r="G19" s="14">
        <f t="shared" si="1"/>
        <v>4.8591265790377509</v>
      </c>
      <c r="H19" s="14">
        <f t="shared" si="1"/>
        <v>5.3229064742237719</v>
      </c>
      <c r="I19" s="14">
        <f t="shared" si="1"/>
        <v>5.9511903571190423</v>
      </c>
      <c r="J19" s="14">
        <f t="shared" si="1"/>
        <v>6.8718427093627685</v>
      </c>
      <c r="K19" s="14">
        <f t="shared" si="1"/>
        <v>8.4162541153017312</v>
      </c>
      <c r="L19" s="14">
        <f t="shared" si="1"/>
        <v>9.7182531580755018</v>
      </c>
      <c r="M19" s="14">
        <f t="shared" si="2"/>
        <v>11.902380714238085</v>
      </c>
      <c r="N19" s="14">
        <f t="shared" si="2"/>
        <v>16.832508230603462</v>
      </c>
      <c r="O19" s="14">
        <f t="shared" si="2"/>
        <v>26.614532371118855</v>
      </c>
    </row>
    <row r="20" spans="1:15" x14ac:dyDescent="0.25">
      <c r="A20" s="1" t="s">
        <v>21</v>
      </c>
      <c r="B20" s="13">
        <v>0.25</v>
      </c>
      <c r="C20" s="14">
        <f t="shared" si="1"/>
        <v>2.7386127875258306</v>
      </c>
      <c r="D20" s="14">
        <f t="shared" si="1"/>
        <v>2.8867513459481291</v>
      </c>
      <c r="E20" s="14">
        <f t="shared" si="1"/>
        <v>3.0618621784789726</v>
      </c>
      <c r="F20" s="14">
        <f t="shared" si="1"/>
        <v>3.2732683535398857</v>
      </c>
      <c r="G20" s="14">
        <f t="shared" si="1"/>
        <v>3.5355339059327378</v>
      </c>
      <c r="H20" s="14">
        <f t="shared" si="1"/>
        <v>3.872983346207417</v>
      </c>
      <c r="I20" s="14">
        <f t="shared" si="1"/>
        <v>4.3301270189221936</v>
      </c>
      <c r="J20" s="14">
        <f t="shared" si="1"/>
        <v>5</v>
      </c>
      <c r="K20" s="14">
        <f t="shared" si="1"/>
        <v>6.1237243569579451</v>
      </c>
      <c r="L20" s="14">
        <f t="shared" si="1"/>
        <v>7.0710678118654755</v>
      </c>
      <c r="M20" s="14">
        <f t="shared" si="2"/>
        <v>8.6602540378443873</v>
      </c>
      <c r="N20" s="14">
        <f t="shared" si="2"/>
        <v>12.24744871391589</v>
      </c>
      <c r="O20" s="14">
        <f t="shared" si="2"/>
        <v>19.364916731037084</v>
      </c>
    </row>
    <row r="21" spans="1:15" x14ac:dyDescent="0.25">
      <c r="A21" s="1" t="s">
        <v>22</v>
      </c>
      <c r="B21" s="13">
        <v>0.3</v>
      </c>
      <c r="C21" s="14">
        <f t="shared" si="1"/>
        <v>2.4152294576982398</v>
      </c>
      <c r="D21" s="14">
        <f t="shared" si="1"/>
        <v>2.5458753860865779</v>
      </c>
      <c r="E21" s="14">
        <f t="shared" si="1"/>
        <v>2.7003086243366083</v>
      </c>
      <c r="F21" s="14">
        <f t="shared" si="1"/>
        <v>2.8867513459481291</v>
      </c>
      <c r="G21" s="14">
        <f t="shared" si="1"/>
        <v>3.1180478223116181</v>
      </c>
      <c r="H21" s="14">
        <f t="shared" si="1"/>
        <v>3.415650255319866</v>
      </c>
      <c r="I21" s="14">
        <f t="shared" si="1"/>
        <v>3.8188130791298667</v>
      </c>
      <c r="J21" s="14">
        <f t="shared" si="1"/>
        <v>4.4095855184409842</v>
      </c>
      <c r="K21" s="14">
        <f t="shared" si="1"/>
        <v>5.4006172486732167</v>
      </c>
      <c r="L21" s="14">
        <f t="shared" si="1"/>
        <v>6.2360956446232363</v>
      </c>
      <c r="M21" s="14">
        <f t="shared" si="2"/>
        <v>7.6376261582597333</v>
      </c>
      <c r="N21" s="14">
        <f t="shared" si="2"/>
        <v>10.801234497346433</v>
      </c>
      <c r="O21" s="14">
        <f t="shared" si="2"/>
        <v>17.078251276599328</v>
      </c>
    </row>
    <row r="22" spans="1:15" x14ac:dyDescent="0.25">
      <c r="A22" s="1" t="s">
        <v>23</v>
      </c>
      <c r="B22" s="13">
        <v>0.4</v>
      </c>
      <c r="C22" s="14">
        <f t="shared" si="1"/>
        <v>1.9364916731037085</v>
      </c>
      <c r="D22" s="14">
        <f t="shared" si="1"/>
        <v>2.0412414523193152</v>
      </c>
      <c r="E22" s="14">
        <f t="shared" si="1"/>
        <v>2.1650635094610968</v>
      </c>
      <c r="F22" s="14">
        <f t="shared" si="1"/>
        <v>2.3145502494313788</v>
      </c>
      <c r="G22" s="14">
        <f t="shared" si="1"/>
        <v>2.5</v>
      </c>
      <c r="H22" s="14">
        <f t="shared" si="1"/>
        <v>2.7386127875258306</v>
      </c>
      <c r="I22" s="14">
        <f t="shared" si="1"/>
        <v>3.0618621784789721</v>
      </c>
      <c r="J22" s="14">
        <f t="shared" si="1"/>
        <v>3.5355339059327378</v>
      </c>
      <c r="K22" s="14">
        <f t="shared" si="1"/>
        <v>4.3301270189221936</v>
      </c>
      <c r="L22" s="14">
        <f t="shared" si="1"/>
        <v>5</v>
      </c>
      <c r="M22" s="14">
        <f t="shared" si="2"/>
        <v>6.1237243569579443</v>
      </c>
      <c r="N22" s="14">
        <f t="shared" si="2"/>
        <v>8.6602540378443873</v>
      </c>
      <c r="O22" s="14">
        <f t="shared" si="2"/>
        <v>13.693063937629152</v>
      </c>
    </row>
    <row r="23" spans="1:15" x14ac:dyDescent="0.25">
      <c r="A23" s="17" t="s">
        <v>24</v>
      </c>
      <c r="B23" s="13">
        <v>0.45</v>
      </c>
      <c r="C23" s="14">
        <f t="shared" si="1"/>
        <v>1.7480147469502525</v>
      </c>
      <c r="D23" s="14">
        <f t="shared" si="1"/>
        <v>1.8425693279752222</v>
      </c>
      <c r="E23" s="14">
        <f t="shared" si="1"/>
        <v>1.954339899926429</v>
      </c>
      <c r="F23" s="14">
        <f t="shared" si="1"/>
        <v>2.0892772350933626</v>
      </c>
      <c r="G23" s="14">
        <f t="shared" si="1"/>
        <v>2.2566773346211004</v>
      </c>
      <c r="H23" s="14">
        <f t="shared" si="1"/>
        <v>2.4720661623652207</v>
      </c>
      <c r="I23" s="14">
        <f t="shared" si="1"/>
        <v>2.7638539919628333</v>
      </c>
      <c r="J23" s="14">
        <f t="shared" si="1"/>
        <v>3.1914236925211275</v>
      </c>
      <c r="K23" s="14">
        <f t="shared" si="1"/>
        <v>3.908679799852858</v>
      </c>
      <c r="L23" s="14">
        <f t="shared" si="1"/>
        <v>4.5133546692422009</v>
      </c>
      <c r="M23" s="14">
        <f t="shared" si="2"/>
        <v>5.5277079839256666</v>
      </c>
      <c r="N23" s="14">
        <f t="shared" si="2"/>
        <v>7.8173595997057159</v>
      </c>
      <c r="O23" s="14">
        <f t="shared" si="2"/>
        <v>12.360330811826106</v>
      </c>
    </row>
    <row r="24" spans="1:15" s="10" customFormat="1" x14ac:dyDescent="0.25"/>
  </sheetData>
  <mergeCells count="3">
    <mergeCell ref="A5:O5"/>
    <mergeCell ref="A7:S7"/>
    <mergeCell ref="A1:U3"/>
  </mergeCells>
  <conditionalFormatting sqref="I23 C13:E23 G13:G21 I13:I21 K13:K21 K23 M13:M23 O13:O18 O20:O21 O23">
    <cfRule type="cellIs" dxfId="47" priority="26" operator="greaterThanOrEqual">
      <formula>30</formula>
    </cfRule>
  </conditionalFormatting>
  <conditionalFormatting sqref="G23">
    <cfRule type="cellIs" dxfId="46" priority="25" operator="greaterThanOrEqual">
      <formula>30</formula>
    </cfRule>
  </conditionalFormatting>
  <conditionalFormatting sqref="I22 K22 M22">
    <cfRule type="cellIs" dxfId="45" priority="24" operator="greaterThanOrEqual">
      <formula>30</formula>
    </cfRule>
  </conditionalFormatting>
  <conditionalFormatting sqref="G22">
    <cfRule type="cellIs" dxfId="44" priority="23" operator="greaterThanOrEqual">
      <formula>30</formula>
    </cfRule>
  </conditionalFormatting>
  <conditionalFormatting sqref="O22">
    <cfRule type="cellIs" dxfId="43" priority="20" operator="greaterThanOrEqual">
      <formula>30</formula>
    </cfRule>
  </conditionalFormatting>
  <conditionalFormatting sqref="O19">
    <cfRule type="cellIs" dxfId="42" priority="19" operator="greaterThanOrEqual">
      <formula>30</formula>
    </cfRule>
  </conditionalFormatting>
  <conditionalFormatting sqref="F13:F21">
    <cfRule type="cellIs" dxfId="41" priority="12" operator="greaterThanOrEqual">
      <formula>30</formula>
    </cfRule>
  </conditionalFormatting>
  <conditionalFormatting sqref="F23">
    <cfRule type="cellIs" dxfId="40" priority="11" operator="greaterThanOrEqual">
      <formula>30</formula>
    </cfRule>
  </conditionalFormatting>
  <conditionalFormatting sqref="F22">
    <cfRule type="cellIs" dxfId="39" priority="10" operator="greaterThanOrEqual">
      <formula>30</formula>
    </cfRule>
  </conditionalFormatting>
  <conditionalFormatting sqref="H23 H13:H21">
    <cfRule type="cellIs" dxfId="38" priority="9" operator="greaterThanOrEqual">
      <formula>30</formula>
    </cfRule>
  </conditionalFormatting>
  <conditionalFormatting sqref="H22">
    <cfRule type="cellIs" dxfId="37" priority="8" operator="greaterThanOrEqual">
      <formula>30</formula>
    </cfRule>
  </conditionalFormatting>
  <conditionalFormatting sqref="J13:J21 J23">
    <cfRule type="cellIs" dxfId="36" priority="7" operator="greaterThanOrEqual">
      <formula>30</formula>
    </cfRule>
  </conditionalFormatting>
  <conditionalFormatting sqref="J22">
    <cfRule type="cellIs" dxfId="35" priority="6" operator="greaterThanOrEqual">
      <formula>30</formula>
    </cfRule>
  </conditionalFormatting>
  <conditionalFormatting sqref="L13:L23">
    <cfRule type="cellIs" dxfId="34" priority="5" operator="greaterThanOrEqual">
      <formula>30</formula>
    </cfRule>
  </conditionalFormatting>
  <conditionalFormatting sqref="L22">
    <cfRule type="cellIs" dxfId="33" priority="4" operator="greaterThanOrEqual">
      <formula>30</formula>
    </cfRule>
  </conditionalFormatting>
  <conditionalFormatting sqref="N13:N23">
    <cfRule type="cellIs" dxfId="32" priority="3" operator="greaterThanOrEqual">
      <formula>30</formula>
    </cfRule>
  </conditionalFormatting>
  <conditionalFormatting sqref="N22">
    <cfRule type="cellIs" dxfId="31" priority="2" operator="greaterThanOrEqual">
      <formula>30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2C0A0-1721-4993-83C3-DE1F6480AC0A}">
  <dimension ref="A1:AE37"/>
  <sheetViews>
    <sheetView tabSelected="1" topLeftCell="A4" zoomScaleNormal="100" workbookViewId="0">
      <selection activeCell="H19" sqref="H19"/>
    </sheetView>
  </sheetViews>
  <sheetFormatPr defaultColWidth="11.5703125" defaultRowHeight="15.75" x14ac:dyDescent="0.25"/>
  <cols>
    <col min="1" max="1" width="38.85546875" style="1" customWidth="1"/>
    <col min="2" max="2" width="14" style="1" customWidth="1"/>
    <col min="3" max="26" width="8.28515625" style="1" customWidth="1"/>
    <col min="27" max="27" width="8" style="1" customWidth="1"/>
    <col min="28" max="28" width="7.7109375" style="1" customWidth="1"/>
    <col min="29" max="30" width="7.42578125" style="1" customWidth="1"/>
    <col min="31" max="31" width="7" style="1" customWidth="1"/>
    <col min="32" max="16384" width="11.5703125" style="1"/>
  </cols>
  <sheetData>
    <row r="1" spans="1:31" ht="15.6" customHeight="1" x14ac:dyDescent="0.25">
      <c r="A1" s="33" t="s">
        <v>35</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row>
    <row r="2" spans="1:31" x14ac:dyDescent="0.25">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row>
    <row r="3" spans="1:31" x14ac:dyDescent="0.25">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row>
    <row r="4" spans="1:31" x14ac:dyDescent="0.25">
      <c r="A4" s="30"/>
      <c r="B4" s="30"/>
      <c r="C4" s="30"/>
      <c r="D4" s="30"/>
      <c r="E4" s="30"/>
      <c r="F4" s="30"/>
      <c r="G4" s="30"/>
      <c r="H4" s="30"/>
      <c r="I4" s="30"/>
      <c r="J4" s="30"/>
      <c r="K4" s="30"/>
      <c r="L4" s="30"/>
      <c r="M4" s="30"/>
      <c r="N4" s="30"/>
      <c r="O4" s="30"/>
      <c r="P4" s="30"/>
      <c r="Q4" s="30"/>
      <c r="R4" s="30"/>
      <c r="S4" s="30"/>
      <c r="T4" s="30"/>
      <c r="U4" s="30"/>
      <c r="V4" s="30"/>
      <c r="W4" s="30"/>
      <c r="X4" s="30"/>
      <c r="Y4" s="30"/>
      <c r="Z4" s="30"/>
      <c r="AA4" s="30"/>
    </row>
    <row r="5" spans="1:31" x14ac:dyDescent="0.25">
      <c r="A5" s="33" t="s">
        <v>1</v>
      </c>
      <c r="B5" s="33"/>
      <c r="C5" s="33"/>
      <c r="D5" s="33"/>
      <c r="E5" s="33"/>
      <c r="F5" s="33"/>
      <c r="G5" s="33"/>
      <c r="H5" s="33"/>
      <c r="I5" s="33"/>
      <c r="J5" s="33"/>
      <c r="K5" s="33"/>
      <c r="L5" s="33"/>
      <c r="M5" s="33"/>
      <c r="N5" s="33"/>
      <c r="O5" s="33"/>
      <c r="P5" s="33"/>
      <c r="Q5" s="33"/>
      <c r="R5" s="33"/>
      <c r="S5" s="33"/>
      <c r="T5" s="33"/>
      <c r="U5" s="33"/>
      <c r="V5" s="33"/>
      <c r="W5" s="33"/>
      <c r="X5" s="33"/>
      <c r="Y5" s="33"/>
      <c r="Z5" s="30"/>
      <c r="AA5" s="30"/>
    </row>
    <row r="7" spans="1:31" x14ac:dyDescent="0.25">
      <c r="A7" s="34" t="s">
        <v>36</v>
      </c>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row>
    <row r="9" spans="1:31" ht="18.75" x14ac:dyDescent="0.3">
      <c r="A9" s="18" t="s">
        <v>3</v>
      </c>
      <c r="C9" s="13">
        <v>1</v>
      </c>
      <c r="D9" s="13">
        <v>0.9</v>
      </c>
      <c r="E9" s="13">
        <v>0.8</v>
      </c>
      <c r="F9" s="13">
        <v>0.7</v>
      </c>
      <c r="G9" s="13">
        <v>0.6</v>
      </c>
      <c r="H9" s="13">
        <v>0.5</v>
      </c>
      <c r="I9" s="13">
        <v>0.4</v>
      </c>
      <c r="J9" s="13">
        <v>0.3</v>
      </c>
      <c r="K9" s="13">
        <v>0.2</v>
      </c>
      <c r="L9" s="13">
        <v>0.19</v>
      </c>
      <c r="M9" s="13">
        <v>0.18</v>
      </c>
      <c r="N9" s="13">
        <v>0.17</v>
      </c>
      <c r="O9" s="13">
        <v>0.16</v>
      </c>
      <c r="P9" s="13">
        <v>0.15</v>
      </c>
      <c r="Q9" s="13">
        <v>0.1</v>
      </c>
      <c r="R9" s="13">
        <v>0.09</v>
      </c>
      <c r="S9" s="13">
        <v>0.08</v>
      </c>
      <c r="T9" s="13">
        <v>7.0000000000000007E-2</v>
      </c>
      <c r="U9" s="13">
        <v>0.06</v>
      </c>
      <c r="V9" s="13">
        <v>0.05</v>
      </c>
      <c r="W9" s="13">
        <v>0.04</v>
      </c>
      <c r="X9" s="13">
        <v>0.03</v>
      </c>
      <c r="Y9" s="13">
        <v>0.02</v>
      </c>
      <c r="Z9" s="13">
        <v>0.01</v>
      </c>
      <c r="AA9" s="10">
        <v>8.9999999999999993E-3</v>
      </c>
      <c r="AB9" s="10">
        <v>8.0000000000000002E-3</v>
      </c>
      <c r="AC9" s="10">
        <v>7.0000000000000001E-3</v>
      </c>
      <c r="AD9" s="10">
        <v>6.0000000000000001E-3</v>
      </c>
      <c r="AE9" s="10">
        <v>5.0000000000000001E-3</v>
      </c>
    </row>
    <row r="10" spans="1:31" s="7" customFormat="1" ht="18.75" x14ac:dyDescent="0.3">
      <c r="A10" s="20" t="s">
        <v>5</v>
      </c>
      <c r="C10" s="19">
        <f>9000*0.85</f>
        <v>7650</v>
      </c>
      <c r="D10" s="19">
        <f>$C$10*D9</f>
        <v>6885</v>
      </c>
      <c r="E10" s="19">
        <f t="shared" ref="E10:AE10" si="0">$C$10*E9</f>
        <v>6120</v>
      </c>
      <c r="F10" s="19">
        <f t="shared" si="0"/>
        <v>5355</v>
      </c>
      <c r="G10" s="19">
        <f t="shared" si="0"/>
        <v>4590</v>
      </c>
      <c r="H10" s="19">
        <f t="shared" si="0"/>
        <v>3825</v>
      </c>
      <c r="I10" s="19">
        <f t="shared" si="0"/>
        <v>3060</v>
      </c>
      <c r="J10" s="19">
        <f t="shared" si="0"/>
        <v>2295</v>
      </c>
      <c r="K10" s="19">
        <f t="shared" si="0"/>
        <v>1530</v>
      </c>
      <c r="L10" s="19">
        <f t="shared" si="0"/>
        <v>1453.5</v>
      </c>
      <c r="M10" s="19">
        <f t="shared" si="0"/>
        <v>1377</v>
      </c>
      <c r="N10" s="19">
        <f t="shared" si="0"/>
        <v>1300.5</v>
      </c>
      <c r="O10" s="19">
        <f t="shared" si="0"/>
        <v>1224</v>
      </c>
      <c r="P10" s="19">
        <f t="shared" si="0"/>
        <v>1147.5</v>
      </c>
      <c r="Q10" s="19">
        <f t="shared" si="0"/>
        <v>765</v>
      </c>
      <c r="R10" s="19">
        <f t="shared" si="0"/>
        <v>688.5</v>
      </c>
      <c r="S10" s="19">
        <f t="shared" si="0"/>
        <v>612</v>
      </c>
      <c r="T10" s="19">
        <f t="shared" si="0"/>
        <v>535.5</v>
      </c>
      <c r="U10" s="19">
        <f t="shared" si="0"/>
        <v>459</v>
      </c>
      <c r="V10" s="19">
        <f t="shared" si="0"/>
        <v>382.5</v>
      </c>
      <c r="W10" s="19">
        <f t="shared" si="0"/>
        <v>306</v>
      </c>
      <c r="X10" s="19">
        <f t="shared" si="0"/>
        <v>229.5</v>
      </c>
      <c r="Y10" s="19">
        <f t="shared" si="0"/>
        <v>153</v>
      </c>
      <c r="Z10" s="19">
        <f t="shared" si="0"/>
        <v>76.5</v>
      </c>
      <c r="AA10" s="19">
        <f t="shared" si="0"/>
        <v>68.849999999999994</v>
      </c>
      <c r="AB10" s="19">
        <f t="shared" si="0"/>
        <v>61.2</v>
      </c>
      <c r="AC10" s="19">
        <f t="shared" si="0"/>
        <v>53.550000000000004</v>
      </c>
      <c r="AD10" s="19">
        <f t="shared" si="0"/>
        <v>45.9</v>
      </c>
      <c r="AE10" s="19">
        <f t="shared" si="0"/>
        <v>38.25</v>
      </c>
    </row>
    <row r="11" spans="1:31" ht="37.5" x14ac:dyDescent="0.3">
      <c r="A11" s="18" t="s">
        <v>6</v>
      </c>
      <c r="B11" s="12" t="s">
        <v>7</v>
      </c>
      <c r="C11" s="12">
        <v>2.5</v>
      </c>
      <c r="D11" s="12">
        <v>2.5</v>
      </c>
      <c r="E11" s="12">
        <v>2.5</v>
      </c>
      <c r="F11" s="12">
        <v>2.5</v>
      </c>
      <c r="G11" s="12">
        <v>2.5</v>
      </c>
      <c r="H11" s="12">
        <v>2.5</v>
      </c>
      <c r="I11" s="12">
        <v>2.5</v>
      </c>
      <c r="J11" s="1">
        <v>2.5</v>
      </c>
      <c r="K11" s="1">
        <v>2.5</v>
      </c>
      <c r="L11" s="1">
        <v>2.5</v>
      </c>
      <c r="M11" s="1">
        <v>2.5</v>
      </c>
      <c r="N11" s="1">
        <v>2.5</v>
      </c>
      <c r="O11" s="1">
        <v>2.5</v>
      </c>
      <c r="P11" s="1">
        <v>2.5</v>
      </c>
      <c r="Q11" s="12">
        <v>2.5</v>
      </c>
      <c r="R11" s="12">
        <v>2.5</v>
      </c>
      <c r="S11" s="12">
        <v>2.5</v>
      </c>
      <c r="T11" s="12">
        <v>2.5</v>
      </c>
      <c r="U11" s="12">
        <v>2.5</v>
      </c>
      <c r="V11" s="12">
        <v>2.5</v>
      </c>
      <c r="W11" s="12">
        <v>2.5</v>
      </c>
      <c r="X11" s="12">
        <v>2.5</v>
      </c>
      <c r="Y11" s="12">
        <v>2.5</v>
      </c>
      <c r="Z11" s="12">
        <v>2.5</v>
      </c>
      <c r="AA11" s="12">
        <v>2.5</v>
      </c>
      <c r="AB11" s="12">
        <v>2.5</v>
      </c>
      <c r="AC11" s="12">
        <v>2.5</v>
      </c>
      <c r="AD11" s="12">
        <v>2.5</v>
      </c>
      <c r="AE11" s="12">
        <v>2.5</v>
      </c>
    </row>
    <row r="12" spans="1:31" x14ac:dyDescent="0.25">
      <c r="B12" s="3"/>
    </row>
    <row r="13" spans="1:31" x14ac:dyDescent="0.25">
      <c r="B13" s="13">
        <v>0.01</v>
      </c>
      <c r="C13" s="14">
        <f t="shared" ref="C13:Z13" si="1">((SQRT($B13*(1-$B13)/(C$10/C$11)))/$B13)*100</f>
        <v>17.986923354612536</v>
      </c>
      <c r="D13" s="14">
        <f t="shared" si="1"/>
        <v>18.959881966484033</v>
      </c>
      <c r="E13" s="14">
        <f t="shared" si="1"/>
        <v>20.109991663496093</v>
      </c>
      <c r="F13" s="14">
        <f t="shared" si="1"/>
        <v>21.498485387337869</v>
      </c>
      <c r="G13" s="14">
        <f t="shared" si="1"/>
        <v>23.2210182006412</v>
      </c>
      <c r="H13" s="14">
        <f t="shared" si="1"/>
        <v>25.437350953458417</v>
      </c>
      <c r="I13" s="14">
        <f t="shared" si="1"/>
        <v>28.439822949726057</v>
      </c>
      <c r="J13" s="14">
        <f t="shared" si="1"/>
        <v>32.839478871459264</v>
      </c>
      <c r="K13" s="14">
        <f t="shared" si="1"/>
        <v>40.219983326992185</v>
      </c>
      <c r="L13" s="14">
        <f t="shared" ref="L13:O27" si="2">((SQRT($B13*(1-$B13)/(L$10/L$11)))/$B13)*100</f>
        <v>41.264832214719817</v>
      </c>
      <c r="M13" s="14">
        <f t="shared" si="2"/>
        <v>42.3955849224307</v>
      </c>
      <c r="N13" s="14">
        <f t="shared" si="2"/>
        <v>43.624696982915665</v>
      </c>
      <c r="O13" s="14">
        <f t="shared" si="2"/>
        <v>44.967308386531343</v>
      </c>
      <c r="P13" s="14">
        <f t="shared" si="1"/>
        <v>46.442036401282401</v>
      </c>
      <c r="Q13" s="14">
        <f t="shared" si="1"/>
        <v>56.879645899452115</v>
      </c>
      <c r="R13" s="14">
        <f t="shared" ref="R13:U27" si="3">((SQRT($B13*(1-$B13)/(R$10/R$11)))/$B13)*100</f>
        <v>59.956411182041791</v>
      </c>
      <c r="S13" s="14">
        <f t="shared" si="3"/>
        <v>63.593377383646043</v>
      </c>
      <c r="T13" s="14">
        <f t="shared" si="3"/>
        <v>67.984180067834885</v>
      </c>
      <c r="U13" s="14">
        <f t="shared" si="3"/>
        <v>73.431307102251012</v>
      </c>
      <c r="V13" s="14">
        <f t="shared" si="1"/>
        <v>80.439966653984371</v>
      </c>
      <c r="W13" s="14">
        <f t="shared" si="1"/>
        <v>89.934616773062686</v>
      </c>
      <c r="X13" s="14">
        <f t="shared" si="1"/>
        <v>103.84755040678715</v>
      </c>
      <c r="Y13" s="14">
        <f t="shared" si="1"/>
        <v>127.18675476729209</v>
      </c>
      <c r="Z13" s="14">
        <f t="shared" si="1"/>
        <v>179.86923354612537</v>
      </c>
      <c r="AA13" s="14">
        <f t="shared" ref="AA13:AE29" si="4">((SQRT($B13*(1-$B13)/(AA$10/AA$11)))/$B13)*100</f>
        <v>189.59881966484036</v>
      </c>
      <c r="AB13" s="14">
        <f t="shared" si="4"/>
        <v>201.09991663496092</v>
      </c>
      <c r="AC13" s="14">
        <f t="shared" si="4"/>
        <v>214.98485387337868</v>
      </c>
      <c r="AD13" s="14">
        <f t="shared" si="4"/>
        <v>232.21018200641203</v>
      </c>
      <c r="AE13" s="14">
        <f t="shared" si="4"/>
        <v>254.37350953458417</v>
      </c>
    </row>
    <row r="14" spans="1:31" x14ac:dyDescent="0.25">
      <c r="A14" s="17" t="s">
        <v>10</v>
      </c>
      <c r="B14" s="13">
        <v>0.02</v>
      </c>
      <c r="C14" s="14">
        <f t="shared" ref="C14:Z36" si="5">((SQRT($B14*(1-$B14)/(C$10/C$11)))/$B14)*100</f>
        <v>12.654276706088277</v>
      </c>
      <c r="D14" s="14">
        <f t="shared" si="5"/>
        <v>13.338778844417353</v>
      </c>
      <c r="E14" s="14">
        <f t="shared" si="5"/>
        <v>14.147911460452756</v>
      </c>
      <c r="F14" s="14">
        <f t="shared" si="5"/>
        <v>15.124753549550501</v>
      </c>
      <c r="G14" s="14">
        <f t="shared" si="5"/>
        <v>16.336600980326779</v>
      </c>
      <c r="H14" s="14">
        <f t="shared" si="5"/>
        <v>17.895849739771975</v>
      </c>
      <c r="I14" s="14">
        <f t="shared" si="5"/>
        <v>20.008168266626029</v>
      </c>
      <c r="J14" s="14">
        <f t="shared" si="5"/>
        <v>23.103442669455735</v>
      </c>
      <c r="K14" s="14">
        <f t="shared" si="5"/>
        <v>28.295822920905511</v>
      </c>
      <c r="L14" s="14">
        <f t="shared" si="2"/>
        <v>29.030901771283968</v>
      </c>
      <c r="M14" s="14">
        <f t="shared" si="2"/>
        <v>29.826416232953296</v>
      </c>
      <c r="N14" s="14">
        <f t="shared" si="2"/>
        <v>30.691129102938287</v>
      </c>
      <c r="O14" s="14">
        <f t="shared" si="2"/>
        <v>31.635691765220685</v>
      </c>
      <c r="P14" s="14">
        <f t="shared" si="5"/>
        <v>32.673201960653557</v>
      </c>
      <c r="Q14" s="14">
        <f t="shared" si="5"/>
        <v>40.016336533252058</v>
      </c>
      <c r="R14" s="14">
        <f t="shared" si="3"/>
        <v>42.180922353627594</v>
      </c>
      <c r="S14" s="14">
        <f t="shared" si="3"/>
        <v>44.739624349429938</v>
      </c>
      <c r="T14" s="14">
        <f t="shared" si="3"/>
        <v>47.828670265295948</v>
      </c>
      <c r="U14" s="14">
        <f t="shared" si="3"/>
        <v>51.660868323172224</v>
      </c>
      <c r="V14" s="14">
        <f t="shared" si="5"/>
        <v>56.591645841811022</v>
      </c>
      <c r="W14" s="14">
        <f t="shared" si="5"/>
        <v>63.271383530441369</v>
      </c>
      <c r="X14" s="14">
        <f t="shared" si="5"/>
        <v>73.059500626600766</v>
      </c>
      <c r="Y14" s="14">
        <f t="shared" si="5"/>
        <v>89.479248698859877</v>
      </c>
      <c r="Z14" s="14">
        <f t="shared" si="5"/>
        <v>126.54276706088274</v>
      </c>
      <c r="AA14" s="14">
        <f t="shared" si="4"/>
        <v>133.38778844417354</v>
      </c>
      <c r="AB14" s="14">
        <f t="shared" si="4"/>
        <v>141.47911460452755</v>
      </c>
      <c r="AC14" s="14">
        <f t="shared" si="4"/>
        <v>151.24753549550502</v>
      </c>
      <c r="AD14" s="14">
        <f t="shared" si="4"/>
        <v>163.36600980326781</v>
      </c>
      <c r="AE14" s="14">
        <f t="shared" si="4"/>
        <v>178.95849739771975</v>
      </c>
    </row>
    <row r="15" spans="1:31" x14ac:dyDescent="0.25">
      <c r="A15" s="17" t="s">
        <v>11</v>
      </c>
      <c r="B15" s="13">
        <v>0.03</v>
      </c>
      <c r="C15" s="14">
        <f t="shared" si="5"/>
        <v>10.279323324880348</v>
      </c>
      <c r="D15" s="14">
        <f t="shared" si="5"/>
        <v>10.835358170638958</v>
      </c>
      <c r="E15" s="14">
        <f t="shared" si="5"/>
        <v>11.492632858565809</v>
      </c>
      <c r="F15" s="14">
        <f t="shared" si="5"/>
        <v>12.286141322495334</v>
      </c>
      <c r="G15" s="14">
        <f t="shared" si="5"/>
        <v>13.270549349181016</v>
      </c>
      <c r="H15" s="14">
        <f t="shared" si="5"/>
        <v>14.537158458063887</v>
      </c>
      <c r="I15" s="14">
        <f t="shared" si="5"/>
        <v>16.253037255958436</v>
      </c>
      <c r="J15" s="14">
        <f t="shared" si="5"/>
        <v>18.767390869753243</v>
      </c>
      <c r="K15" s="14">
        <f t="shared" si="5"/>
        <v>22.985265717131618</v>
      </c>
      <c r="L15" s="14">
        <f t="shared" si="2"/>
        <v>23.582385042702082</v>
      </c>
      <c r="M15" s="14">
        <f t="shared" si="2"/>
        <v>24.228597430106479</v>
      </c>
      <c r="N15" s="14">
        <f t="shared" si="2"/>
        <v>24.93102107550412</v>
      </c>
      <c r="O15" s="14">
        <f t="shared" si="2"/>
        <v>25.698308312200872</v>
      </c>
      <c r="P15" s="14">
        <f t="shared" si="5"/>
        <v>26.541098698362031</v>
      </c>
      <c r="Q15" s="14">
        <f t="shared" si="5"/>
        <v>32.506074511916871</v>
      </c>
      <c r="R15" s="14">
        <f t="shared" si="3"/>
        <v>34.264411082934501</v>
      </c>
      <c r="S15" s="14">
        <f t="shared" si="3"/>
        <v>36.342896145159713</v>
      </c>
      <c r="T15" s="14">
        <f t="shared" si="3"/>
        <v>38.852190233798581</v>
      </c>
      <c r="U15" s="14">
        <f t="shared" si="3"/>
        <v>41.965161745077154</v>
      </c>
      <c r="V15" s="14">
        <f t="shared" si="5"/>
        <v>45.970531434263236</v>
      </c>
      <c r="W15" s="14">
        <f t="shared" si="5"/>
        <v>51.396616624401744</v>
      </c>
      <c r="X15" s="14">
        <f t="shared" si="5"/>
        <v>59.34770088706869</v>
      </c>
      <c r="Y15" s="14">
        <f t="shared" si="5"/>
        <v>72.685792290319426</v>
      </c>
      <c r="Z15" s="14">
        <f t="shared" si="5"/>
        <v>102.79323324880349</v>
      </c>
      <c r="AA15" s="14">
        <f t="shared" si="4"/>
        <v>108.35358170638958</v>
      </c>
      <c r="AB15" s="14">
        <f t="shared" si="4"/>
        <v>114.92632858565808</v>
      </c>
      <c r="AC15" s="14">
        <f t="shared" si="4"/>
        <v>122.86141322495334</v>
      </c>
      <c r="AD15" s="14">
        <f t="shared" si="4"/>
        <v>132.70549349181016</v>
      </c>
      <c r="AE15" s="14">
        <f t="shared" si="4"/>
        <v>145.37158458063885</v>
      </c>
    </row>
    <row r="16" spans="1:31" x14ac:dyDescent="0.25">
      <c r="A16" s="17"/>
      <c r="B16" s="13">
        <v>0.04</v>
      </c>
      <c r="C16" s="14">
        <f t="shared" si="5"/>
        <v>8.8561488554009529</v>
      </c>
      <c r="D16" s="14">
        <f t="shared" si="5"/>
        <v>9.3352005601867329</v>
      </c>
      <c r="E16" s="14">
        <f t="shared" si="5"/>
        <v>9.9014754297667427</v>
      </c>
      <c r="F16" s="14">
        <f t="shared" si="5"/>
        <v>10.585122480499262</v>
      </c>
      <c r="G16" s="14">
        <f t="shared" si="5"/>
        <v>11.433239009500589</v>
      </c>
      <c r="H16" s="14">
        <f t="shared" si="5"/>
        <v>12.524485821702989</v>
      </c>
      <c r="I16" s="14">
        <f t="shared" si="5"/>
        <v>14.0028008402801</v>
      </c>
      <c r="J16" s="14">
        <f t="shared" si="5"/>
        <v>16.169041669088863</v>
      </c>
      <c r="K16" s="14">
        <f t="shared" si="5"/>
        <v>19.802950859533485</v>
      </c>
      <c r="L16" s="14">
        <f t="shared" si="2"/>
        <v>20.31739888928745</v>
      </c>
      <c r="M16" s="14">
        <f t="shared" si="2"/>
        <v>20.874143036171649</v>
      </c>
      <c r="N16" s="14">
        <f t="shared" si="2"/>
        <v>21.479315980594748</v>
      </c>
      <c r="O16" s="14">
        <f t="shared" si="2"/>
        <v>22.140372138502382</v>
      </c>
      <c r="P16" s="14">
        <f t="shared" si="5"/>
        <v>22.866478019001178</v>
      </c>
      <c r="Q16" s="14">
        <f t="shared" si="5"/>
        <v>28.005601680560201</v>
      </c>
      <c r="R16" s="14">
        <f t="shared" si="3"/>
        <v>29.520496184669842</v>
      </c>
      <c r="S16" s="14">
        <f t="shared" si="3"/>
        <v>31.311214554257472</v>
      </c>
      <c r="T16" s="14">
        <f t="shared" si="3"/>
        <v>33.473096350228921</v>
      </c>
      <c r="U16" s="14">
        <f t="shared" si="3"/>
        <v>36.155076303109361</v>
      </c>
      <c r="V16" s="14">
        <f t="shared" si="5"/>
        <v>39.605901719066971</v>
      </c>
      <c r="W16" s="14">
        <f t="shared" si="5"/>
        <v>44.280744277004764</v>
      </c>
      <c r="X16" s="14">
        <f t="shared" si="5"/>
        <v>51.130999256491364</v>
      </c>
      <c r="Y16" s="14">
        <f t="shared" si="5"/>
        <v>62.622429108514943</v>
      </c>
      <c r="Z16" s="14">
        <f t="shared" si="5"/>
        <v>88.561488554009529</v>
      </c>
      <c r="AA16" s="14">
        <f t="shared" si="4"/>
        <v>93.352005601867319</v>
      </c>
      <c r="AB16" s="14">
        <f t="shared" si="4"/>
        <v>99.014754297667423</v>
      </c>
      <c r="AC16" s="14">
        <f t="shared" si="4"/>
        <v>105.85122480499263</v>
      </c>
      <c r="AD16" s="14">
        <f t="shared" si="4"/>
        <v>114.33239009500589</v>
      </c>
      <c r="AE16" s="14">
        <f t="shared" si="4"/>
        <v>125.24485821702989</v>
      </c>
    </row>
    <row r="17" spans="1:31" x14ac:dyDescent="0.25">
      <c r="A17" s="1" t="s">
        <v>13</v>
      </c>
      <c r="B17" s="13">
        <v>0.05</v>
      </c>
      <c r="C17" s="14">
        <f t="shared" si="5"/>
        <v>7.8798161950627916</v>
      </c>
      <c r="D17" s="14">
        <f t="shared" si="5"/>
        <v>8.3060555732933548</v>
      </c>
      <c r="E17" s="14">
        <f t="shared" si="5"/>
        <v>8.8099023311820712</v>
      </c>
      <c r="F17" s="14">
        <f t="shared" si="5"/>
        <v>9.4181817526355349</v>
      </c>
      <c r="G17" s="14">
        <f t="shared" si="5"/>
        <v>10.172798964884562</v>
      </c>
      <c r="H17" s="14">
        <f t="shared" si="5"/>
        <v>11.143742932064958</v>
      </c>
      <c r="I17" s="14">
        <f t="shared" si="5"/>
        <v>12.459083359940033</v>
      </c>
      <c r="J17" s="14">
        <f t="shared" si="5"/>
        <v>14.386510263434729</v>
      </c>
      <c r="K17" s="14">
        <f t="shared" si="5"/>
        <v>17.619804662364142</v>
      </c>
      <c r="L17" s="14">
        <f t="shared" si="2"/>
        <v>18.07753815155468</v>
      </c>
      <c r="M17" s="14">
        <f t="shared" si="2"/>
        <v>18.572904886774932</v>
      </c>
      <c r="N17" s="14">
        <f t="shared" si="2"/>
        <v>19.111361460409732</v>
      </c>
      <c r="O17" s="14">
        <f t="shared" si="2"/>
        <v>19.699540487656979</v>
      </c>
      <c r="P17" s="14">
        <f t="shared" si="5"/>
        <v>20.345597929769124</v>
      </c>
      <c r="Q17" s="14">
        <f t="shared" si="5"/>
        <v>24.918166719880066</v>
      </c>
      <c r="R17" s="14">
        <f t="shared" si="3"/>
        <v>26.266053983542637</v>
      </c>
      <c r="S17" s="14">
        <f t="shared" si="3"/>
        <v>27.859357330162393</v>
      </c>
      <c r="T17" s="14">
        <f t="shared" si="3"/>
        <v>29.782905755764823</v>
      </c>
      <c r="U17" s="14">
        <f t="shared" si="3"/>
        <v>32.169214908038462</v>
      </c>
      <c r="V17" s="14">
        <f t="shared" si="5"/>
        <v>35.239609324728285</v>
      </c>
      <c r="W17" s="14">
        <f t="shared" si="5"/>
        <v>39.399080975313957</v>
      </c>
      <c r="X17" s="14">
        <f t="shared" si="5"/>
        <v>45.494140013842753</v>
      </c>
      <c r="Y17" s="14">
        <f t="shared" si="5"/>
        <v>55.718714660324785</v>
      </c>
      <c r="Z17" s="14">
        <f t="shared" si="5"/>
        <v>78.798161950627915</v>
      </c>
      <c r="AA17" s="14">
        <f t="shared" si="4"/>
        <v>83.060555732933551</v>
      </c>
      <c r="AB17" s="14">
        <f t="shared" si="4"/>
        <v>88.09902331182073</v>
      </c>
      <c r="AC17" s="14">
        <f t="shared" si="4"/>
        <v>94.181817526355331</v>
      </c>
      <c r="AD17" s="14">
        <f t="shared" si="4"/>
        <v>101.72798964884562</v>
      </c>
      <c r="AE17" s="14">
        <f t="shared" si="4"/>
        <v>111.43742932064957</v>
      </c>
    </row>
    <row r="18" spans="1:31" x14ac:dyDescent="0.25">
      <c r="B18" s="13">
        <v>0.06</v>
      </c>
      <c r="C18" s="14">
        <f t="shared" si="5"/>
        <v>7.1552957367679806</v>
      </c>
      <c r="D18" s="14">
        <f t="shared" si="5"/>
        <v>7.5423439534264753</v>
      </c>
      <c r="E18" s="14">
        <f t="shared" si="5"/>
        <v>7.9998638332638219</v>
      </c>
      <c r="F18" s="14">
        <f t="shared" si="5"/>
        <v>8.5522141728335068</v>
      </c>
      <c r="G18" s="14">
        <f t="shared" si="5"/>
        <v>9.2374470752304365</v>
      </c>
      <c r="H18" s="14">
        <f t="shared" si="5"/>
        <v>10.119116273727663</v>
      </c>
      <c r="I18" s="14">
        <f t="shared" si="5"/>
        <v>11.313515930139713</v>
      </c>
      <c r="J18" s="14">
        <f t="shared" si="5"/>
        <v>13.063722935494566</v>
      </c>
      <c r="K18" s="14">
        <f t="shared" si="5"/>
        <v>15.999727666527644</v>
      </c>
      <c r="L18" s="14">
        <f t="shared" si="2"/>
        <v>16.415374225115279</v>
      </c>
      <c r="M18" s="14">
        <f t="shared" si="2"/>
        <v>16.865193789546108</v>
      </c>
      <c r="N18" s="14">
        <f t="shared" si="2"/>
        <v>17.354141238368307</v>
      </c>
      <c r="O18" s="14">
        <f t="shared" si="2"/>
        <v>17.888239341919949</v>
      </c>
      <c r="P18" s="14">
        <f t="shared" si="5"/>
        <v>18.474894150460873</v>
      </c>
      <c r="Q18" s="14">
        <f t="shared" si="5"/>
        <v>22.627031860279427</v>
      </c>
      <c r="R18" s="14">
        <f t="shared" si="3"/>
        <v>23.850985789226602</v>
      </c>
      <c r="S18" s="14">
        <f t="shared" si="3"/>
        <v>25.29779068431916</v>
      </c>
      <c r="T18" s="14">
        <f t="shared" si="3"/>
        <v>27.044475823726792</v>
      </c>
      <c r="U18" s="14">
        <f t="shared" si="3"/>
        <v>29.211372522988942</v>
      </c>
      <c r="V18" s="14">
        <f t="shared" si="5"/>
        <v>31.999455333055288</v>
      </c>
      <c r="W18" s="14">
        <f t="shared" si="5"/>
        <v>35.776478683839898</v>
      </c>
      <c r="X18" s="14">
        <f t="shared" si="5"/>
        <v>41.311119197543746</v>
      </c>
      <c r="Y18" s="14">
        <f t="shared" si="5"/>
        <v>50.595581368638321</v>
      </c>
      <c r="Z18" s="14">
        <f t="shared" si="5"/>
        <v>71.552957367679795</v>
      </c>
      <c r="AA18" s="14">
        <f t="shared" si="4"/>
        <v>75.423439534264759</v>
      </c>
      <c r="AB18" s="14">
        <f t="shared" si="4"/>
        <v>79.998638332638208</v>
      </c>
      <c r="AC18" s="14">
        <f t="shared" si="4"/>
        <v>85.522141728335072</v>
      </c>
      <c r="AD18" s="14">
        <f t="shared" si="4"/>
        <v>92.374470752304376</v>
      </c>
      <c r="AE18" s="14">
        <f t="shared" si="4"/>
        <v>101.19116273727664</v>
      </c>
    </row>
    <row r="19" spans="1:31" x14ac:dyDescent="0.25">
      <c r="A19" s="1" t="s">
        <v>15</v>
      </c>
      <c r="B19" s="13">
        <v>7.0000000000000007E-2</v>
      </c>
      <c r="C19" s="14">
        <f t="shared" si="5"/>
        <v>6.5891856057314619</v>
      </c>
      <c r="D19" s="14">
        <f t="shared" si="5"/>
        <v>6.9456114799025528</v>
      </c>
      <c r="E19" s="14">
        <f t="shared" si="5"/>
        <v>7.3669334653893399</v>
      </c>
      <c r="F19" s="14">
        <f t="shared" si="5"/>
        <v>7.8755831481846217</v>
      </c>
      <c r="G19" s="14">
        <f t="shared" si="5"/>
        <v>8.506602038689195</v>
      </c>
      <c r="H19" s="14">
        <f t="shared" si="5"/>
        <v>9.3185156486190124</v>
      </c>
      <c r="I19" s="14">
        <f t="shared" si="5"/>
        <v>10.418417219853827</v>
      </c>
      <c r="J19" s="14">
        <f t="shared" si="5"/>
        <v>12.03015197282488</v>
      </c>
      <c r="K19" s="14">
        <f t="shared" si="5"/>
        <v>14.73386693077868</v>
      </c>
      <c r="L19" s="14">
        <f t="shared" si="2"/>
        <v>15.116628513482254</v>
      </c>
      <c r="M19" s="14">
        <f t="shared" si="2"/>
        <v>15.530859414365022</v>
      </c>
      <c r="N19" s="14">
        <f t="shared" si="2"/>
        <v>15.981122493664888</v>
      </c>
      <c r="O19" s="14">
        <f t="shared" si="2"/>
        <v>16.472964014328657</v>
      </c>
      <c r="P19" s="14">
        <f t="shared" si="5"/>
        <v>17.01320407737839</v>
      </c>
      <c r="Q19" s="14">
        <f t="shared" si="5"/>
        <v>20.836834439707655</v>
      </c>
      <c r="R19" s="14">
        <f t="shared" si="3"/>
        <v>21.963952019104877</v>
      </c>
      <c r="S19" s="14">
        <f t="shared" si="3"/>
        <v>23.296289121547531</v>
      </c>
      <c r="T19" s="14">
        <f t="shared" si="3"/>
        <v>24.904780650302786</v>
      </c>
      <c r="U19" s="14">
        <f t="shared" si="3"/>
        <v>26.900237590889631</v>
      </c>
      <c r="V19" s="14">
        <f t="shared" si="5"/>
        <v>29.46773386155736</v>
      </c>
      <c r="W19" s="14">
        <f t="shared" si="5"/>
        <v>32.945928028657313</v>
      </c>
      <c r="X19" s="14">
        <f t="shared" si="5"/>
        <v>38.042680832094675</v>
      </c>
      <c r="Y19" s="14">
        <f t="shared" si="5"/>
        <v>46.592578243095062</v>
      </c>
      <c r="Z19" s="14">
        <f t="shared" si="5"/>
        <v>65.891856057314627</v>
      </c>
      <c r="AA19" s="14">
        <f t="shared" si="4"/>
        <v>69.456114799025514</v>
      </c>
      <c r="AB19" s="14">
        <f t="shared" si="4"/>
        <v>73.669334653893387</v>
      </c>
      <c r="AC19" s="14">
        <f t="shared" si="4"/>
        <v>78.755831481846201</v>
      </c>
      <c r="AD19" s="14">
        <f t="shared" si="4"/>
        <v>85.066020386891964</v>
      </c>
      <c r="AE19" s="14">
        <f t="shared" si="4"/>
        <v>93.185156486190124</v>
      </c>
    </row>
    <row r="20" spans="1:31" x14ac:dyDescent="0.25">
      <c r="B20" s="13">
        <v>0.08</v>
      </c>
      <c r="C20" s="14">
        <f t="shared" si="5"/>
        <v>6.1303914513190128</v>
      </c>
      <c r="D20" s="14">
        <f t="shared" si="5"/>
        <v>6.4619999781977739</v>
      </c>
      <c r="E20" s="14">
        <f t="shared" si="5"/>
        <v>6.8539860069164513</v>
      </c>
      <c r="F20" s="14">
        <f t="shared" si="5"/>
        <v>7.3272192490354788</v>
      </c>
      <c r="G20" s="14">
        <f t="shared" si="5"/>
        <v>7.9143013322302833</v>
      </c>
      <c r="H20" s="14">
        <f t="shared" si="5"/>
        <v>8.6696827331114292</v>
      </c>
      <c r="I20" s="14">
        <f t="shared" si="5"/>
        <v>9.6929999672966609</v>
      </c>
      <c r="J20" s="14">
        <f t="shared" si="5"/>
        <v>11.192512280747522</v>
      </c>
      <c r="K20" s="14">
        <f t="shared" si="5"/>
        <v>13.707972013832903</v>
      </c>
      <c r="L20" s="14">
        <f t="shared" si="2"/>
        <v>14.064082537181694</v>
      </c>
      <c r="M20" s="14">
        <f t="shared" si="2"/>
        <v>14.449471221852384</v>
      </c>
      <c r="N20" s="14">
        <f t="shared" si="2"/>
        <v>14.868383223630492</v>
      </c>
      <c r="O20" s="14">
        <f t="shared" si="2"/>
        <v>15.325978628297532</v>
      </c>
      <c r="P20" s="14">
        <f t="shared" si="5"/>
        <v>15.828602664460567</v>
      </c>
      <c r="Q20" s="14">
        <f t="shared" si="5"/>
        <v>19.385999934593322</v>
      </c>
      <c r="R20" s="14">
        <f t="shared" si="3"/>
        <v>20.434638171063376</v>
      </c>
      <c r="S20" s="14">
        <f t="shared" si="3"/>
        <v>21.674206832778573</v>
      </c>
      <c r="T20" s="14">
        <f t="shared" si="3"/>
        <v>23.170701742380622</v>
      </c>
      <c r="U20" s="14">
        <f t="shared" si="3"/>
        <v>25.027218298752668</v>
      </c>
      <c r="V20" s="14">
        <f t="shared" si="5"/>
        <v>27.415944027665805</v>
      </c>
      <c r="W20" s="14">
        <f t="shared" si="5"/>
        <v>30.651957256595065</v>
      </c>
      <c r="X20" s="14">
        <f t="shared" si="5"/>
        <v>35.39383154656813</v>
      </c>
      <c r="Y20" s="14">
        <f t="shared" si="5"/>
        <v>43.348413665557146</v>
      </c>
      <c r="Z20" s="14">
        <f t="shared" si="5"/>
        <v>61.303914513190129</v>
      </c>
      <c r="AA20" s="14">
        <f t="shared" si="4"/>
        <v>64.619999781977739</v>
      </c>
      <c r="AB20" s="14">
        <f t="shared" si="4"/>
        <v>68.539860069164519</v>
      </c>
      <c r="AC20" s="14">
        <f t="shared" si="4"/>
        <v>73.272192490354783</v>
      </c>
      <c r="AD20" s="14">
        <f t="shared" si="4"/>
        <v>79.143013322302835</v>
      </c>
      <c r="AE20" s="14">
        <f t="shared" si="4"/>
        <v>86.696827331114292</v>
      </c>
    </row>
    <row r="21" spans="1:31" x14ac:dyDescent="0.25">
      <c r="B21" s="13">
        <v>0.09</v>
      </c>
      <c r="C21" s="14">
        <f t="shared" si="5"/>
        <v>5.7482907692928134</v>
      </c>
      <c r="D21" s="14">
        <f t="shared" si="5"/>
        <v>6.0592304946289239</v>
      </c>
      <c r="E21" s="14">
        <f t="shared" si="5"/>
        <v>6.4267844572866455</v>
      </c>
      <c r="F21" s="14">
        <f t="shared" si="5"/>
        <v>6.8705215822315813</v>
      </c>
      <c r="G21" s="14">
        <f t="shared" si="5"/>
        <v>7.4210114728762964</v>
      </c>
      <c r="H21" s="14">
        <f t="shared" si="5"/>
        <v>8.1293107663979693</v>
      </c>
      <c r="I21" s="14">
        <f t="shared" si="5"/>
        <v>9.0888457419433859</v>
      </c>
      <c r="J21" s="14">
        <f t="shared" si="5"/>
        <v>10.494895071467997</v>
      </c>
      <c r="K21" s="14">
        <f t="shared" si="5"/>
        <v>12.853568914573291</v>
      </c>
      <c r="L21" s="14">
        <f t="shared" si="2"/>
        <v>13.18748345338687</v>
      </c>
      <c r="M21" s="14">
        <f t="shared" si="2"/>
        <v>13.548851277329948</v>
      </c>
      <c r="N21" s="14">
        <f t="shared" si="2"/>
        <v>13.941652946210159</v>
      </c>
      <c r="O21" s="14">
        <f t="shared" si="2"/>
        <v>14.370726923232032</v>
      </c>
      <c r="P21" s="14">
        <f t="shared" si="5"/>
        <v>14.842022945752593</v>
      </c>
      <c r="Q21" s="14">
        <f t="shared" si="5"/>
        <v>18.177691483886772</v>
      </c>
      <c r="R21" s="14">
        <f t="shared" si="3"/>
        <v>19.16096923097605</v>
      </c>
      <c r="S21" s="14">
        <f t="shared" si="3"/>
        <v>20.323276915994924</v>
      </c>
      <c r="T21" s="14">
        <f t="shared" si="3"/>
        <v>21.726496913195636</v>
      </c>
      <c r="U21" s="14">
        <f t="shared" si="3"/>
        <v>23.467298796529949</v>
      </c>
      <c r="V21" s="14">
        <f t="shared" si="5"/>
        <v>25.707137829146582</v>
      </c>
      <c r="W21" s="14">
        <f t="shared" si="5"/>
        <v>28.741453846464065</v>
      </c>
      <c r="X21" s="14">
        <f t="shared" si="5"/>
        <v>33.187772230314465</v>
      </c>
      <c r="Y21" s="14">
        <f t="shared" si="5"/>
        <v>40.646553831989849</v>
      </c>
      <c r="Z21" s="14">
        <f t="shared" si="5"/>
        <v>57.48290769292813</v>
      </c>
      <c r="AA21" s="14">
        <f t="shared" si="4"/>
        <v>60.592304946289246</v>
      </c>
      <c r="AB21" s="14">
        <f t="shared" si="4"/>
        <v>64.267844572866466</v>
      </c>
      <c r="AC21" s="14">
        <f t="shared" si="4"/>
        <v>68.705215822315807</v>
      </c>
      <c r="AD21" s="14">
        <f t="shared" si="4"/>
        <v>74.21011472876296</v>
      </c>
      <c r="AE21" s="14">
        <f t="shared" si="4"/>
        <v>81.293107663979697</v>
      </c>
    </row>
    <row r="22" spans="1:31" x14ac:dyDescent="0.25">
      <c r="A22" s="1" t="s">
        <v>18</v>
      </c>
      <c r="B22" s="13">
        <v>0.1</v>
      </c>
      <c r="C22" s="14">
        <f t="shared" si="5"/>
        <v>5.4232614454664043</v>
      </c>
      <c r="D22" s="14">
        <f t="shared" si="5"/>
        <v>5.7166195047502946</v>
      </c>
      <c r="E22" s="14">
        <f t="shared" si="5"/>
        <v>6.0633906259083243</v>
      </c>
      <c r="F22" s="14">
        <f t="shared" si="5"/>
        <v>6.482037235521644</v>
      </c>
      <c r="G22" s="14">
        <f t="shared" si="5"/>
        <v>7.0014004201400484</v>
      </c>
      <c r="H22" s="14">
        <f t="shared" si="5"/>
        <v>7.669649888473705</v>
      </c>
      <c r="I22" s="14">
        <f t="shared" si="5"/>
        <v>8.5749292571254419</v>
      </c>
      <c r="J22" s="14">
        <f t="shared" si="5"/>
        <v>9.9014754297667427</v>
      </c>
      <c r="K22" s="14">
        <f t="shared" si="5"/>
        <v>12.126781251816649</v>
      </c>
      <c r="L22" s="14">
        <f t="shared" si="2"/>
        <v>12.441815044835987</v>
      </c>
      <c r="M22" s="14">
        <f t="shared" si="2"/>
        <v>12.782749814122841</v>
      </c>
      <c r="N22" s="14">
        <f t="shared" si="2"/>
        <v>13.153341044116409</v>
      </c>
      <c r="O22" s="14">
        <f t="shared" si="2"/>
        <v>13.558153613666009</v>
      </c>
      <c r="P22" s="14">
        <f t="shared" si="5"/>
        <v>14.002800840280097</v>
      </c>
      <c r="Q22" s="14">
        <f t="shared" si="5"/>
        <v>17.149858514250884</v>
      </c>
      <c r="R22" s="14">
        <f t="shared" si="3"/>
        <v>18.07753815155468</v>
      </c>
      <c r="S22" s="14">
        <f t="shared" si="3"/>
        <v>19.17412472118426</v>
      </c>
      <c r="T22" s="14">
        <f t="shared" si="3"/>
        <v>20.498001542269694</v>
      </c>
      <c r="U22" s="14">
        <f t="shared" si="3"/>
        <v>22.140372138502386</v>
      </c>
      <c r="V22" s="14">
        <f t="shared" si="5"/>
        <v>24.253562503633297</v>
      </c>
      <c r="W22" s="14">
        <f t="shared" si="5"/>
        <v>27.116307227332019</v>
      </c>
      <c r="X22" s="14">
        <f t="shared" si="5"/>
        <v>31.311214554257479</v>
      </c>
      <c r="Y22" s="14">
        <f t="shared" si="5"/>
        <v>38.34824944236852</v>
      </c>
      <c r="Z22" s="14">
        <f t="shared" si="5"/>
        <v>54.232614454664038</v>
      </c>
      <c r="AA22" s="14">
        <f t="shared" si="4"/>
        <v>57.166195047502946</v>
      </c>
      <c r="AB22" s="14">
        <f t="shared" si="4"/>
        <v>60.633906259083247</v>
      </c>
      <c r="AC22" s="14">
        <f t="shared" si="4"/>
        <v>64.820372355216435</v>
      </c>
      <c r="AD22" s="14">
        <f t="shared" si="4"/>
        <v>70.014004201400496</v>
      </c>
      <c r="AE22" s="14">
        <f t="shared" si="4"/>
        <v>76.696498884737039</v>
      </c>
    </row>
    <row r="23" spans="1:31" x14ac:dyDescent="0.25">
      <c r="B23" s="13">
        <v>0.11</v>
      </c>
      <c r="C23" s="14">
        <f t="shared" si="5"/>
        <v>5.1420695621564523</v>
      </c>
      <c r="D23" s="14">
        <f t="shared" si="5"/>
        <v>5.4202172344797166</v>
      </c>
      <c r="E23" s="14">
        <f t="shared" si="5"/>
        <v>5.7490085430072035</v>
      </c>
      <c r="F23" s="14">
        <f t="shared" si="5"/>
        <v>6.1459486518769717</v>
      </c>
      <c r="G23" s="14">
        <f t="shared" si="5"/>
        <v>6.638383259757334</v>
      </c>
      <c r="H23" s="14">
        <f t="shared" si="5"/>
        <v>7.2719845134675376</v>
      </c>
      <c r="I23" s="14">
        <f t="shared" si="5"/>
        <v>8.130325851719574</v>
      </c>
      <c r="J23" s="14">
        <f t="shared" si="5"/>
        <v>9.3880916381793398</v>
      </c>
      <c r="K23" s="14">
        <f t="shared" si="5"/>
        <v>11.498017086014407</v>
      </c>
      <c r="L23" s="14">
        <f t="shared" si="2"/>
        <v>11.796716622156008</v>
      </c>
      <c r="M23" s="14">
        <f t="shared" si="2"/>
        <v>12.119974189112565</v>
      </c>
      <c r="N23" s="14">
        <f t="shared" si="2"/>
        <v>12.471350552379182</v>
      </c>
      <c r="O23" s="14">
        <f t="shared" si="2"/>
        <v>12.855173905391132</v>
      </c>
      <c r="P23" s="14">
        <f t="shared" si="5"/>
        <v>13.276766519514668</v>
      </c>
      <c r="Q23" s="14">
        <f t="shared" si="5"/>
        <v>16.260651703439148</v>
      </c>
      <c r="R23" s="14">
        <f t="shared" si="3"/>
        <v>17.140231873854844</v>
      </c>
      <c r="S23" s="14">
        <f t="shared" si="3"/>
        <v>18.179961283668845</v>
      </c>
      <c r="T23" s="14">
        <f t="shared" si="3"/>
        <v>19.435196122372513</v>
      </c>
      <c r="U23" s="14">
        <f t="shared" si="3"/>
        <v>20.992411081966363</v>
      </c>
      <c r="V23" s="14">
        <f t="shared" si="5"/>
        <v>22.996034172028814</v>
      </c>
      <c r="W23" s="14">
        <f t="shared" si="5"/>
        <v>25.710347810782263</v>
      </c>
      <c r="X23" s="14">
        <f t="shared" si="5"/>
        <v>29.687752459028093</v>
      </c>
      <c r="Y23" s="14">
        <f t="shared" si="5"/>
        <v>36.359922567337691</v>
      </c>
      <c r="Z23" s="14">
        <f t="shared" ref="C23:AA26" si="6">((SQRT($B23*(1-$B23)/(Z$10/Z$11)))/$B23)*100</f>
        <v>51.420695621564526</v>
      </c>
      <c r="AA23" s="14">
        <f t="shared" si="6"/>
        <v>54.202172344797162</v>
      </c>
      <c r="AB23" s="14">
        <f t="shared" si="4"/>
        <v>57.49008543007205</v>
      </c>
      <c r="AC23" s="14">
        <f t="shared" si="4"/>
        <v>61.459486518769715</v>
      </c>
      <c r="AD23" s="14">
        <f t="shared" si="4"/>
        <v>66.38383259757336</v>
      </c>
      <c r="AE23" s="14">
        <f t="shared" si="4"/>
        <v>72.719845134675381</v>
      </c>
    </row>
    <row r="24" spans="1:31" x14ac:dyDescent="0.25">
      <c r="B24" s="13">
        <v>0.12</v>
      </c>
      <c r="C24" s="14">
        <f t="shared" si="6"/>
        <v>4.8954204734834006</v>
      </c>
      <c r="D24" s="14">
        <f t="shared" si="6"/>
        <v>5.160226266809155</v>
      </c>
      <c r="E24" s="14">
        <f t="shared" si="6"/>
        <v>5.4732464785765451</v>
      </c>
      <c r="F24" s="14">
        <f t="shared" si="6"/>
        <v>5.8511466046286831</v>
      </c>
      <c r="G24" s="14">
        <f t="shared" si="6"/>
        <v>6.319960655494679</v>
      </c>
      <c r="H24" s="14">
        <f t="shared" si="6"/>
        <v>6.9231700271191441</v>
      </c>
      <c r="I24" s="14">
        <f t="shared" si="6"/>
        <v>7.7403394002137329</v>
      </c>
      <c r="J24" s="14">
        <f t="shared" si="6"/>
        <v>8.9377740726649311</v>
      </c>
      <c r="K24" s="14">
        <f t="shared" si="6"/>
        <v>10.94649295715309</v>
      </c>
      <c r="L24" s="14">
        <f t="shared" si="6"/>
        <v>11.23086480529167</v>
      </c>
      <c r="M24" s="14">
        <f t="shared" si="6"/>
        <v>11.53861671186524</v>
      </c>
      <c r="N24" s="14">
        <f t="shared" si="6"/>
        <v>11.873138643519573</v>
      </c>
      <c r="O24" s="14">
        <f t="shared" si="6"/>
        <v>12.2385511837085</v>
      </c>
      <c r="P24" s="14">
        <f t="shared" si="6"/>
        <v>12.639921310989358</v>
      </c>
      <c r="Q24" s="14">
        <f t="shared" si="6"/>
        <v>15.480678800427466</v>
      </c>
      <c r="R24" s="14">
        <f t="shared" si="6"/>
        <v>16.318068244944666</v>
      </c>
      <c r="S24" s="14">
        <f t="shared" si="6"/>
        <v>17.307925067797857</v>
      </c>
      <c r="T24" s="14">
        <f t="shared" si="6"/>
        <v>18.502950194187349</v>
      </c>
      <c r="U24" s="14">
        <f t="shared" si="6"/>
        <v>19.98547039401393</v>
      </c>
      <c r="V24" s="14">
        <f t="shared" si="6"/>
        <v>21.89298591430618</v>
      </c>
      <c r="W24" s="14">
        <f t="shared" si="6"/>
        <v>24.477102367417</v>
      </c>
      <c r="X24" s="14">
        <f t="shared" si="6"/>
        <v>28.263723281620461</v>
      </c>
      <c r="Y24" s="14">
        <f t="shared" si="6"/>
        <v>34.615850135595714</v>
      </c>
      <c r="Z24" s="14">
        <f t="shared" si="6"/>
        <v>48.954204734834001</v>
      </c>
      <c r="AA24" s="14">
        <f t="shared" si="4"/>
        <v>51.602262668091548</v>
      </c>
      <c r="AB24" s="14">
        <f t="shared" si="4"/>
        <v>54.732464785765444</v>
      </c>
      <c r="AC24" s="14">
        <f t="shared" si="4"/>
        <v>58.511466046286827</v>
      </c>
      <c r="AD24" s="14">
        <f t="shared" si="4"/>
        <v>63.199606554946783</v>
      </c>
      <c r="AE24" s="14">
        <f t="shared" si="4"/>
        <v>69.231700271191428</v>
      </c>
    </row>
    <row r="25" spans="1:31" x14ac:dyDescent="0.25">
      <c r="B25" s="13">
        <v>0.13</v>
      </c>
      <c r="C25" s="14">
        <f t="shared" si="6"/>
        <v>4.6765678201186098</v>
      </c>
      <c r="D25" s="14">
        <f t="shared" si="6"/>
        <v>4.929535314607806</v>
      </c>
      <c r="E25" s="14">
        <f t="shared" si="6"/>
        <v>5.2285617735866108</v>
      </c>
      <c r="F25" s="14">
        <f t="shared" si="6"/>
        <v>5.5895676520983439</v>
      </c>
      <c r="G25" s="14">
        <f t="shared" si="6"/>
        <v>6.0374230949096335</v>
      </c>
      <c r="H25" s="14">
        <f t="shared" si="6"/>
        <v>6.6136656365693183</v>
      </c>
      <c r="I25" s="14">
        <f t="shared" si="6"/>
        <v>7.394302971911709</v>
      </c>
      <c r="J25" s="14">
        <f t="shared" si="6"/>
        <v>8.5382056226057497</v>
      </c>
      <c r="K25" s="14">
        <f t="shared" si="6"/>
        <v>10.457123547173222</v>
      </c>
      <c r="L25" s="14">
        <f t="shared" si="6"/>
        <v>10.728782384479642</v>
      </c>
      <c r="M25" s="14">
        <f t="shared" si="6"/>
        <v>11.022776060948864</v>
      </c>
      <c r="N25" s="14">
        <f t="shared" si="6"/>
        <v>11.342342992772682</v>
      </c>
      <c r="O25" s="14">
        <f t="shared" si="6"/>
        <v>11.691419550296525</v>
      </c>
      <c r="P25" s="14">
        <f t="shared" si="6"/>
        <v>12.074846189819267</v>
      </c>
      <c r="Q25" s="14">
        <f t="shared" si="6"/>
        <v>14.788605943823418</v>
      </c>
      <c r="R25" s="14">
        <f t="shared" si="6"/>
        <v>15.588559400395368</v>
      </c>
      <c r="S25" s="14">
        <f t="shared" si="6"/>
        <v>16.5341640914233</v>
      </c>
      <c r="T25" s="14">
        <f t="shared" si="6"/>
        <v>17.675764916230413</v>
      </c>
      <c r="U25" s="14">
        <f t="shared" si="6"/>
        <v>19.092008178017373</v>
      </c>
      <c r="V25" s="14">
        <f t="shared" si="6"/>
        <v>20.914247094346443</v>
      </c>
      <c r="W25" s="14">
        <f t="shared" si="6"/>
        <v>23.382839100593049</v>
      </c>
      <c r="X25" s="14">
        <f t="shared" si="6"/>
        <v>27.000176898290206</v>
      </c>
      <c r="Y25" s="14">
        <f t="shared" si="6"/>
        <v>33.068328182846599</v>
      </c>
      <c r="Z25" s="14">
        <f t="shared" si="6"/>
        <v>46.765678201186098</v>
      </c>
      <c r="AA25" s="14">
        <f t="shared" si="4"/>
        <v>49.29535314607805</v>
      </c>
      <c r="AB25" s="14">
        <f t="shared" si="4"/>
        <v>52.285617735866111</v>
      </c>
      <c r="AC25" s="14">
        <f t="shared" si="4"/>
        <v>55.895676520983429</v>
      </c>
      <c r="AD25" s="14">
        <f t="shared" si="4"/>
        <v>60.374230949096329</v>
      </c>
      <c r="AE25" s="14">
        <f t="shared" si="4"/>
        <v>66.136656365693199</v>
      </c>
    </row>
    <row r="26" spans="1:31" x14ac:dyDescent="0.25">
      <c r="B26" s="13">
        <v>0.14000000000000001</v>
      </c>
      <c r="C26" s="14">
        <f t="shared" si="6"/>
        <v>4.480479499482704</v>
      </c>
      <c r="D26" s="14">
        <f t="shared" si="6"/>
        <v>4.7228400760188523</v>
      </c>
      <c r="E26" s="14">
        <f t="shared" si="6"/>
        <v>5.0093283663187789</v>
      </c>
      <c r="F26" s="14">
        <f t="shared" si="6"/>
        <v>5.3551972813179711</v>
      </c>
      <c r="G26" s="14">
        <f t="shared" si="6"/>
        <v>5.784274161506751</v>
      </c>
      <c r="H26" s="14">
        <f t="shared" si="6"/>
        <v>6.3363548741030566</v>
      </c>
      <c r="I26" s="14">
        <f t="shared" si="6"/>
        <v>7.0842601140282779</v>
      </c>
      <c r="J26" s="14">
        <f t="shared" si="6"/>
        <v>8.1801989676871099</v>
      </c>
      <c r="K26" s="14">
        <f t="shared" si="6"/>
        <v>10.018656732637558</v>
      </c>
      <c r="L26" s="14">
        <f t="shared" si="6"/>
        <v>10.278924924658318</v>
      </c>
      <c r="M26" s="14">
        <f t="shared" si="6"/>
        <v>10.560591456838427</v>
      </c>
      <c r="N26" s="14">
        <f t="shared" si="6"/>
        <v>10.866758958695137</v>
      </c>
      <c r="O26" s="14">
        <f t="shared" si="6"/>
        <v>11.201198748706759</v>
      </c>
      <c r="P26" s="14">
        <f t="shared" si="6"/>
        <v>11.568548323013502</v>
      </c>
      <c r="Q26" s="14">
        <f t="shared" si="6"/>
        <v>14.168520228056556</v>
      </c>
      <c r="R26" s="14">
        <f t="shared" si="6"/>
        <v>14.934931664942344</v>
      </c>
      <c r="S26" s="14">
        <f t="shared" si="6"/>
        <v>15.840887185257637</v>
      </c>
      <c r="T26" s="14">
        <f t="shared" si="6"/>
        <v>16.93462072850626</v>
      </c>
      <c r="U26" s="14">
        <f t="shared" si="6"/>
        <v>18.291480961221982</v>
      </c>
      <c r="V26" s="14">
        <f t="shared" si="6"/>
        <v>20.037313465275115</v>
      </c>
      <c r="W26" s="14">
        <f t="shared" si="6"/>
        <v>22.402397497413517</v>
      </c>
      <c r="X26" s="14">
        <f t="shared" si="6"/>
        <v>25.868060451249384</v>
      </c>
      <c r="Y26" s="14">
        <f t="shared" si="6"/>
        <v>31.681774370515274</v>
      </c>
      <c r="Z26" s="14">
        <f t="shared" si="6"/>
        <v>44.804794994827034</v>
      </c>
      <c r="AA26" s="14">
        <f t="shared" si="4"/>
        <v>47.228400760188514</v>
      </c>
      <c r="AB26" s="14">
        <f t="shared" si="4"/>
        <v>50.09328366318779</v>
      </c>
      <c r="AC26" s="14">
        <f t="shared" si="4"/>
        <v>53.551972813179717</v>
      </c>
      <c r="AD26" s="14">
        <f t="shared" si="4"/>
        <v>57.842741615067503</v>
      </c>
      <c r="AE26" s="14">
        <f t="shared" si="4"/>
        <v>63.363548741030549</v>
      </c>
    </row>
    <row r="27" spans="1:31" x14ac:dyDescent="0.25">
      <c r="A27" s="17" t="s">
        <v>20</v>
      </c>
      <c r="B27" s="13">
        <v>0.15</v>
      </c>
      <c r="C27" s="14">
        <f t="shared" si="5"/>
        <v>4.3033148291193521</v>
      </c>
      <c r="D27" s="14">
        <f t="shared" si="5"/>
        <v>4.5360921162651451</v>
      </c>
      <c r="E27" s="14">
        <f t="shared" si="5"/>
        <v>4.8112522432468818</v>
      </c>
      <c r="F27" s="14">
        <f t="shared" si="5"/>
        <v>5.1434449987363973</v>
      </c>
      <c r="G27" s="14">
        <f t="shared" si="5"/>
        <v>5.5555555555555562</v>
      </c>
      <c r="H27" s="14">
        <f t="shared" si="5"/>
        <v>6.0858061945018456</v>
      </c>
      <c r="I27" s="14">
        <f t="shared" si="5"/>
        <v>6.8041381743977185</v>
      </c>
      <c r="J27" s="14">
        <f t="shared" si="5"/>
        <v>7.8567420131838626</v>
      </c>
      <c r="K27" s="14">
        <f t="shared" si="5"/>
        <v>9.6225044864937637</v>
      </c>
      <c r="L27" s="14">
        <f t="shared" si="2"/>
        <v>9.8724812959848744</v>
      </c>
      <c r="M27" s="14">
        <f t="shared" si="2"/>
        <v>10.143010324169746</v>
      </c>
      <c r="N27" s="14">
        <f t="shared" si="2"/>
        <v>10.437071518085826</v>
      </c>
      <c r="O27" s="14">
        <f t="shared" si="2"/>
        <v>10.75828707279838</v>
      </c>
      <c r="P27" s="14">
        <f t="shared" si="5"/>
        <v>11.111111111111112</v>
      </c>
      <c r="Q27" s="14">
        <f t="shared" si="5"/>
        <v>13.608276348795437</v>
      </c>
      <c r="R27" s="14">
        <f t="shared" si="3"/>
        <v>14.344382763731176</v>
      </c>
      <c r="S27" s="14">
        <f t="shared" si="3"/>
        <v>15.214515486254616</v>
      </c>
      <c r="T27" s="14">
        <f t="shared" si="3"/>
        <v>16.265001215808887</v>
      </c>
      <c r="U27" s="14">
        <f t="shared" si="3"/>
        <v>17.568209223157663</v>
      </c>
      <c r="V27" s="14">
        <f t="shared" si="5"/>
        <v>19.245008972987527</v>
      </c>
      <c r="W27" s="14">
        <f t="shared" si="5"/>
        <v>21.51657414559676</v>
      </c>
      <c r="X27" s="14">
        <f t="shared" si="5"/>
        <v>24.845199749997665</v>
      </c>
      <c r="Y27" s="14">
        <f t="shared" si="5"/>
        <v>30.429030972509231</v>
      </c>
      <c r="Z27" s="14">
        <f t="shared" si="5"/>
        <v>43.03314829119352</v>
      </c>
      <c r="AA27" s="14">
        <f t="shared" si="4"/>
        <v>45.360921162651444</v>
      </c>
      <c r="AB27" s="14">
        <f t="shared" si="4"/>
        <v>48.112522432468815</v>
      </c>
      <c r="AC27" s="14">
        <f t="shared" si="4"/>
        <v>51.434449987363976</v>
      </c>
      <c r="AD27" s="14">
        <f t="shared" si="4"/>
        <v>55.555555555555571</v>
      </c>
      <c r="AE27" s="14">
        <f t="shared" si="4"/>
        <v>60.858061945018463</v>
      </c>
    </row>
    <row r="28" spans="1:31" x14ac:dyDescent="0.25">
      <c r="A28" s="17"/>
      <c r="B28" s="13">
        <v>0.16</v>
      </c>
      <c r="C28" s="14">
        <f t="shared" ref="C28:AA36" si="7">((SQRT($B28*(1-$B28)/(C$10/C$11)))/$B28)*100</f>
        <v>4.1420843478975709</v>
      </c>
      <c r="D28" s="14">
        <f t="shared" si="7"/>
        <v>4.3661402666298654</v>
      </c>
      <c r="E28" s="14">
        <f t="shared" si="7"/>
        <v>4.6309910852184268</v>
      </c>
      <c r="F28" s="14">
        <f t="shared" si="7"/>
        <v>4.9507377148833713</v>
      </c>
      <c r="G28" s="14">
        <f t="shared" si="7"/>
        <v>5.3474078993312331</v>
      </c>
      <c r="H28" s="14">
        <f t="shared" si="7"/>
        <v>5.8577918612900612</v>
      </c>
      <c r="I28" s="14">
        <f t="shared" si="7"/>
        <v>6.5492103999447977</v>
      </c>
      <c r="J28" s="14">
        <f t="shared" si="7"/>
        <v>7.5623767747752506</v>
      </c>
      <c r="K28" s="14">
        <f t="shared" si="7"/>
        <v>9.2619821704368537</v>
      </c>
      <c r="L28" s="14">
        <f t="shared" si="7"/>
        <v>9.5025932042668817</v>
      </c>
      <c r="M28" s="14">
        <f t="shared" si="7"/>
        <v>9.7629864354834357</v>
      </c>
      <c r="N28" s="14">
        <f t="shared" si="7"/>
        <v>10.046030162705486</v>
      </c>
      <c r="O28" s="14">
        <f t="shared" si="7"/>
        <v>10.355210869743924</v>
      </c>
      <c r="P28" s="14">
        <f t="shared" si="7"/>
        <v>10.694815798662466</v>
      </c>
      <c r="Q28" s="14">
        <f t="shared" si="7"/>
        <v>13.098420799889595</v>
      </c>
      <c r="R28" s="14">
        <f t="shared" si="7"/>
        <v>13.806947826325233</v>
      </c>
      <c r="S28" s="14">
        <f t="shared" si="7"/>
        <v>14.644479653225154</v>
      </c>
      <c r="T28" s="14">
        <f t="shared" si="7"/>
        <v>15.655607277128739</v>
      </c>
      <c r="U28" s="14">
        <f t="shared" si="7"/>
        <v>16.909988539863079</v>
      </c>
      <c r="V28" s="14">
        <f t="shared" si="7"/>
        <v>18.523964340873707</v>
      </c>
      <c r="W28" s="14">
        <f t="shared" si="7"/>
        <v>20.710421739487849</v>
      </c>
      <c r="X28" s="14">
        <f t="shared" si="7"/>
        <v>23.914335132647974</v>
      </c>
      <c r="Y28" s="14">
        <f t="shared" si="7"/>
        <v>29.288959306450309</v>
      </c>
      <c r="Z28" s="14">
        <f t="shared" si="7"/>
        <v>41.420843478975698</v>
      </c>
      <c r="AA28" s="14">
        <f t="shared" si="7"/>
        <v>43.661402666298649</v>
      </c>
      <c r="AB28" s="14">
        <f t="shared" si="4"/>
        <v>46.309910852184274</v>
      </c>
      <c r="AC28" s="14">
        <f t="shared" si="4"/>
        <v>49.507377148833712</v>
      </c>
      <c r="AD28" s="14">
        <f t="shared" si="4"/>
        <v>53.474078993312325</v>
      </c>
      <c r="AE28" s="14">
        <f t="shared" si="4"/>
        <v>58.577918612900618</v>
      </c>
    </row>
    <row r="29" spans="1:31" x14ac:dyDescent="0.25">
      <c r="A29" s="17"/>
      <c r="B29" s="13">
        <v>0.17</v>
      </c>
      <c r="C29" s="14">
        <f t="shared" si="7"/>
        <v>3.994421330875169</v>
      </c>
      <c r="D29" s="14">
        <f t="shared" si="7"/>
        <v>4.2104897799755312</v>
      </c>
      <c r="E29" s="14">
        <f t="shared" si="7"/>
        <v>4.4658988133060289</v>
      </c>
      <c r="F29" s="14">
        <f t="shared" si="7"/>
        <v>4.774246652397566</v>
      </c>
      <c r="G29" s="14">
        <f t="shared" si="7"/>
        <v>5.1567757640717309</v>
      </c>
      <c r="H29" s="14">
        <f t="shared" si="7"/>
        <v>5.6489648199560527</v>
      </c>
      <c r="I29" s="14">
        <f t="shared" si="7"/>
        <v>6.3157346699632964</v>
      </c>
      <c r="J29" s="14">
        <f t="shared" si="7"/>
        <v>7.2927822236671229</v>
      </c>
      <c r="K29" s="14">
        <f t="shared" si="7"/>
        <v>8.9317976266120578</v>
      </c>
      <c r="L29" s="14">
        <f t="shared" si="7"/>
        <v>9.1638310101095293</v>
      </c>
      <c r="M29" s="14">
        <f t="shared" si="7"/>
        <v>9.4149413665934212</v>
      </c>
      <c r="N29" s="14">
        <f t="shared" si="7"/>
        <v>9.687894741422701</v>
      </c>
      <c r="O29" s="14">
        <f t="shared" si="7"/>
        <v>9.986053327187923</v>
      </c>
      <c r="P29" s="14">
        <f t="shared" si="7"/>
        <v>10.313551528143462</v>
      </c>
      <c r="Q29" s="14">
        <f t="shared" si="7"/>
        <v>12.631469339926593</v>
      </c>
      <c r="R29" s="14">
        <f t="shared" si="7"/>
        <v>13.314737769583896</v>
      </c>
      <c r="S29" s="14">
        <f t="shared" si="7"/>
        <v>14.122412049890128</v>
      </c>
      <c r="T29" s="14">
        <f t="shared" si="7"/>
        <v>15.097493533010493</v>
      </c>
      <c r="U29" s="14">
        <f t="shared" si="7"/>
        <v>16.307156797221761</v>
      </c>
      <c r="V29" s="14">
        <f t="shared" si="7"/>
        <v>17.863595253224116</v>
      </c>
      <c r="W29" s="14">
        <f t="shared" si="7"/>
        <v>19.972106654375846</v>
      </c>
      <c r="X29" s="14">
        <f t="shared" si="7"/>
        <v>23.061802306375618</v>
      </c>
      <c r="Y29" s="14">
        <f t="shared" si="7"/>
        <v>28.244824099780256</v>
      </c>
      <c r="Z29" s="14">
        <f t="shared" si="7"/>
        <v>39.944213308751692</v>
      </c>
      <c r="AA29" s="14">
        <f t="shared" si="4"/>
        <v>42.104897799755307</v>
      </c>
      <c r="AB29" s="14">
        <f t="shared" si="4"/>
        <v>44.658988133060284</v>
      </c>
      <c r="AC29" s="14">
        <f t="shared" si="4"/>
        <v>47.742466523975665</v>
      </c>
      <c r="AD29" s="14">
        <f t="shared" si="4"/>
        <v>51.567757640717318</v>
      </c>
      <c r="AE29" s="14">
        <f t="shared" si="4"/>
        <v>56.489648199560513</v>
      </c>
    </row>
    <row r="30" spans="1:31" x14ac:dyDescent="0.25">
      <c r="A30" s="17"/>
      <c r="B30" s="13">
        <v>0.18</v>
      </c>
      <c r="C30" s="14">
        <f t="shared" si="7"/>
        <v>3.8584240897112263</v>
      </c>
      <c r="D30" s="14">
        <f t="shared" si="7"/>
        <v>4.0671361007831095</v>
      </c>
      <c r="E30" s="14">
        <f t="shared" si="7"/>
        <v>4.3138492753085247</v>
      </c>
      <c r="F30" s="14">
        <f t="shared" si="7"/>
        <v>4.6116988589678725</v>
      </c>
      <c r="G30" s="14">
        <f t="shared" si="7"/>
        <v>4.981204080685699</v>
      </c>
      <c r="H30" s="14">
        <f t="shared" si="7"/>
        <v>5.4566356770566804</v>
      </c>
      <c r="I30" s="14">
        <f t="shared" si="7"/>
        <v>6.1007041511746634</v>
      </c>
      <c r="J30" s="14">
        <f t="shared" si="7"/>
        <v>7.0444863678539189</v>
      </c>
      <c r="K30" s="14">
        <f t="shared" si="7"/>
        <v>8.6276985506170494</v>
      </c>
      <c r="L30" s="14">
        <f t="shared" si="7"/>
        <v>8.8518319412495536</v>
      </c>
      <c r="M30" s="14">
        <f t="shared" si="7"/>
        <v>9.0943927950944676</v>
      </c>
      <c r="N30" s="14">
        <f t="shared" si="7"/>
        <v>9.3580529825335645</v>
      </c>
      <c r="O30" s="14">
        <f t="shared" si="7"/>
        <v>9.6460602242780649</v>
      </c>
      <c r="P30" s="14">
        <f t="shared" si="7"/>
        <v>9.962408161371398</v>
      </c>
      <c r="Q30" s="14">
        <f t="shared" si="7"/>
        <v>12.201408302349327</v>
      </c>
      <c r="R30" s="14">
        <f t="shared" si="7"/>
        <v>12.861413632370756</v>
      </c>
      <c r="S30" s="14">
        <f t="shared" si="7"/>
        <v>13.641589192641701</v>
      </c>
      <c r="T30" s="14">
        <f t="shared" si="7"/>
        <v>14.58347227713811</v>
      </c>
      <c r="U30" s="14">
        <f t="shared" si="7"/>
        <v>15.751950385091954</v>
      </c>
      <c r="V30" s="14">
        <f t="shared" si="7"/>
        <v>17.255397101234099</v>
      </c>
      <c r="W30" s="14">
        <f t="shared" si="7"/>
        <v>19.29212044855613</v>
      </c>
      <c r="X30" s="14">
        <f t="shared" si="7"/>
        <v>22.276621868425135</v>
      </c>
      <c r="Y30" s="14">
        <f t="shared" si="7"/>
        <v>27.283178385283403</v>
      </c>
      <c r="Z30" s="14">
        <f t="shared" si="7"/>
        <v>38.584240897112259</v>
      </c>
      <c r="AA30" s="14">
        <f t="shared" ref="AA30:AE36" si="8">((SQRT($B30*(1-$B30)/(AA$10/AA$11)))/$B30)*100</f>
        <v>40.671361007831095</v>
      </c>
      <c r="AB30" s="14">
        <f t="shared" si="8"/>
        <v>43.138492753085259</v>
      </c>
      <c r="AC30" s="14">
        <f t="shared" si="8"/>
        <v>46.116988589678726</v>
      </c>
      <c r="AD30" s="14">
        <f t="shared" si="8"/>
        <v>49.812040806856984</v>
      </c>
      <c r="AE30" s="14">
        <f t="shared" si="8"/>
        <v>54.566356770566806</v>
      </c>
    </row>
    <row r="31" spans="1:31" x14ac:dyDescent="0.25">
      <c r="A31" s="17"/>
      <c r="B31" s="13">
        <v>0.19</v>
      </c>
      <c r="C31" s="14">
        <f t="shared" si="7"/>
        <v>3.7325445134507964</v>
      </c>
      <c r="D31" s="14">
        <f t="shared" si="7"/>
        <v>3.9344473768231683</v>
      </c>
      <c r="E31" s="14">
        <f t="shared" si="7"/>
        <v>4.1731116305599292</v>
      </c>
      <c r="F31" s="14">
        <f t="shared" si="7"/>
        <v>4.4612439880905157</v>
      </c>
      <c r="G31" s="14">
        <f t="shared" si="7"/>
        <v>4.8186942465242666</v>
      </c>
      <c r="H31" s="14">
        <f t="shared" si="7"/>
        <v>5.2786150730834018</v>
      </c>
      <c r="I31" s="14">
        <f t="shared" si="7"/>
        <v>5.901671065234753</v>
      </c>
      <c r="J31" s="14">
        <f t="shared" si="7"/>
        <v>6.8146627563638207</v>
      </c>
      <c r="K31" s="14">
        <f t="shared" si="7"/>
        <v>8.3462232611198583</v>
      </c>
      <c r="L31" s="14">
        <f t="shared" si="7"/>
        <v>8.5630443875785325</v>
      </c>
      <c r="M31" s="14">
        <f t="shared" si="7"/>
        <v>8.7976917884723367</v>
      </c>
      <c r="N31" s="14">
        <f t="shared" si="7"/>
        <v>9.0527501654572422</v>
      </c>
      <c r="O31" s="14">
        <f t="shared" si="7"/>
        <v>9.3313612836269897</v>
      </c>
      <c r="P31" s="14">
        <f t="shared" si="7"/>
        <v>9.6373884930485332</v>
      </c>
      <c r="Q31" s="14">
        <f t="shared" si="7"/>
        <v>11.803342130469506</v>
      </c>
      <c r="R31" s="14">
        <f t="shared" si="7"/>
        <v>12.441815044835987</v>
      </c>
      <c r="S31" s="14">
        <f t="shared" si="7"/>
        <v>13.196537682708501</v>
      </c>
      <c r="T31" s="14">
        <f t="shared" si="7"/>
        <v>14.107692200099125</v>
      </c>
      <c r="U31" s="14">
        <f t="shared" si="7"/>
        <v>15.23804916696559</v>
      </c>
      <c r="V31" s="14">
        <f t="shared" si="7"/>
        <v>16.692446522239717</v>
      </c>
      <c r="W31" s="14">
        <f t="shared" si="7"/>
        <v>18.662722567253979</v>
      </c>
      <c r="X31" s="14">
        <f t="shared" si="7"/>
        <v>21.54985579603078</v>
      </c>
      <c r="Y31" s="14">
        <f t="shared" si="7"/>
        <v>26.393075365417001</v>
      </c>
      <c r="Z31" s="14">
        <f t="shared" si="7"/>
        <v>37.325445134507959</v>
      </c>
      <c r="AA31" s="14">
        <f t="shared" si="8"/>
        <v>39.344473768231687</v>
      </c>
      <c r="AB31" s="14">
        <f t="shared" si="8"/>
        <v>41.731116305599294</v>
      </c>
      <c r="AC31" s="14">
        <f t="shared" si="8"/>
        <v>44.612439880905157</v>
      </c>
      <c r="AD31" s="14">
        <f t="shared" si="8"/>
        <v>48.186942465242666</v>
      </c>
      <c r="AE31" s="14">
        <f t="shared" si="8"/>
        <v>52.786150730834002</v>
      </c>
    </row>
    <row r="32" spans="1:31" x14ac:dyDescent="0.25">
      <c r="A32" s="17" t="s">
        <v>19</v>
      </c>
      <c r="B32" s="13">
        <v>0.2</v>
      </c>
      <c r="C32" s="14">
        <f t="shared" si="5"/>
        <v>3.6155076303109364</v>
      </c>
      <c r="D32" s="14">
        <f t="shared" si="5"/>
        <v>3.8110796698335294</v>
      </c>
      <c r="E32" s="14">
        <f t="shared" si="5"/>
        <v>4.0422604172722165</v>
      </c>
      <c r="F32" s="14">
        <f t="shared" si="5"/>
        <v>4.321358157014429</v>
      </c>
      <c r="G32" s="14">
        <f t="shared" si="5"/>
        <v>4.6676002800933665</v>
      </c>
      <c r="H32" s="14">
        <f t="shared" si="5"/>
        <v>5.113099925649137</v>
      </c>
      <c r="I32" s="14">
        <f t="shared" si="5"/>
        <v>5.7166195047502946</v>
      </c>
      <c r="J32" s="14">
        <f t="shared" si="5"/>
        <v>6.600983619844496</v>
      </c>
      <c r="K32" s="14">
        <f t="shared" si="5"/>
        <v>8.084520834544433</v>
      </c>
      <c r="L32" s="14">
        <f t="shared" si="7"/>
        <v>8.2945433632239904</v>
      </c>
      <c r="M32" s="14">
        <f t="shared" si="7"/>
        <v>8.5218332094152274</v>
      </c>
      <c r="N32" s="14">
        <f t="shared" si="7"/>
        <v>8.768894029410939</v>
      </c>
      <c r="O32" s="14">
        <f t="shared" si="7"/>
        <v>9.0387690757773402</v>
      </c>
      <c r="P32" s="14">
        <f t="shared" si="5"/>
        <v>9.3352005601867329</v>
      </c>
      <c r="Q32" s="14">
        <f t="shared" si="5"/>
        <v>11.433239009500589</v>
      </c>
      <c r="R32" s="14">
        <f t="shared" si="7"/>
        <v>12.051692101036455</v>
      </c>
      <c r="S32" s="14">
        <f t="shared" si="7"/>
        <v>12.782749814122841</v>
      </c>
      <c r="T32" s="14">
        <f t="shared" si="7"/>
        <v>13.665334361513132</v>
      </c>
      <c r="U32" s="14">
        <f t="shared" si="7"/>
        <v>14.760248092334921</v>
      </c>
      <c r="V32" s="14">
        <f t="shared" si="5"/>
        <v>16.169041669088866</v>
      </c>
      <c r="W32" s="14">
        <f t="shared" si="5"/>
        <v>18.07753815155468</v>
      </c>
      <c r="X32" s="14">
        <f t="shared" si="5"/>
        <v>20.874143036171649</v>
      </c>
      <c r="Y32" s="14">
        <f t="shared" si="5"/>
        <v>25.565499628245682</v>
      </c>
      <c r="Z32" s="14">
        <f t="shared" si="5"/>
        <v>36.155076303109361</v>
      </c>
      <c r="AA32" s="14">
        <f t="shared" si="8"/>
        <v>38.110796698335299</v>
      </c>
      <c r="AB32" s="14">
        <f t="shared" si="8"/>
        <v>40.42260417272216</v>
      </c>
      <c r="AC32" s="14">
        <f t="shared" si="8"/>
        <v>43.213581570144292</v>
      </c>
      <c r="AD32" s="14">
        <f t="shared" si="8"/>
        <v>46.676002800933666</v>
      </c>
      <c r="AE32" s="14">
        <f t="shared" si="8"/>
        <v>51.130999256491364</v>
      </c>
    </row>
    <row r="33" spans="1:31" x14ac:dyDescent="0.25">
      <c r="A33" s="1" t="s">
        <v>21</v>
      </c>
      <c r="B33" s="13">
        <v>0.25</v>
      </c>
      <c r="C33" s="14">
        <f t="shared" si="5"/>
        <v>3.1311214554257476</v>
      </c>
      <c r="D33" s="14">
        <f t="shared" si="5"/>
        <v>3.300491809922248</v>
      </c>
      <c r="E33" s="14">
        <f t="shared" si="5"/>
        <v>3.5007002100700242</v>
      </c>
      <c r="F33" s="14">
        <f t="shared" si="5"/>
        <v>3.7424059428255987</v>
      </c>
      <c r="G33" s="14">
        <f t="shared" si="5"/>
        <v>4.0422604172722165</v>
      </c>
      <c r="H33" s="14">
        <f t="shared" si="5"/>
        <v>4.4280744277004764</v>
      </c>
      <c r="I33" s="14">
        <f t="shared" si="5"/>
        <v>4.9507377148833713</v>
      </c>
      <c r="J33" s="14">
        <f t="shared" si="5"/>
        <v>5.7166195047502946</v>
      </c>
      <c r="K33" s="14">
        <f t="shared" si="5"/>
        <v>7.0014004201400484</v>
      </c>
      <c r="L33" s="14">
        <f t="shared" si="7"/>
        <v>7.183285265343593</v>
      </c>
      <c r="M33" s="14">
        <f t="shared" si="7"/>
        <v>7.3801240461674604</v>
      </c>
      <c r="N33" s="14">
        <f t="shared" si="7"/>
        <v>7.5940849925635616</v>
      </c>
      <c r="O33" s="14">
        <f t="shared" si="7"/>
        <v>7.8278036385643679</v>
      </c>
      <c r="P33" s="14">
        <f t="shared" si="5"/>
        <v>8.084520834544433</v>
      </c>
      <c r="Q33" s="14">
        <f t="shared" si="5"/>
        <v>9.9014754297667427</v>
      </c>
      <c r="R33" s="14">
        <f t="shared" si="7"/>
        <v>10.437071518085824</v>
      </c>
      <c r="S33" s="14">
        <f t="shared" si="7"/>
        <v>11.070186069251191</v>
      </c>
      <c r="T33" s="14">
        <f t="shared" si="7"/>
        <v>11.834526708278773</v>
      </c>
      <c r="U33" s="14">
        <f t="shared" si="7"/>
        <v>12.782749814122841</v>
      </c>
      <c r="V33" s="14">
        <f t="shared" si="5"/>
        <v>14.002800840280097</v>
      </c>
      <c r="W33" s="14">
        <f t="shared" si="5"/>
        <v>15.655607277128736</v>
      </c>
      <c r="X33" s="14">
        <f t="shared" si="5"/>
        <v>18.07753815155468</v>
      </c>
      <c r="Y33" s="14">
        <f t="shared" si="5"/>
        <v>22.140372138502382</v>
      </c>
      <c r="Z33" s="14">
        <f t="shared" si="5"/>
        <v>31.311214554257472</v>
      </c>
      <c r="AA33" s="14">
        <f t="shared" si="8"/>
        <v>33.004918099222479</v>
      </c>
      <c r="AB33" s="14">
        <f t="shared" si="8"/>
        <v>35.007002100700248</v>
      </c>
      <c r="AC33" s="14">
        <f t="shared" si="8"/>
        <v>37.424059428255987</v>
      </c>
      <c r="AD33" s="14">
        <f t="shared" si="8"/>
        <v>40.422604172722167</v>
      </c>
      <c r="AE33" s="14">
        <f t="shared" si="8"/>
        <v>44.280744277004764</v>
      </c>
    </row>
    <row r="34" spans="1:31" x14ac:dyDescent="0.25">
      <c r="A34" s="1" t="s">
        <v>22</v>
      </c>
      <c r="B34" s="13">
        <v>0.3</v>
      </c>
      <c r="C34" s="14">
        <f t="shared" si="5"/>
        <v>2.7613895652650466</v>
      </c>
      <c r="D34" s="14">
        <f t="shared" si="5"/>
        <v>2.9107601777532435</v>
      </c>
      <c r="E34" s="14">
        <f t="shared" si="5"/>
        <v>3.0873273901456186</v>
      </c>
      <c r="F34" s="14">
        <f t="shared" si="5"/>
        <v>3.300491809922248</v>
      </c>
      <c r="G34" s="14">
        <f t="shared" si="5"/>
        <v>3.5649385995541549</v>
      </c>
      <c r="H34" s="14">
        <f t="shared" si="5"/>
        <v>3.905194574193374</v>
      </c>
      <c r="I34" s="14">
        <f t="shared" si="5"/>
        <v>4.3661402666298654</v>
      </c>
      <c r="J34" s="14">
        <f t="shared" si="5"/>
        <v>5.041584516516834</v>
      </c>
      <c r="K34" s="14">
        <f t="shared" si="5"/>
        <v>6.1746547802912373</v>
      </c>
      <c r="L34" s="14">
        <f t="shared" si="7"/>
        <v>6.3350621361779229</v>
      </c>
      <c r="M34" s="14">
        <f t="shared" si="7"/>
        <v>6.5086576236556244</v>
      </c>
      <c r="N34" s="14">
        <f t="shared" si="7"/>
        <v>6.6973534418036591</v>
      </c>
      <c r="O34" s="14">
        <f t="shared" si="7"/>
        <v>6.9034739131626166</v>
      </c>
      <c r="P34" s="14">
        <f t="shared" si="5"/>
        <v>7.1298771991083099</v>
      </c>
      <c r="Q34" s="14">
        <f t="shared" si="5"/>
        <v>8.7322805332597309</v>
      </c>
      <c r="R34" s="14">
        <f t="shared" si="7"/>
        <v>9.2046318842168233</v>
      </c>
      <c r="S34" s="14">
        <f t="shared" si="7"/>
        <v>9.7629864354834339</v>
      </c>
      <c r="T34" s="14">
        <f t="shared" si="7"/>
        <v>10.437071518085826</v>
      </c>
      <c r="U34" s="14">
        <f t="shared" si="7"/>
        <v>11.273325693242054</v>
      </c>
      <c r="V34" s="14">
        <f t="shared" si="5"/>
        <v>12.349309560582475</v>
      </c>
      <c r="W34" s="14">
        <f t="shared" si="5"/>
        <v>13.806947826325233</v>
      </c>
      <c r="X34" s="14">
        <f t="shared" si="5"/>
        <v>15.942890088431986</v>
      </c>
      <c r="Y34" s="14">
        <f t="shared" si="5"/>
        <v>19.525972870966868</v>
      </c>
      <c r="Z34" s="14">
        <f t="shared" si="5"/>
        <v>27.613895652650466</v>
      </c>
      <c r="AA34" s="14">
        <f t="shared" si="8"/>
        <v>29.107601777532434</v>
      </c>
      <c r="AB34" s="14">
        <f t="shared" si="8"/>
        <v>30.873273901456184</v>
      </c>
      <c r="AC34" s="14">
        <f t="shared" si="8"/>
        <v>33.004918099222472</v>
      </c>
      <c r="AD34" s="14">
        <f t="shared" si="8"/>
        <v>35.64938599554155</v>
      </c>
      <c r="AE34" s="14">
        <f t="shared" si="8"/>
        <v>39.051945741933736</v>
      </c>
    </row>
    <row r="35" spans="1:31" x14ac:dyDescent="0.25">
      <c r="A35" s="1" t="s">
        <v>23</v>
      </c>
      <c r="B35" s="13">
        <v>0.4</v>
      </c>
      <c r="C35" s="14">
        <f t="shared" si="5"/>
        <v>2.2140372138502382</v>
      </c>
      <c r="D35" s="14">
        <f t="shared" si="5"/>
        <v>2.3338001400466832</v>
      </c>
      <c r="E35" s="14">
        <f t="shared" si="5"/>
        <v>2.4753688574416857</v>
      </c>
      <c r="F35" s="14">
        <f t="shared" si="5"/>
        <v>2.6462806201248155</v>
      </c>
      <c r="G35" s="14">
        <f t="shared" si="5"/>
        <v>2.8583097523751473</v>
      </c>
      <c r="H35" s="14">
        <f t="shared" si="5"/>
        <v>3.1311214554257476</v>
      </c>
      <c r="I35" s="14">
        <f t="shared" si="5"/>
        <v>3.5007002100700242</v>
      </c>
      <c r="J35" s="14">
        <f t="shared" si="5"/>
        <v>4.0422604172722156</v>
      </c>
      <c r="K35" s="14">
        <f t="shared" si="5"/>
        <v>4.9507377148833713</v>
      </c>
      <c r="L35" s="14">
        <f t="shared" si="7"/>
        <v>5.0793497223218633</v>
      </c>
      <c r="M35" s="14">
        <f t="shared" si="7"/>
        <v>5.2185357590429122</v>
      </c>
      <c r="N35" s="14">
        <f t="shared" si="7"/>
        <v>5.3698289951486871</v>
      </c>
      <c r="O35" s="14">
        <f t="shared" si="7"/>
        <v>5.5350930346255955</v>
      </c>
      <c r="P35" s="14">
        <f t="shared" si="5"/>
        <v>5.7166195047502946</v>
      </c>
      <c r="Q35" s="14">
        <f t="shared" si="5"/>
        <v>7.0014004201400484</v>
      </c>
      <c r="R35" s="14">
        <f t="shared" si="7"/>
        <v>7.3801240461674604</v>
      </c>
      <c r="S35" s="14">
        <f t="shared" si="7"/>
        <v>7.8278036385643697</v>
      </c>
      <c r="T35" s="14">
        <f t="shared" si="7"/>
        <v>8.3682740875572286</v>
      </c>
      <c r="U35" s="14">
        <f t="shared" si="7"/>
        <v>9.0387690757773385</v>
      </c>
      <c r="V35" s="14">
        <f t="shared" si="5"/>
        <v>9.9014754297667427</v>
      </c>
      <c r="W35" s="14">
        <f t="shared" si="5"/>
        <v>11.070186069251191</v>
      </c>
      <c r="X35" s="14">
        <f t="shared" si="5"/>
        <v>12.782749814122841</v>
      </c>
      <c r="Y35" s="14">
        <f t="shared" si="5"/>
        <v>15.655607277128739</v>
      </c>
      <c r="Z35" s="14">
        <f t="shared" si="5"/>
        <v>22.140372138502382</v>
      </c>
      <c r="AA35" s="14">
        <f t="shared" si="8"/>
        <v>23.33800140046683</v>
      </c>
      <c r="AB35" s="14">
        <f t="shared" si="8"/>
        <v>24.753688574416856</v>
      </c>
      <c r="AC35" s="14">
        <f t="shared" si="8"/>
        <v>26.462806201248153</v>
      </c>
      <c r="AD35" s="14">
        <f t="shared" si="8"/>
        <v>28.583097523751473</v>
      </c>
      <c r="AE35" s="14">
        <f t="shared" si="8"/>
        <v>31.311214554257479</v>
      </c>
    </row>
    <row r="36" spans="1:31" x14ac:dyDescent="0.25">
      <c r="A36" s="17" t="s">
        <v>24</v>
      </c>
      <c r="B36" s="13">
        <v>0.45</v>
      </c>
      <c r="C36" s="14">
        <f t="shared" si="5"/>
        <v>1.9985470394013927</v>
      </c>
      <c r="D36" s="14">
        <f t="shared" si="5"/>
        <v>2.1066535518315597</v>
      </c>
      <c r="E36" s="14">
        <f t="shared" si="5"/>
        <v>2.2344435181662328</v>
      </c>
      <c r="F36" s="14">
        <f t="shared" si="5"/>
        <v>2.3887205985930962</v>
      </c>
      <c r="G36" s="14">
        <f t="shared" si="5"/>
        <v>2.5801131334045779</v>
      </c>
      <c r="H36" s="14">
        <f t="shared" si="5"/>
        <v>2.8263723281620465</v>
      </c>
      <c r="I36" s="14">
        <f t="shared" si="5"/>
        <v>3.1599803277473395</v>
      </c>
      <c r="J36" s="14">
        <f t="shared" si="5"/>
        <v>3.6488309857176966</v>
      </c>
      <c r="K36" s="14">
        <f t="shared" si="5"/>
        <v>4.4688870363324655</v>
      </c>
      <c r="L36" s="14">
        <f t="shared" si="7"/>
        <v>4.5849813571910909</v>
      </c>
      <c r="M36" s="14">
        <f t="shared" si="7"/>
        <v>4.7106205469367435</v>
      </c>
      <c r="N36" s="14">
        <f t="shared" si="7"/>
        <v>4.8471885536572961</v>
      </c>
      <c r="O36" s="14">
        <f t="shared" si="7"/>
        <v>4.9963675985034817</v>
      </c>
      <c r="P36" s="14">
        <f t="shared" si="5"/>
        <v>5.1602262668091559</v>
      </c>
      <c r="Q36" s="14">
        <f t="shared" si="5"/>
        <v>6.319960655494679</v>
      </c>
      <c r="R36" s="14">
        <f t="shared" si="7"/>
        <v>6.6618234646713095</v>
      </c>
      <c r="S36" s="14">
        <f t="shared" si="7"/>
        <v>7.0659308204051152</v>
      </c>
      <c r="T36" s="14">
        <f t="shared" si="7"/>
        <v>7.5537977853149876</v>
      </c>
      <c r="U36" s="14">
        <f t="shared" si="7"/>
        <v>8.1590341224723328</v>
      </c>
      <c r="V36" s="14">
        <f t="shared" si="5"/>
        <v>8.9377740726649311</v>
      </c>
      <c r="W36" s="14">
        <f t="shared" si="5"/>
        <v>9.9927351970069633</v>
      </c>
      <c r="X36" s="14">
        <f t="shared" si="5"/>
        <v>11.538616711865238</v>
      </c>
      <c r="Y36" s="14">
        <f t="shared" si="5"/>
        <v>14.13186164081023</v>
      </c>
      <c r="Z36" s="14">
        <f t="shared" si="5"/>
        <v>19.985470394013927</v>
      </c>
      <c r="AA36" s="14">
        <f t="shared" si="8"/>
        <v>21.066535518315597</v>
      </c>
      <c r="AB36" s="14">
        <f t="shared" si="8"/>
        <v>22.344435181662327</v>
      </c>
      <c r="AC36" s="14">
        <f t="shared" si="8"/>
        <v>23.887205985930965</v>
      </c>
      <c r="AD36" s="14">
        <f t="shared" si="8"/>
        <v>25.801131334045778</v>
      </c>
      <c r="AE36" s="14">
        <f t="shared" si="8"/>
        <v>28.263723281620461</v>
      </c>
    </row>
    <row r="37" spans="1:31" s="10" customFormat="1" x14ac:dyDescent="0.25"/>
  </sheetData>
  <mergeCells count="3">
    <mergeCell ref="A1:AE3"/>
    <mergeCell ref="A5:Y5"/>
    <mergeCell ref="A7:AC7"/>
  </mergeCells>
  <conditionalFormatting sqref="I36 Y33:AE34 Y36:AE36 K36:O36 C13:E36 G13:G34 I13:I34 Y13:AE31 Q13:U36 K13:O34">
    <cfRule type="cellIs" dxfId="30" priority="17" operator="greaterThanOrEqual">
      <formula>30</formula>
    </cfRule>
  </conditionalFormatting>
  <conditionalFormatting sqref="G36">
    <cfRule type="cellIs" dxfId="29" priority="16" operator="greaterThanOrEqual">
      <formula>30</formula>
    </cfRule>
  </conditionalFormatting>
  <conditionalFormatting sqref="I35 Q35:U35 K35:O35">
    <cfRule type="cellIs" dxfId="28" priority="15" operator="greaterThanOrEqual">
      <formula>30</formula>
    </cfRule>
  </conditionalFormatting>
  <conditionalFormatting sqref="G35">
    <cfRule type="cellIs" dxfId="27" priority="14" operator="greaterThanOrEqual">
      <formula>30</formula>
    </cfRule>
  </conditionalFormatting>
  <conditionalFormatting sqref="Y35:AE35">
    <cfRule type="cellIs" dxfId="26" priority="13" operator="greaterThanOrEqual">
      <formula>30</formula>
    </cfRule>
  </conditionalFormatting>
  <conditionalFormatting sqref="Y32:AE32">
    <cfRule type="cellIs" dxfId="25" priority="12" operator="greaterThanOrEqual">
      <formula>30</formula>
    </cfRule>
  </conditionalFormatting>
  <conditionalFormatting sqref="F13:F34">
    <cfRule type="cellIs" dxfId="24" priority="11" operator="greaterThanOrEqual">
      <formula>30</formula>
    </cfRule>
  </conditionalFormatting>
  <conditionalFormatting sqref="F36">
    <cfRule type="cellIs" dxfId="23" priority="10" operator="greaterThanOrEqual">
      <formula>30</formula>
    </cfRule>
  </conditionalFormatting>
  <conditionalFormatting sqref="F35">
    <cfRule type="cellIs" dxfId="22" priority="9" operator="greaterThanOrEqual">
      <formula>30</formula>
    </cfRule>
  </conditionalFormatting>
  <conditionalFormatting sqref="H36 H13:H34">
    <cfRule type="cellIs" dxfId="21" priority="8" operator="greaterThanOrEqual">
      <formula>30</formula>
    </cfRule>
  </conditionalFormatting>
  <conditionalFormatting sqref="H35">
    <cfRule type="cellIs" dxfId="20" priority="7" operator="greaterThanOrEqual">
      <formula>30</formula>
    </cfRule>
  </conditionalFormatting>
  <conditionalFormatting sqref="J36 J13:J34">
    <cfRule type="cellIs" dxfId="19" priority="6" operator="greaterThanOrEqual">
      <formula>30</formula>
    </cfRule>
  </conditionalFormatting>
  <conditionalFormatting sqref="J35">
    <cfRule type="cellIs" dxfId="18" priority="5" operator="greaterThanOrEqual">
      <formula>30</formula>
    </cfRule>
  </conditionalFormatting>
  <conditionalFormatting sqref="P13:P36">
    <cfRule type="cellIs" dxfId="17" priority="4" operator="greaterThanOrEqual">
      <formula>30</formula>
    </cfRule>
  </conditionalFormatting>
  <conditionalFormatting sqref="P35">
    <cfRule type="cellIs" dxfId="16" priority="3" operator="greaterThanOrEqual">
      <formula>30</formula>
    </cfRule>
  </conditionalFormatting>
  <conditionalFormatting sqref="V13:X36">
    <cfRule type="cellIs" dxfId="15" priority="2" operator="greaterThanOrEqual">
      <formula>30</formula>
    </cfRule>
  </conditionalFormatting>
  <conditionalFormatting sqref="V35:X35">
    <cfRule type="cellIs" dxfId="14" priority="1" operator="greaterThanOrEqual">
      <formula>30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1D658-7D8D-4D73-AF54-60FCDA674EDD}">
  <dimension ref="A1:R31"/>
  <sheetViews>
    <sheetView zoomScaleNormal="100" workbookViewId="0">
      <selection activeCell="D31" sqref="D31"/>
    </sheetView>
  </sheetViews>
  <sheetFormatPr defaultColWidth="11.5703125" defaultRowHeight="15.75" x14ac:dyDescent="0.25"/>
  <cols>
    <col min="1" max="1" width="38.85546875" style="5" customWidth="1"/>
    <col min="2" max="2" width="14" style="1" customWidth="1"/>
    <col min="3" max="15" width="9.7109375" style="1" customWidth="1"/>
    <col min="16" max="16" width="11.5703125" style="1"/>
    <col min="17" max="17" width="20.85546875" style="22" customWidth="1"/>
    <col min="18" max="16384" width="11.5703125" style="1"/>
  </cols>
  <sheetData>
    <row r="1" spans="1:17" s="2" customFormat="1" ht="15.6" customHeight="1" x14ac:dyDescent="0.25">
      <c r="A1" s="35" t="s">
        <v>0</v>
      </c>
      <c r="B1" s="35"/>
      <c r="C1" s="35"/>
      <c r="D1" s="35"/>
      <c r="E1" s="35"/>
      <c r="F1" s="35"/>
      <c r="G1" s="35"/>
      <c r="H1" s="35"/>
      <c r="I1" s="35"/>
      <c r="J1" s="35"/>
      <c r="K1" s="35"/>
      <c r="L1" s="35"/>
      <c r="M1" s="35"/>
      <c r="N1" s="35"/>
      <c r="O1" s="35"/>
      <c r="Q1" s="23"/>
    </row>
    <row r="2" spans="1:17" s="2" customFormat="1" x14ac:dyDescent="0.25">
      <c r="A2" s="35"/>
      <c r="B2" s="35"/>
      <c r="C2" s="35"/>
      <c r="D2" s="35"/>
      <c r="E2" s="35"/>
      <c r="F2" s="35"/>
      <c r="G2" s="35"/>
      <c r="H2" s="35"/>
      <c r="I2" s="35"/>
      <c r="J2" s="35"/>
      <c r="K2" s="35"/>
      <c r="L2" s="35"/>
      <c r="M2" s="35"/>
      <c r="N2" s="35"/>
      <c r="O2" s="35"/>
      <c r="Q2" s="23"/>
    </row>
    <row r="3" spans="1:17" s="2" customFormat="1" x14ac:dyDescent="0.25">
      <c r="A3" s="35"/>
      <c r="B3" s="35"/>
      <c r="C3" s="35"/>
      <c r="D3" s="35"/>
      <c r="E3" s="35"/>
      <c r="F3" s="35"/>
      <c r="G3" s="35"/>
      <c r="H3" s="35"/>
      <c r="I3" s="35"/>
      <c r="J3" s="35"/>
      <c r="K3" s="35"/>
      <c r="L3" s="35"/>
      <c r="M3" s="35"/>
      <c r="N3" s="35"/>
      <c r="O3" s="35"/>
      <c r="Q3" s="23"/>
    </row>
    <row r="4" spans="1:17" s="2" customFormat="1" x14ac:dyDescent="0.25">
      <c r="A4" s="4"/>
      <c r="B4" s="32"/>
      <c r="C4" s="32"/>
      <c r="D4" s="32"/>
      <c r="E4" s="32"/>
      <c r="F4" s="32"/>
      <c r="G4" s="32"/>
      <c r="H4" s="32"/>
      <c r="I4" s="32"/>
      <c r="J4" s="32"/>
      <c r="K4" s="32"/>
      <c r="L4" s="32"/>
      <c r="Q4" s="23"/>
    </row>
    <row r="5" spans="1:17" s="2" customFormat="1" x14ac:dyDescent="0.25">
      <c r="A5" s="35" t="s">
        <v>1</v>
      </c>
      <c r="B5" s="35"/>
      <c r="C5" s="35"/>
      <c r="D5" s="35"/>
      <c r="E5" s="35"/>
      <c r="F5" s="35"/>
      <c r="G5" s="35"/>
      <c r="H5" s="35"/>
      <c r="I5" s="35"/>
      <c r="J5" s="35"/>
      <c r="K5" s="35"/>
      <c r="L5" s="32"/>
      <c r="Q5" s="23"/>
    </row>
    <row r="7" spans="1:17" x14ac:dyDescent="0.25">
      <c r="A7" s="36" t="s">
        <v>37</v>
      </c>
      <c r="B7" s="36"/>
      <c r="C7" s="36"/>
      <c r="D7" s="36"/>
      <c r="E7" s="36"/>
      <c r="F7" s="36"/>
      <c r="G7" s="36"/>
      <c r="H7" s="36"/>
      <c r="I7" s="36"/>
      <c r="J7" s="36"/>
      <c r="K7" s="36"/>
      <c r="L7" s="36"/>
      <c r="M7" s="36"/>
      <c r="Q7" s="31"/>
    </row>
    <row r="9" spans="1:17" ht="18.75" x14ac:dyDescent="0.3">
      <c r="A9" s="8" t="s">
        <v>3</v>
      </c>
      <c r="C9" s="13">
        <v>1</v>
      </c>
      <c r="D9" s="13">
        <v>0.9</v>
      </c>
      <c r="E9" s="13">
        <v>0.8</v>
      </c>
      <c r="F9" s="13">
        <v>0.7</v>
      </c>
      <c r="G9" s="13">
        <v>0.6</v>
      </c>
      <c r="H9" s="13">
        <v>0.5</v>
      </c>
      <c r="I9" s="13">
        <v>0.4</v>
      </c>
      <c r="J9" s="13">
        <v>0.3</v>
      </c>
      <c r="K9" s="13">
        <v>0.2</v>
      </c>
      <c r="L9" s="13">
        <v>0.15</v>
      </c>
      <c r="M9" s="13">
        <v>0.1</v>
      </c>
      <c r="N9" s="13">
        <v>0.05</v>
      </c>
      <c r="O9" s="13">
        <v>0.02</v>
      </c>
      <c r="Q9" s="31"/>
    </row>
    <row r="10" spans="1:17" s="7" customFormat="1" ht="18.75" x14ac:dyDescent="0.3">
      <c r="A10" s="16" t="s">
        <v>5</v>
      </c>
      <c r="C10" s="11">
        <v>3600</v>
      </c>
      <c r="D10" s="11">
        <f>D9*$C$10</f>
        <v>3240</v>
      </c>
      <c r="E10" s="11">
        <f t="shared" ref="E10:O10" si="0">E9*$C$10</f>
        <v>2880</v>
      </c>
      <c r="F10" s="11">
        <f t="shared" si="0"/>
        <v>2520</v>
      </c>
      <c r="G10" s="11">
        <f t="shared" si="0"/>
        <v>2160</v>
      </c>
      <c r="H10" s="11">
        <f t="shared" si="0"/>
        <v>1800</v>
      </c>
      <c r="I10" s="11">
        <f t="shared" si="0"/>
        <v>1440</v>
      </c>
      <c r="J10" s="11">
        <f t="shared" si="0"/>
        <v>1080</v>
      </c>
      <c r="K10" s="11">
        <f t="shared" si="0"/>
        <v>720</v>
      </c>
      <c r="L10" s="11">
        <f t="shared" si="0"/>
        <v>540</v>
      </c>
      <c r="M10" s="11">
        <f t="shared" si="0"/>
        <v>360</v>
      </c>
      <c r="N10" s="11">
        <f t="shared" si="0"/>
        <v>180</v>
      </c>
      <c r="O10" s="11">
        <f t="shared" si="0"/>
        <v>72</v>
      </c>
    </row>
    <row r="11" spans="1:17" ht="37.5" x14ac:dyDescent="0.3">
      <c r="A11" s="8" t="s">
        <v>6</v>
      </c>
      <c r="B11" s="12" t="s">
        <v>7</v>
      </c>
      <c r="C11" s="12">
        <v>2.5</v>
      </c>
      <c r="D11" s="12">
        <v>2.5</v>
      </c>
      <c r="E11" s="12">
        <v>2.5</v>
      </c>
      <c r="F11" s="12">
        <v>2.5</v>
      </c>
      <c r="G11" s="12">
        <v>2.5</v>
      </c>
      <c r="H11" s="1">
        <v>2.5</v>
      </c>
      <c r="I11" s="1">
        <v>2.5</v>
      </c>
      <c r="J11" s="12">
        <v>2.5</v>
      </c>
      <c r="K11" s="12">
        <v>2.5</v>
      </c>
      <c r="L11" s="12">
        <v>2.5</v>
      </c>
      <c r="M11" s="12">
        <v>2.5</v>
      </c>
      <c r="N11" s="1">
        <v>2.5</v>
      </c>
      <c r="O11" s="1">
        <v>2.5</v>
      </c>
      <c r="Q11" s="31"/>
    </row>
    <row r="12" spans="1:17" x14ac:dyDescent="0.25">
      <c r="B12" s="3"/>
      <c r="Q12" s="31"/>
    </row>
    <row r="13" spans="1:17" x14ac:dyDescent="0.25">
      <c r="A13" s="6" t="s">
        <v>10</v>
      </c>
      <c r="B13" s="13">
        <v>0.02</v>
      </c>
      <c r="C13" s="14">
        <f t="shared" ref="C13:O23" si="1">((SQRT($B13*(1-$B13)/(C$10/C$11)))/$B13)*100</f>
        <v>18.446619684315547</v>
      </c>
      <c r="D13" s="14">
        <f t="shared" si="1"/>
        <v>19.444444444444446</v>
      </c>
      <c r="E13" s="14">
        <f t="shared" si="1"/>
        <v>20.623947784607637</v>
      </c>
      <c r="F13" s="14">
        <f t="shared" si="1"/>
        <v>22.047927592204921</v>
      </c>
      <c r="G13" s="14">
        <f t="shared" si="1"/>
        <v>23.814483610392006</v>
      </c>
      <c r="H13" s="14">
        <f t="shared" si="1"/>
        <v>26.087459737497547</v>
      </c>
      <c r="I13" s="14">
        <f t="shared" si="1"/>
        <v>29.166666666666664</v>
      </c>
      <c r="J13" s="14">
        <f t="shared" si="1"/>
        <v>33.678765702728171</v>
      </c>
      <c r="K13" s="14">
        <f t="shared" si="1"/>
        <v>41.247895569215274</v>
      </c>
      <c r="L13" s="14">
        <f t="shared" si="1"/>
        <v>47.628967220784013</v>
      </c>
      <c r="M13" s="14">
        <f t="shared" si="1"/>
        <v>58.333333333333329</v>
      </c>
      <c r="N13" s="14">
        <f t="shared" si="1"/>
        <v>82.495791138430548</v>
      </c>
      <c r="O13" s="14">
        <f t="shared" si="1"/>
        <v>130.43729868748773</v>
      </c>
      <c r="Q13" s="31"/>
    </row>
    <row r="14" spans="1:17" x14ac:dyDescent="0.25">
      <c r="A14" s="6" t="s">
        <v>11</v>
      </c>
      <c r="B14" s="15">
        <v>0.03</v>
      </c>
      <c r="C14" s="14">
        <f t="shared" si="1"/>
        <v>14.984559954734641</v>
      </c>
      <c r="D14" s="14">
        <f t="shared" si="1"/>
        <v>15.795113064103687</v>
      </c>
      <c r="E14" s="14">
        <f t="shared" si="1"/>
        <v>16.753247335853914</v>
      </c>
      <c r="F14" s="14">
        <f t="shared" si="1"/>
        <v>17.909974756185328</v>
      </c>
      <c r="G14" s="14">
        <f t="shared" si="1"/>
        <v>19.344983718311276</v>
      </c>
      <c r="H14" s="14">
        <f t="shared" si="1"/>
        <v>21.1913679141785</v>
      </c>
      <c r="I14" s="14">
        <f t="shared" si="1"/>
        <v>23.692669596155529</v>
      </c>
      <c r="J14" s="14">
        <f t="shared" si="1"/>
        <v>27.357938338322512</v>
      </c>
      <c r="K14" s="14">
        <f t="shared" si="1"/>
        <v>33.506494671707827</v>
      </c>
      <c r="L14" s="14">
        <f t="shared" si="1"/>
        <v>38.689967436622553</v>
      </c>
      <c r="M14" s="14">
        <f t="shared" si="1"/>
        <v>47.385339192311058</v>
      </c>
      <c r="N14" s="14">
        <f t="shared" si="1"/>
        <v>67.012989343415654</v>
      </c>
      <c r="O14" s="14">
        <f t="shared" si="1"/>
        <v>105.9568395708925</v>
      </c>
      <c r="Q14" s="31"/>
    </row>
    <row r="15" spans="1:17" x14ac:dyDescent="0.25">
      <c r="A15" s="5" t="s">
        <v>13</v>
      </c>
      <c r="B15" s="15">
        <v>0.05</v>
      </c>
      <c r="C15" s="14">
        <f t="shared" si="1"/>
        <v>11.486707293408518</v>
      </c>
      <c r="D15" s="14">
        <f t="shared" si="1"/>
        <v>12.108052620946314</v>
      </c>
      <c r="E15" s="14">
        <f t="shared" si="1"/>
        <v>12.842529172852036</v>
      </c>
      <c r="F15" s="14">
        <f t="shared" si="1"/>
        <v>13.729241184131899</v>
      </c>
      <c r="G15" s="14">
        <f t="shared" si="1"/>
        <v>14.829275350043488</v>
      </c>
      <c r="H15" s="14">
        <f t="shared" si="1"/>
        <v>16.244657241348275</v>
      </c>
      <c r="I15" s="14">
        <f t="shared" si="1"/>
        <v>18.162078931419472</v>
      </c>
      <c r="J15" s="14">
        <f t="shared" si="1"/>
        <v>20.971762320196525</v>
      </c>
      <c r="K15" s="14">
        <f t="shared" si="1"/>
        <v>25.685058345704071</v>
      </c>
      <c r="L15" s="14">
        <f t="shared" si="1"/>
        <v>29.658550700086977</v>
      </c>
      <c r="M15" s="14">
        <f t="shared" si="1"/>
        <v>36.324157862838945</v>
      </c>
      <c r="N15" s="14">
        <f t="shared" si="1"/>
        <v>51.370116691408143</v>
      </c>
      <c r="O15" s="14">
        <f t="shared" si="1"/>
        <v>81.223286206741363</v>
      </c>
      <c r="Q15" s="31"/>
    </row>
    <row r="16" spans="1:17" x14ac:dyDescent="0.25">
      <c r="A16" s="5" t="s">
        <v>15</v>
      </c>
      <c r="B16" s="15">
        <v>7.0000000000000007E-2</v>
      </c>
      <c r="C16" s="14">
        <f t="shared" si="1"/>
        <v>9.6053060733068136</v>
      </c>
      <c r="D16" s="14">
        <f t="shared" si="1"/>
        <v>10.124881604899265</v>
      </c>
      <c r="E16" s="14">
        <f t="shared" si="1"/>
        <v>10.739058662302806</v>
      </c>
      <c r="F16" s="14">
        <f t="shared" si="1"/>
        <v>11.480536620229707</v>
      </c>
      <c r="G16" s="14">
        <f t="shared" si="1"/>
        <v>12.400396819047414</v>
      </c>
      <c r="H16" s="14">
        <f t="shared" si="1"/>
        <v>13.583954119615155</v>
      </c>
      <c r="I16" s="14">
        <f t="shared" si="1"/>
        <v>15.187322407348896</v>
      </c>
      <c r="J16" s="14">
        <f t="shared" si="1"/>
        <v>17.536809360305043</v>
      </c>
      <c r="K16" s="14">
        <f t="shared" si="1"/>
        <v>21.478117324605613</v>
      </c>
      <c r="L16" s="14">
        <f t="shared" si="1"/>
        <v>24.800793638094827</v>
      </c>
      <c r="M16" s="14">
        <f t="shared" si="1"/>
        <v>30.374644814697792</v>
      </c>
      <c r="N16" s="14">
        <f t="shared" si="1"/>
        <v>42.956234649211225</v>
      </c>
      <c r="O16" s="14">
        <f t="shared" si="1"/>
        <v>67.919770598075772</v>
      </c>
      <c r="Q16" s="31"/>
    </row>
    <row r="17" spans="1:18" x14ac:dyDescent="0.25">
      <c r="A17" s="5" t="s">
        <v>18</v>
      </c>
      <c r="B17" s="13">
        <v>0.1</v>
      </c>
      <c r="C17" s="14">
        <f t="shared" si="1"/>
        <v>7.9056941504209473</v>
      </c>
      <c r="D17" s="14">
        <f t="shared" si="1"/>
        <v>8.3333333333333339</v>
      </c>
      <c r="E17" s="14">
        <f t="shared" si="1"/>
        <v>8.8388347648318444</v>
      </c>
      <c r="F17" s="14">
        <f t="shared" si="1"/>
        <v>9.4491118252306805</v>
      </c>
      <c r="G17" s="14">
        <f t="shared" si="1"/>
        <v>10.206207261596575</v>
      </c>
      <c r="H17" s="14">
        <f t="shared" si="1"/>
        <v>11.180339887498949</v>
      </c>
      <c r="I17" s="14">
        <f t="shared" si="1"/>
        <v>12.5</v>
      </c>
      <c r="J17" s="14">
        <f t="shared" si="1"/>
        <v>14.433756729740644</v>
      </c>
      <c r="K17" s="14">
        <f t="shared" si="1"/>
        <v>17.677669529663689</v>
      </c>
      <c r="L17" s="14">
        <f t="shared" si="1"/>
        <v>20.412414523193149</v>
      </c>
      <c r="M17" s="14">
        <f t="shared" si="1"/>
        <v>25</v>
      </c>
      <c r="N17" s="14">
        <f t="shared" si="1"/>
        <v>35.355339059327378</v>
      </c>
      <c r="O17" s="14">
        <f t="shared" si="1"/>
        <v>55.901699437494734</v>
      </c>
      <c r="Q17" s="31"/>
    </row>
    <row r="18" spans="1:18" x14ac:dyDescent="0.25">
      <c r="A18" s="6" t="s">
        <v>20</v>
      </c>
      <c r="B18" s="13">
        <v>0.15</v>
      </c>
      <c r="C18" s="14">
        <f t="shared" ref="C18:O18" si="2">((SQRT($B18*(1-$B18)/(C$10/C$11)))/$B18)*100</f>
        <v>6.2731054392423422</v>
      </c>
      <c r="D18" s="14">
        <f t="shared" si="2"/>
        <v>6.6124337301322678</v>
      </c>
      <c r="E18" s="14">
        <f t="shared" si="2"/>
        <v>7.0135450960847763</v>
      </c>
      <c r="F18" s="14">
        <f t="shared" si="2"/>
        <v>7.4977950903536446</v>
      </c>
      <c r="G18" s="14">
        <f t="shared" si="2"/>
        <v>8.0985442983962503</v>
      </c>
      <c r="H18" s="14">
        <f t="shared" si="2"/>
        <v>8.8715107903729518</v>
      </c>
      <c r="I18" s="14">
        <f t="shared" si="2"/>
        <v>9.9186505951984039</v>
      </c>
      <c r="J18" s="14">
        <f t="shared" si="2"/>
        <v>11.45307118227128</v>
      </c>
      <c r="K18" s="14">
        <f t="shared" si="2"/>
        <v>14.027090192169553</v>
      </c>
      <c r="L18" s="14">
        <f t="shared" si="2"/>
        <v>16.197088596792501</v>
      </c>
      <c r="M18" s="14">
        <f t="shared" si="2"/>
        <v>19.837301190396808</v>
      </c>
      <c r="N18" s="14">
        <f t="shared" si="2"/>
        <v>28.054180384339105</v>
      </c>
      <c r="O18" s="14">
        <f t="shared" si="2"/>
        <v>44.357553951864759</v>
      </c>
      <c r="Q18" s="31"/>
    </row>
    <row r="19" spans="1:18" x14ac:dyDescent="0.25">
      <c r="A19" s="6" t="s">
        <v>19</v>
      </c>
      <c r="B19" s="13">
        <v>0.2</v>
      </c>
      <c r="C19" s="14">
        <f t="shared" si="1"/>
        <v>5.2704627669472988</v>
      </c>
      <c r="D19" s="14">
        <f t="shared" si="1"/>
        <v>5.5555555555555562</v>
      </c>
      <c r="E19" s="14">
        <f t="shared" si="1"/>
        <v>5.8925565098878963</v>
      </c>
      <c r="F19" s="14">
        <f t="shared" si="1"/>
        <v>6.2994078834871212</v>
      </c>
      <c r="G19" s="14">
        <f t="shared" si="1"/>
        <v>6.8041381743977167</v>
      </c>
      <c r="H19" s="14">
        <f t="shared" si="1"/>
        <v>7.4535599249992996</v>
      </c>
      <c r="I19" s="14">
        <f t="shared" si="1"/>
        <v>8.3333333333333339</v>
      </c>
      <c r="J19" s="14">
        <f t="shared" si="1"/>
        <v>9.6225044864937637</v>
      </c>
      <c r="K19" s="14">
        <f t="shared" si="1"/>
        <v>11.785113019775793</v>
      </c>
      <c r="L19" s="14">
        <f t="shared" si="1"/>
        <v>13.608276348795433</v>
      </c>
      <c r="M19" s="14">
        <f t="shared" si="1"/>
        <v>16.666666666666668</v>
      </c>
      <c r="N19" s="14">
        <f t="shared" si="1"/>
        <v>23.570226039551585</v>
      </c>
      <c r="O19" s="14">
        <f t="shared" si="1"/>
        <v>37.267799624996492</v>
      </c>
      <c r="Q19" s="31"/>
    </row>
    <row r="20" spans="1:18" x14ac:dyDescent="0.25">
      <c r="A20" s="5" t="s">
        <v>21</v>
      </c>
      <c r="B20" s="13">
        <v>0.25</v>
      </c>
      <c r="C20" s="14">
        <f t="shared" si="1"/>
        <v>4.5643546458763842</v>
      </c>
      <c r="D20" s="14">
        <f t="shared" si="1"/>
        <v>4.8112522432468818</v>
      </c>
      <c r="E20" s="14">
        <f t="shared" si="1"/>
        <v>5.1031036307982873</v>
      </c>
      <c r="F20" s="14">
        <f t="shared" si="1"/>
        <v>5.4554472558998093</v>
      </c>
      <c r="G20" s="14">
        <f t="shared" si="1"/>
        <v>5.8925565098878963</v>
      </c>
      <c r="H20" s="14">
        <f t="shared" si="1"/>
        <v>6.4549722436790278</v>
      </c>
      <c r="I20" s="14">
        <f t="shared" si="1"/>
        <v>7.2168783648703219</v>
      </c>
      <c r="J20" s="14">
        <f t="shared" si="1"/>
        <v>8.3333333333333321</v>
      </c>
      <c r="K20" s="14">
        <f t="shared" si="1"/>
        <v>10.206207261596575</v>
      </c>
      <c r="L20" s="14">
        <f t="shared" si="1"/>
        <v>11.785113019775793</v>
      </c>
      <c r="M20" s="14">
        <f t="shared" si="1"/>
        <v>14.433756729740644</v>
      </c>
      <c r="N20" s="14">
        <f t="shared" si="1"/>
        <v>20.412414523193149</v>
      </c>
      <c r="O20" s="14">
        <f t="shared" si="1"/>
        <v>32.274861218395138</v>
      </c>
      <c r="Q20" s="31"/>
    </row>
    <row r="21" spans="1:18" x14ac:dyDescent="0.25">
      <c r="A21" s="5" t="s">
        <v>22</v>
      </c>
      <c r="B21" s="13">
        <v>0.3</v>
      </c>
      <c r="C21" s="14">
        <f t="shared" si="1"/>
        <v>4.0253824294970668</v>
      </c>
      <c r="D21" s="14">
        <f t="shared" si="1"/>
        <v>4.2431256434776294</v>
      </c>
      <c r="E21" s="14">
        <f t="shared" si="1"/>
        <v>4.5005143738943474</v>
      </c>
      <c r="F21" s="14">
        <f t="shared" si="1"/>
        <v>4.8112522432468818</v>
      </c>
      <c r="G21" s="14">
        <f t="shared" si="1"/>
        <v>5.1967463705193628</v>
      </c>
      <c r="H21" s="14">
        <f t="shared" si="1"/>
        <v>5.6927504255331103</v>
      </c>
      <c r="I21" s="14">
        <f t="shared" si="1"/>
        <v>6.364688465216445</v>
      </c>
      <c r="J21" s="14">
        <f t="shared" si="1"/>
        <v>7.3493091974016407</v>
      </c>
      <c r="K21" s="14">
        <f t="shared" si="1"/>
        <v>9.0010287477886948</v>
      </c>
      <c r="L21" s="14">
        <f t="shared" si="1"/>
        <v>10.393492741038726</v>
      </c>
      <c r="M21" s="14">
        <f t="shared" si="1"/>
        <v>12.72937693043289</v>
      </c>
      <c r="N21" s="14">
        <f t="shared" si="1"/>
        <v>18.00205749557739</v>
      </c>
      <c r="O21" s="14">
        <f t="shared" si="1"/>
        <v>28.463752127665547</v>
      </c>
      <c r="Q21" s="31"/>
    </row>
    <row r="22" spans="1:18" x14ac:dyDescent="0.25">
      <c r="A22" s="5" t="s">
        <v>23</v>
      </c>
      <c r="B22" s="15">
        <v>0.4</v>
      </c>
      <c r="C22" s="14">
        <f t="shared" si="1"/>
        <v>3.2274861218395139</v>
      </c>
      <c r="D22" s="14">
        <f t="shared" si="1"/>
        <v>3.4020690871988584</v>
      </c>
      <c r="E22" s="14">
        <f t="shared" si="1"/>
        <v>3.6084391824351609</v>
      </c>
      <c r="F22" s="14">
        <f t="shared" si="1"/>
        <v>3.8575837490522971</v>
      </c>
      <c r="G22" s="14">
        <f t="shared" si="1"/>
        <v>4.1666666666666661</v>
      </c>
      <c r="H22" s="14">
        <f t="shared" si="1"/>
        <v>4.5643546458763842</v>
      </c>
      <c r="I22" s="14">
        <f t="shared" si="1"/>
        <v>5.1031036307982873</v>
      </c>
      <c r="J22" s="14">
        <f t="shared" si="1"/>
        <v>5.8925565098878963</v>
      </c>
      <c r="K22" s="14">
        <f t="shared" si="1"/>
        <v>7.2168783648703219</v>
      </c>
      <c r="L22" s="14">
        <f t="shared" si="1"/>
        <v>8.3333333333333321</v>
      </c>
      <c r="M22" s="14">
        <f t="shared" si="1"/>
        <v>10.206207261596575</v>
      </c>
      <c r="N22" s="14">
        <f t="shared" si="1"/>
        <v>14.433756729740644</v>
      </c>
      <c r="O22" s="14">
        <f t="shared" si="1"/>
        <v>22.821773229381918</v>
      </c>
      <c r="Q22" s="31"/>
    </row>
    <row r="23" spans="1:18" x14ac:dyDescent="0.25">
      <c r="A23" s="6" t="s">
        <v>24</v>
      </c>
      <c r="B23" s="15">
        <v>0.45</v>
      </c>
      <c r="C23" s="14">
        <f t="shared" si="1"/>
        <v>2.9133579115837542</v>
      </c>
      <c r="D23" s="14">
        <f t="shared" si="1"/>
        <v>3.0709488799587037</v>
      </c>
      <c r="E23" s="14">
        <f t="shared" si="1"/>
        <v>3.2572331665440482</v>
      </c>
      <c r="F23" s="14">
        <f t="shared" si="1"/>
        <v>3.4821287251556039</v>
      </c>
      <c r="G23" s="14">
        <f t="shared" si="1"/>
        <v>3.7611288910351668</v>
      </c>
      <c r="H23" s="14">
        <f t="shared" si="1"/>
        <v>4.1201102706087012</v>
      </c>
      <c r="I23" s="14">
        <f t="shared" si="1"/>
        <v>4.606423319938056</v>
      </c>
      <c r="J23" s="14">
        <f t="shared" si="1"/>
        <v>5.3190394875352123</v>
      </c>
      <c r="K23" s="14">
        <f t="shared" si="1"/>
        <v>6.5144663330880963</v>
      </c>
      <c r="L23" s="14">
        <f t="shared" si="1"/>
        <v>7.5222577820703336</v>
      </c>
      <c r="M23" s="14">
        <f t="shared" si="1"/>
        <v>9.212846639876112</v>
      </c>
      <c r="N23" s="14">
        <f t="shared" si="1"/>
        <v>13.028932666176193</v>
      </c>
      <c r="O23" s="14">
        <f t="shared" si="1"/>
        <v>20.60055135304351</v>
      </c>
      <c r="Q23" s="31"/>
    </row>
    <row r="24" spans="1:18" s="10" customFormat="1" x14ac:dyDescent="0.25">
      <c r="A24" s="9"/>
      <c r="Q24" s="31"/>
      <c r="R24" s="1"/>
    </row>
    <row r="26" spans="1:18" x14ac:dyDescent="0.25">
      <c r="A26" s="24"/>
      <c r="Q26" s="31"/>
    </row>
    <row r="27" spans="1:18" x14ac:dyDescent="0.25">
      <c r="A27" s="25"/>
      <c r="Q27" s="31"/>
    </row>
    <row r="28" spans="1:18" x14ac:dyDescent="0.25">
      <c r="A28" s="25"/>
      <c r="B28" s="13"/>
      <c r="Q28" s="31"/>
    </row>
    <row r="29" spans="1:18" x14ac:dyDescent="0.25">
      <c r="A29" s="26"/>
      <c r="B29" s="11"/>
      <c r="Q29" s="31"/>
    </row>
    <row r="30" spans="1:18" x14ac:dyDescent="0.25">
      <c r="A30" s="25"/>
      <c r="B30" s="13"/>
      <c r="Q30" s="31"/>
    </row>
    <row r="31" spans="1:18" x14ac:dyDescent="0.25">
      <c r="A31" s="25"/>
      <c r="B31" s="14"/>
      <c r="Q31" s="31"/>
    </row>
  </sheetData>
  <mergeCells count="3">
    <mergeCell ref="A5:K5"/>
    <mergeCell ref="A7:M7"/>
    <mergeCell ref="A1:O3"/>
  </mergeCells>
  <conditionalFormatting sqref="G23 I23 K20:K21 K23 N20:N21 M23:N23 C20:E23 M20:M22 F20:I21 J20:J23 L20:L23 C13:N19 O13:O21 B31">
    <cfRule type="cellIs" dxfId="13" priority="54" operator="greaterThanOrEqual">
      <formula>30</formula>
    </cfRule>
  </conditionalFormatting>
  <conditionalFormatting sqref="G22 I22">
    <cfRule type="cellIs" dxfId="12" priority="42" operator="greaterThanOrEqual">
      <formula>30</formula>
    </cfRule>
  </conditionalFormatting>
  <conditionalFormatting sqref="K22">
    <cfRule type="cellIs" dxfId="11" priority="29" operator="greaterThanOrEqual">
      <formula>30</formula>
    </cfRule>
  </conditionalFormatting>
  <conditionalFormatting sqref="K18">
    <cfRule type="cellIs" dxfId="10" priority="28" operator="greaterThanOrEqual">
      <formula>30</formula>
    </cfRule>
  </conditionalFormatting>
  <conditionalFormatting sqref="N22">
    <cfRule type="cellIs" dxfId="9" priority="19" operator="greaterThanOrEqual">
      <formula>30</formula>
    </cfRule>
  </conditionalFormatting>
  <conditionalFormatting sqref="N18">
    <cfRule type="cellIs" dxfId="8" priority="18" operator="greaterThanOrEqual">
      <formula>30</formula>
    </cfRule>
  </conditionalFormatting>
  <conditionalFormatting sqref="O23">
    <cfRule type="cellIs" dxfId="7" priority="17" operator="greaterThanOrEqual">
      <formula>30</formula>
    </cfRule>
  </conditionalFormatting>
  <conditionalFormatting sqref="O22">
    <cfRule type="cellIs" dxfId="6" priority="16" operator="greaterThanOrEqual">
      <formula>30</formula>
    </cfRule>
  </conditionalFormatting>
  <conditionalFormatting sqref="O18">
    <cfRule type="cellIs" dxfId="5" priority="15" operator="greaterThanOrEqual">
      <formula>30</formula>
    </cfRule>
  </conditionalFormatting>
  <conditionalFormatting sqref="F23">
    <cfRule type="cellIs" dxfId="4" priority="12" operator="greaterThanOrEqual">
      <formula>30</formula>
    </cfRule>
  </conditionalFormatting>
  <conditionalFormatting sqref="F22">
    <cfRule type="cellIs" dxfId="3" priority="11" operator="greaterThanOrEqual">
      <formula>30</formula>
    </cfRule>
  </conditionalFormatting>
  <conditionalFormatting sqref="H23">
    <cfRule type="cellIs" dxfId="2" priority="8" operator="greaterThanOrEqual">
      <formula>30</formula>
    </cfRule>
  </conditionalFormatting>
  <conditionalFormatting sqref="H22">
    <cfRule type="cellIs" dxfId="1" priority="7" operator="greaterThanOrEqual">
      <formula>30</formula>
    </cfRule>
  </conditionalFormatting>
  <conditionalFormatting sqref="J22">
    <cfRule type="cellIs" dxfId="0" priority="3" operator="greaterThanOrEqual">
      <formula>30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E5BDF5E34FDC4586A5062E128FF2C1" ma:contentTypeVersion="13" ma:contentTypeDescription="Create a new document." ma:contentTypeScope="" ma:versionID="f3e674ed1da2bb59a7e400fbc1e9ebb3">
  <xsd:schema xmlns:xsd="http://www.w3.org/2001/XMLSchema" xmlns:xs="http://www.w3.org/2001/XMLSchema" xmlns:p="http://schemas.microsoft.com/office/2006/metadata/properties" xmlns:ns2="3ea5664f-b05b-4484-a353-42e288164623" xmlns:ns3="f95b0f41-5890-4efc-9a5f-0fd0c6faa848" targetNamespace="http://schemas.microsoft.com/office/2006/metadata/properties" ma:root="true" ma:fieldsID="1ff47a63c8ea685015105e2f64a15ca5" ns2:_="" ns3:_="">
    <xsd:import namespace="3ea5664f-b05b-4484-a353-42e288164623"/>
    <xsd:import namespace="f95b0f41-5890-4efc-9a5f-0fd0c6faa84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a5664f-b05b-4484-a353-42e2881646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5b0f41-5890-4efc-9a5f-0fd0c6faa84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81dd2a2-fb3e-4165-81d7-9b67757c984e}" ma:internalName="TaxCatchAll" ma:showField="CatchAllData" ma:web="f95b0f41-5890-4efc-9a5f-0fd0c6faa8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95b0f41-5890-4efc-9a5f-0fd0c6faa848" xsi:nil="true"/>
    <lcf76f155ced4ddcb4097134ff3c332f xmlns="3ea5664f-b05b-4484-a353-42e2881646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247C44-8C01-4747-91F4-65743BEEDE26}">
  <ds:schemaRefs>
    <ds:schemaRef ds:uri="http://schemas.microsoft.com/sharepoint/v3/contenttype/forms"/>
  </ds:schemaRefs>
</ds:datastoreItem>
</file>

<file path=customXml/itemProps2.xml><?xml version="1.0" encoding="utf-8"?>
<ds:datastoreItem xmlns:ds="http://schemas.openxmlformats.org/officeDocument/2006/customXml" ds:itemID="{D5EA2210-8EFA-408E-8031-A9DE1EE365C4}"/>
</file>

<file path=customXml/itemProps3.xml><?xml version="1.0" encoding="utf-8"?>
<ds:datastoreItem xmlns:ds="http://schemas.openxmlformats.org/officeDocument/2006/customXml" ds:itemID="{F7EAF57D-30B6-4695-9A8A-109D0D02B096}">
  <ds:schemaRefs>
    <ds:schemaRef ds:uri="http://schemas.microsoft.com/office/2006/metadata/properties"/>
    <ds:schemaRef ds:uri="http://schemas.microsoft.com/office/infopath/2007/PartnerControls"/>
    <ds:schemaRef ds:uri="http://schemas.microsoft.com/office/2006/documentManagement/types"/>
    <ds:schemaRef ds:uri="3ea5664f-b05b-4484-a353-42e288164623"/>
    <ds:schemaRef ds:uri="http://purl.org/dc/terms/"/>
    <ds:schemaRef ds:uri="http://purl.org/dc/dcmitype/"/>
    <ds:schemaRef ds:uri="http://purl.org/dc/elements/1.1/"/>
    <ds:schemaRef ds:uri="http://schemas.openxmlformats.org/package/2006/metadata/core-properties"/>
    <ds:schemaRef ds:uri="f95b0f41-5890-4efc-9a5f-0fd0c6faa84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Sample Adult</vt:lpstr>
      <vt:lpstr>CAM</vt:lpstr>
      <vt:lpstr>Sample Child</vt:lpstr>
      <vt:lpstr>Sample Child 3-17</vt:lpstr>
      <vt:lpstr>Sample Adolescents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Simile, Catherine M. (CDC/DDPHSS/NCHS/DHIS)</dc:creator>
  <cp:keywords/>
  <dc:description/>
  <cp:lastModifiedBy>Maitland, Aaron K. (CDC/DDPHSS/NCHS/DHIS)</cp:lastModifiedBy>
  <cp:revision/>
  <dcterms:created xsi:type="dcterms:W3CDTF">2020-05-21T18:03:20Z</dcterms:created>
  <dcterms:modified xsi:type="dcterms:W3CDTF">2023-06-12T17:29:48Z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0x010100BBE5BDF5E34FDC4586A5062E128FF2C1</vt:lpwstr>
  </property>
  <property fmtid="{D5CDD505-2E9C-101B-9397-08002B2CF9AE}" pid="3" name="MSIP_Label_7b94a7b8-f06c-4dfe-bdcc-9b548fd58c31_Enabled">
    <vt:lpwstr>true</vt:lpwstr>
  </property>
  <property fmtid="{D5CDD505-2E9C-101B-9397-08002B2CF9AE}" pid="4" name="MSIP_Label_7b94a7b8-f06c-4dfe-bdcc-9b548fd58c31_SetDate">
    <vt:lpwstr>2021-08-17T19:58:26Z</vt:lpwstr>
  </property>
  <property fmtid="{D5CDD505-2E9C-101B-9397-08002B2CF9AE}" pid="5" name="MSIP_Label_7b94a7b8-f06c-4dfe-bdcc-9b548fd58c31_Method">
    <vt:lpwstr>Privileged</vt:lpwstr>
  </property>
  <property fmtid="{D5CDD505-2E9C-101B-9397-08002B2CF9AE}" pid="6" name="MSIP_Label_7b94a7b8-f06c-4dfe-bdcc-9b548fd58c31_Name">
    <vt:lpwstr>7b94a7b8-f06c-4dfe-bdcc-9b548fd58c31</vt:lpwstr>
  </property>
  <property fmtid="{D5CDD505-2E9C-101B-9397-08002B2CF9AE}" pid="7" name="MSIP_Label_7b94a7b8-f06c-4dfe-bdcc-9b548fd58c31_SiteId">
    <vt:lpwstr>9ce70869-60db-44fd-abe8-d2767077fc8f</vt:lpwstr>
  </property>
  <property fmtid="{D5CDD505-2E9C-101B-9397-08002B2CF9AE}" pid="8" name="MSIP_Label_7b94a7b8-f06c-4dfe-bdcc-9b548fd58c31_ActionId">
    <vt:lpwstr>e9df21ea-b36b-456b-b080-f718a4d36670</vt:lpwstr>
  </property>
  <property fmtid="{D5CDD505-2E9C-101B-9397-08002B2CF9AE}" pid="9" name="MSIP_Label_7b94a7b8-f06c-4dfe-bdcc-9b548fd58c31_ContentBits">
    <vt:lpwstr>0</vt:lpwstr>
  </property>
  <property fmtid="{D5CDD505-2E9C-101B-9397-08002B2CF9AE}" pid="10" name="MediaServiceImageTags">
    <vt:lpwstr/>
  </property>
</Properties>
</file>