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regina_r_ware_usda_gov/Documents/"/>
    </mc:Choice>
  </mc:AlternateContent>
  <xr:revisionPtr revIDLastSave="0" documentId="8_{707663F1-FA88-460A-B184-F686F51D4159}" xr6:coauthVersionLast="47" xr6:coauthVersionMax="47" xr10:uidLastSave="{00000000-0000-0000-0000-000000000000}"/>
  <workbookProtection workbookPassword="CA59" lockStructure="1"/>
  <bookViews>
    <workbookView xWindow="-14895" yWindow="-16320" windowWidth="29040" windowHeight="15720" xr2:uid="{00000000-000D-0000-FFFF-FFFF00000000}"/>
  </bookViews>
  <sheets>
    <sheet name="Sheet1" sheetId="19" r:id="rId1"/>
  </sheets>
  <definedNames>
    <definedName name="_xlnm.Print_Area" localSheetId="0">Sheet1!$A$1:$R$38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9" l="1"/>
  <c r="J29" i="19" s="1"/>
  <c r="M29" i="19" s="1"/>
  <c r="R29" i="19" s="1"/>
  <c r="H23" i="19"/>
  <c r="J23" i="19" s="1"/>
  <c r="J31" i="19"/>
  <c r="M31" i="19" s="1"/>
  <c r="R31" i="19" s="1"/>
  <c r="J30" i="19"/>
  <c r="J28" i="19"/>
  <c r="M28" i="19" s="1"/>
  <c r="R28" i="19" s="1"/>
  <c r="J27" i="19"/>
  <c r="M27" i="19" s="1"/>
  <c r="R27" i="19" s="1"/>
  <c r="J26" i="19"/>
  <c r="J25" i="19"/>
  <c r="J24" i="19"/>
  <c r="J22" i="19"/>
  <c r="J21" i="19"/>
  <c r="M30" i="19"/>
  <c r="R30" i="19" s="1"/>
  <c r="M21" i="19" l="1"/>
  <c r="R21" i="19" s="1"/>
  <c r="M26" i="19" l="1"/>
  <c r="M25" i="19"/>
  <c r="R26" i="19" s="1"/>
  <c r="M24" i="19"/>
  <c r="M23" i="19"/>
  <c r="R23" i="19" s="1"/>
  <c r="R24" i="19" l="1"/>
  <c r="R25" i="19"/>
  <c r="M22" i="19"/>
  <c r="R22" i="19" s="1"/>
  <c r="J20" i="19"/>
  <c r="J36" i="19" l="1"/>
  <c r="M20" i="19"/>
  <c r="M36" i="19" s="1"/>
  <c r="P36" i="19"/>
  <c r="P37" i="19" s="1"/>
  <c r="L36" i="19" l="1"/>
  <c r="L37" i="19" s="1"/>
  <c r="M37" i="19"/>
  <c r="M38" i="19" s="1"/>
  <c r="R20" i="19"/>
  <c r="R36" i="19" s="1"/>
  <c r="R37" i="19" s="1"/>
  <c r="J37" i="19"/>
  <c r="J38" i="19" s="1"/>
</calcChain>
</file>

<file path=xl/sharedStrings.xml><?xml version="1.0" encoding="utf-8"?>
<sst xmlns="http://schemas.openxmlformats.org/spreadsheetml/2006/main" count="91" uniqueCount="74">
  <si>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</si>
  <si>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</si>
  <si>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</si>
  <si>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</si>
  <si>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</si>
  <si>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</si>
  <si>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</si>
  <si>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</si>
  <si>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</si>
  <si>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</si>
  <si>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</si>
  <si>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</si>
  <si>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</si>
  <si>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</si>
  <si>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</si>
  <si>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</si>
  <si>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</si>
  <si>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</si>
  <si>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</si>
  <si>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</si>
  <si>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</si>
  <si>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</si>
  <si>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</si>
  <si>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</si>
  <si>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</si>
  <si>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</si>
  <si>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</si>
  <si>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</si>
  <si>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</si>
  <si>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</si>
  <si>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</si>
  <si>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</si>
  <si>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</si>
  <si>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</si>
  <si>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</si>
  <si>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</si>
  <si>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</si>
  <si>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</si>
  <si>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</si>
  <si>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</si>
  <si>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</si>
  <si>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</si>
  <si>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</si>
  <si>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</si>
  <si>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</si>
  <si>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</si>
  <si>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</si>
  <si>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</si>
  <si>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</si>
  <si>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</si>
  <si>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</si>
  <si>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</si>
  <si>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</si>
  <si>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</si>
  <si>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</si>
  <si>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</si>
  <si>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</si>
  <si>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</si>
  <si>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N/A</t>
  </si>
  <si>
    <t xml:space="preserve">Manual Registration (State, Local or Tribal) </t>
  </si>
  <si>
    <t>On-Registration Web-based Applicaton (Individuals or Households)</t>
  </si>
  <si>
    <t>On-Registration Web-based Applicaton (Business or other for profits)</t>
  </si>
  <si>
    <t>On-Registration Web-based Applicaton (Farms)</t>
  </si>
  <si>
    <t xml:space="preserve">On-Registration Web-based Applicaton (State, Local, Tribal) </t>
  </si>
  <si>
    <t>0560-0226</t>
  </si>
  <si>
    <t xml:space="preserve"> </t>
  </si>
  <si>
    <t>On-line Registration and In-person for FSA-sponsored Events and Conferences</t>
  </si>
  <si>
    <t>On-Registration Web-based Applicaton (not-for-profit instutions)/Event Sign in sheet</t>
  </si>
  <si>
    <t>On-Registration Web-based Applicaton (Federal Government)/Event Sign in sheet</t>
  </si>
  <si>
    <t>Manual Registration (Individuals or households) /Event Sign in sheet</t>
  </si>
  <si>
    <t>Manual Registration (business or other for profits) /Event Sign in sheet</t>
  </si>
  <si>
    <t>Manual Registration (Not-for-profit instutions) /Event Sign in sheet</t>
  </si>
  <si>
    <t>Manual Registration (Farms) /Event Sign in sheet</t>
  </si>
  <si>
    <t>Manual Registration (Federal Government) /Event Sign in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</si>
</sst>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0"/>
      <color rgb="FFFF000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167" fontId="5" fillId="0" borderId="2" xfId="0" applyNumberFormat="1" applyFont="1" applyBorder="1" applyAlignment="1" applyProtection="1">
      <alignment vertical="center"/>
      <protection locked="0"/>
    </xf>
    <xf numFmtId="167" fontId="5" fillId="0" borderId="7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7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167" fontId="14" fillId="0" borderId="7" xfId="0" applyNumberFormat="1" applyFont="1" applyBorder="1" applyAlignment="1" applyProtection="1">
      <alignment vertical="center"/>
      <protection locked="0"/>
    </xf>
    <xf numFmtId="0" fontId="14" fillId="0" borderId="0" xfId="0" applyFont="1"/>
    <xf numFmtId="0" fontId="17" fillId="0" borderId="0" xfId="0" applyFont="1"/>
    <xf numFmtId="4" fontId="17" fillId="0" borderId="0" xfId="0" applyNumberFormat="1" applyFont="1"/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8"/>
  <sheetViews>
    <sheetView tabSelected="1" zoomScaleNormal="100" zoomScaleSheetLayoutView="75" workbookViewId="0">
      <selection activeCell="J29" sqref="J29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28515625" style="4" customWidth="1"/>
    <col min="15" max="15" width="7.85546875" style="4" customWidth="1"/>
    <col min="16" max="16" width="9.28515625" style="32" customWidth="1"/>
    <col min="17" max="17" width="9.5703125" style="31" customWidth="1"/>
    <col min="18" max="18" width="12.7109375" style="31" customWidth="1"/>
    <col min="19" max="16384" width="9.140625" style="1"/>
  </cols>
  <sheetData>
    <row r="1" spans="1:21" ht="10.9" customHeight="1" x14ac:dyDescent="0.2">
      <c r="A1" s="121" t="s">
        <v>45</v>
      </c>
      <c r="B1" s="122"/>
      <c r="C1" s="122"/>
      <c r="D1" s="122"/>
      <c r="E1" s="122"/>
      <c r="F1" s="122"/>
      <c r="G1" s="122"/>
      <c r="H1" s="123"/>
      <c r="I1" s="132" t="s">
        <v>65</v>
      </c>
      <c r="J1" s="133"/>
      <c r="K1" s="133"/>
      <c r="L1" s="133"/>
      <c r="M1" s="133"/>
      <c r="N1" s="134"/>
      <c r="O1" s="36" t="s">
        <v>1</v>
      </c>
      <c r="P1" s="130" t="s">
        <v>64</v>
      </c>
      <c r="Q1" s="47"/>
      <c r="R1" s="48"/>
      <c r="S1" s="38"/>
      <c r="T1" s="38"/>
      <c r="U1" s="38"/>
    </row>
    <row r="2" spans="1:21" ht="8.25" customHeight="1" x14ac:dyDescent="0.15">
      <c r="A2" s="124"/>
      <c r="B2" s="125"/>
      <c r="C2" s="125"/>
      <c r="D2" s="125"/>
      <c r="E2" s="125"/>
      <c r="F2" s="125"/>
      <c r="G2" s="125"/>
      <c r="H2" s="126"/>
      <c r="I2" s="18"/>
      <c r="K2" s="1"/>
      <c r="N2" s="11"/>
      <c r="O2" s="1"/>
      <c r="P2" s="131"/>
      <c r="Q2" s="39"/>
      <c r="R2" s="40"/>
    </row>
    <row r="3" spans="1:21" ht="12.75" customHeight="1" x14ac:dyDescent="0.15">
      <c r="A3" s="124"/>
      <c r="B3" s="125"/>
      <c r="C3" s="125"/>
      <c r="D3" s="125"/>
      <c r="E3" s="125"/>
      <c r="F3" s="125"/>
      <c r="G3" s="125"/>
      <c r="H3" s="126"/>
      <c r="I3" s="159" t="s">
        <v>66</v>
      </c>
      <c r="J3" s="160"/>
      <c r="K3" s="160"/>
      <c r="L3" s="160"/>
      <c r="M3" s="160"/>
      <c r="N3" s="161"/>
      <c r="Q3" s="39"/>
      <c r="R3" s="40"/>
    </row>
    <row r="4" spans="1:21" ht="8.25" customHeight="1" x14ac:dyDescent="0.15">
      <c r="A4" s="124"/>
      <c r="B4" s="125"/>
      <c r="C4" s="125"/>
      <c r="D4" s="125"/>
      <c r="E4" s="125"/>
      <c r="F4" s="125"/>
      <c r="G4" s="125"/>
      <c r="H4" s="126"/>
      <c r="I4" s="162"/>
      <c r="J4" s="160"/>
      <c r="K4" s="160"/>
      <c r="L4" s="160"/>
      <c r="M4" s="160"/>
      <c r="N4" s="161"/>
      <c r="O4" s="9" t="s">
        <v>2</v>
      </c>
      <c r="Q4" s="39"/>
      <c r="R4" s="40"/>
    </row>
    <row r="5" spans="1:21" ht="8.25" customHeight="1" x14ac:dyDescent="0.15">
      <c r="A5" s="124"/>
      <c r="B5" s="125"/>
      <c r="C5" s="125"/>
      <c r="D5" s="125"/>
      <c r="E5" s="125"/>
      <c r="F5" s="125"/>
      <c r="G5" s="125"/>
      <c r="H5" s="126"/>
      <c r="I5" s="162"/>
      <c r="J5" s="160"/>
      <c r="K5" s="160"/>
      <c r="L5" s="160"/>
      <c r="M5" s="160"/>
      <c r="N5" s="161"/>
      <c r="O5" s="166">
        <v>45881</v>
      </c>
      <c r="P5" s="167"/>
      <c r="Q5" s="39"/>
      <c r="R5" s="40"/>
    </row>
    <row r="6" spans="1:21" ht="9" customHeight="1" x14ac:dyDescent="0.15">
      <c r="A6" s="124"/>
      <c r="B6" s="125"/>
      <c r="C6" s="125"/>
      <c r="D6" s="125"/>
      <c r="E6" s="125"/>
      <c r="F6" s="125"/>
      <c r="G6" s="125"/>
      <c r="H6" s="126"/>
      <c r="I6" s="162"/>
      <c r="J6" s="160"/>
      <c r="K6" s="160"/>
      <c r="L6" s="160"/>
      <c r="M6" s="160"/>
      <c r="N6" s="161"/>
      <c r="O6" s="168"/>
      <c r="P6" s="169"/>
      <c r="Q6" s="39"/>
      <c r="R6" s="40"/>
    </row>
    <row r="7" spans="1:21" ht="8.25" customHeight="1" x14ac:dyDescent="0.15">
      <c r="A7" s="124"/>
      <c r="B7" s="125"/>
      <c r="C7" s="125"/>
      <c r="D7" s="125"/>
      <c r="E7" s="125"/>
      <c r="F7" s="125"/>
      <c r="G7" s="125"/>
      <c r="H7" s="126"/>
      <c r="I7" s="162"/>
      <c r="J7" s="160"/>
      <c r="K7" s="160"/>
      <c r="L7" s="160"/>
      <c r="M7" s="160"/>
      <c r="N7" s="161"/>
      <c r="O7" s="1"/>
      <c r="Q7" s="39"/>
      <c r="R7" s="40"/>
    </row>
    <row r="8" spans="1:21" ht="4.5" customHeight="1" x14ac:dyDescent="0.15">
      <c r="A8" s="124"/>
      <c r="B8" s="125"/>
      <c r="C8" s="125"/>
      <c r="D8" s="125"/>
      <c r="E8" s="125"/>
      <c r="F8" s="125"/>
      <c r="G8" s="125"/>
      <c r="H8" s="126"/>
      <c r="I8" s="162"/>
      <c r="J8" s="160"/>
      <c r="K8" s="160"/>
      <c r="L8" s="160"/>
      <c r="M8" s="160"/>
      <c r="N8" s="161"/>
      <c r="Q8" s="41"/>
      <c r="R8" s="42"/>
    </row>
    <row r="9" spans="1:21" ht="8.25" hidden="1" customHeight="1" x14ac:dyDescent="0.15">
      <c r="A9" s="127"/>
      <c r="B9" s="128"/>
      <c r="C9" s="128"/>
      <c r="D9" s="128"/>
      <c r="E9" s="128"/>
      <c r="F9" s="128"/>
      <c r="G9" s="128"/>
      <c r="H9" s="129"/>
      <c r="I9" s="163"/>
      <c r="J9" s="164"/>
      <c r="K9" s="164"/>
      <c r="L9" s="164"/>
      <c r="M9" s="164"/>
      <c r="N9" s="165"/>
      <c r="Q9" s="41"/>
      <c r="R9" s="42"/>
    </row>
    <row r="10" spans="1:21" x14ac:dyDescent="0.15">
      <c r="A10" s="141" t="s">
        <v>0</v>
      </c>
      <c r="B10" s="142"/>
      <c r="C10" s="142"/>
      <c r="D10" s="142"/>
      <c r="E10" s="142"/>
      <c r="F10" s="143"/>
      <c r="G10" s="56"/>
      <c r="H10" s="147" t="s">
        <v>3</v>
      </c>
      <c r="I10" s="148"/>
      <c r="J10" s="148"/>
      <c r="K10" s="148"/>
      <c r="L10" s="148"/>
      <c r="M10" s="148"/>
      <c r="N10" s="148"/>
      <c r="O10" s="148"/>
      <c r="P10" s="149"/>
      <c r="Q10" s="43"/>
      <c r="R10" s="44"/>
    </row>
    <row r="11" spans="1:21" x14ac:dyDescent="0.15">
      <c r="A11" s="144"/>
      <c r="B11" s="145"/>
      <c r="C11" s="145"/>
      <c r="D11" s="145"/>
      <c r="E11" s="145"/>
      <c r="F11" s="146"/>
      <c r="G11" s="26"/>
      <c r="H11" s="150"/>
      <c r="I11" s="151"/>
      <c r="J11" s="151"/>
      <c r="K11" s="151"/>
      <c r="L11" s="151"/>
      <c r="M11" s="151"/>
      <c r="N11" s="151"/>
      <c r="O11" s="151"/>
      <c r="P11" s="152"/>
      <c r="Q11" s="43"/>
      <c r="R11" s="44"/>
    </row>
    <row r="12" spans="1:21" x14ac:dyDescent="0.15">
      <c r="A12" s="10"/>
      <c r="F12" s="11"/>
      <c r="G12" s="26"/>
      <c r="H12" s="135" t="s">
        <v>4</v>
      </c>
      <c r="I12" s="136"/>
      <c r="J12" s="136"/>
      <c r="K12" s="136"/>
      <c r="L12" s="137"/>
      <c r="M12" s="61"/>
      <c r="N12" s="155" t="s">
        <v>5</v>
      </c>
      <c r="O12" s="148"/>
      <c r="P12" s="149"/>
      <c r="Q12" s="155" t="s">
        <v>46</v>
      </c>
      <c r="R12" s="156"/>
    </row>
    <row r="13" spans="1:21" x14ac:dyDescent="0.15">
      <c r="A13" s="12"/>
      <c r="F13" s="11"/>
      <c r="G13" s="26"/>
      <c r="H13" s="138"/>
      <c r="I13" s="139"/>
      <c r="J13" s="139"/>
      <c r="K13" s="139"/>
      <c r="L13" s="140"/>
      <c r="M13" s="62"/>
      <c r="N13" s="150"/>
      <c r="O13" s="151"/>
      <c r="P13" s="152"/>
      <c r="Q13" s="157"/>
      <c r="R13" s="158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53" t="s">
        <v>54</v>
      </c>
      <c r="M14" s="154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00" t="s">
        <v>55</v>
      </c>
      <c r="M15" s="101"/>
      <c r="N15" s="14" t="s">
        <v>29</v>
      </c>
      <c r="O15" s="14" t="s">
        <v>33</v>
      </c>
      <c r="P15" s="33" t="s">
        <v>30</v>
      </c>
      <c r="Q15" s="46" t="s">
        <v>47</v>
      </c>
      <c r="R15" s="52" t="s">
        <v>37</v>
      </c>
    </row>
    <row r="16" spans="1:21" ht="12.75" x14ac:dyDescent="0.2">
      <c r="A16" s="14" t="s">
        <v>13</v>
      </c>
      <c r="B16" s="100" t="s">
        <v>12</v>
      </c>
      <c r="C16" s="107"/>
      <c r="D16" s="107"/>
      <c r="E16" s="107"/>
      <c r="F16" s="108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02" t="s">
        <v>28</v>
      </c>
      <c r="M16" s="103"/>
      <c r="N16" s="14" t="s">
        <v>30</v>
      </c>
      <c r="O16" s="14" t="s">
        <v>34</v>
      </c>
      <c r="P16" s="33" t="s">
        <v>38</v>
      </c>
      <c r="Q16" s="46" t="s">
        <v>48</v>
      </c>
      <c r="R16" s="52" t="s">
        <v>47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49</v>
      </c>
      <c r="R17" s="52" t="s">
        <v>50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56</v>
      </c>
      <c r="M18" s="14" t="s">
        <v>57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00" t="s">
        <v>11</v>
      </c>
      <c r="C19" s="107"/>
      <c r="D19" s="107"/>
      <c r="E19" s="107"/>
      <c r="F19" s="108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51</v>
      </c>
      <c r="R19" s="53" t="s">
        <v>52</v>
      </c>
      <c r="Y19" s="3"/>
    </row>
    <row r="20" spans="1:27" s="2" customFormat="1" ht="45" customHeight="1" x14ac:dyDescent="0.2">
      <c r="A20" s="8" t="s">
        <v>58</v>
      </c>
      <c r="B20" s="104" t="s">
        <v>60</v>
      </c>
      <c r="C20" s="105"/>
      <c r="D20" s="105"/>
      <c r="E20" s="105"/>
      <c r="F20" s="106"/>
      <c r="G20" s="19" t="s">
        <v>58</v>
      </c>
      <c r="H20" s="5">
        <v>100</v>
      </c>
      <c r="I20" s="6">
        <v>1</v>
      </c>
      <c r="J20" s="57">
        <f t="shared" ref="J20:J31" si="0">SUM(H20*I20)</f>
        <v>100</v>
      </c>
      <c r="K20" s="54">
        <v>0.1</v>
      </c>
      <c r="L20" s="73"/>
      <c r="M20" s="74">
        <f t="shared" ref="M20:M30" si="1">SUM(J20*K20)</f>
        <v>10</v>
      </c>
      <c r="N20" s="6"/>
      <c r="O20" s="7"/>
      <c r="P20" s="37"/>
      <c r="Q20" s="55">
        <v>49.87</v>
      </c>
      <c r="R20" s="77">
        <f t="shared" ref="R20:R24" si="2">SUM(M20*Q20)</f>
        <v>498.7</v>
      </c>
      <c r="T20" s="1"/>
      <c r="W20" s="1"/>
      <c r="X20" s="1"/>
      <c r="Y20" s="3"/>
      <c r="Z20" s="1"/>
      <c r="AA20" s="1"/>
    </row>
    <row r="21" spans="1:27" s="2" customFormat="1" ht="38.25" customHeight="1" x14ac:dyDescent="0.2">
      <c r="A21" s="8"/>
      <c r="B21" s="104" t="s">
        <v>61</v>
      </c>
      <c r="C21" s="105"/>
      <c r="D21" s="105"/>
      <c r="E21" s="105"/>
      <c r="F21" s="106"/>
      <c r="G21" s="19" t="s">
        <v>58</v>
      </c>
      <c r="H21" s="5">
        <v>300</v>
      </c>
      <c r="I21" s="6">
        <v>1</v>
      </c>
      <c r="J21" s="57">
        <f t="shared" si="0"/>
        <v>300</v>
      </c>
      <c r="K21" s="54">
        <v>0.1</v>
      </c>
      <c r="L21" s="74"/>
      <c r="M21" s="74">
        <f>SUM(J21*K21)</f>
        <v>30</v>
      </c>
      <c r="N21" s="6"/>
      <c r="O21" s="7"/>
      <c r="P21" s="37"/>
      <c r="Q21" s="55">
        <v>49.87</v>
      </c>
      <c r="R21" s="77">
        <f t="shared" ref="R21" si="3">SUM(M21*Q21)</f>
        <v>1496.1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30" customHeight="1" x14ac:dyDescent="0.2">
      <c r="A22" s="8"/>
      <c r="B22" s="104" t="s">
        <v>67</v>
      </c>
      <c r="C22" s="105"/>
      <c r="D22" s="105"/>
      <c r="E22" s="105"/>
      <c r="F22" s="106"/>
      <c r="G22" s="19" t="s">
        <v>58</v>
      </c>
      <c r="H22" s="5">
        <v>300</v>
      </c>
      <c r="I22" s="6">
        <v>1</v>
      </c>
      <c r="J22" s="57">
        <f t="shared" si="0"/>
        <v>300</v>
      </c>
      <c r="K22" s="54">
        <v>0.1</v>
      </c>
      <c r="L22" s="73"/>
      <c r="M22" s="74">
        <f t="shared" si="1"/>
        <v>30</v>
      </c>
      <c r="N22" s="6"/>
      <c r="O22" s="7"/>
      <c r="P22" s="37"/>
      <c r="Q22" s="55">
        <v>49.87</v>
      </c>
      <c r="R22" s="77">
        <f t="shared" si="2"/>
        <v>1496.1</v>
      </c>
      <c r="T22" s="1"/>
      <c r="W22" s="1"/>
      <c r="X22" s="1"/>
      <c r="Y22" s="3"/>
      <c r="Z22" s="1"/>
      <c r="AA22" s="1"/>
    </row>
    <row r="23" spans="1:27" s="2" customFormat="1" ht="35.1" customHeight="1" x14ac:dyDescent="0.2">
      <c r="A23" s="8"/>
      <c r="B23" s="104" t="s">
        <v>62</v>
      </c>
      <c r="C23" s="105"/>
      <c r="D23" s="105"/>
      <c r="E23" s="105"/>
      <c r="F23" s="106"/>
      <c r="G23" s="19" t="s">
        <v>58</v>
      </c>
      <c r="H23" s="5">
        <f>275000-(H20+H21+H22+H24+H25)</f>
        <v>273700</v>
      </c>
      <c r="I23" s="6">
        <v>1</v>
      </c>
      <c r="J23" s="57">
        <f t="shared" si="0"/>
        <v>273700</v>
      </c>
      <c r="K23" s="54">
        <v>0.1</v>
      </c>
      <c r="L23" s="73"/>
      <c r="M23" s="74">
        <f t="shared" si="1"/>
        <v>27370</v>
      </c>
      <c r="N23" s="6"/>
      <c r="O23" s="7"/>
      <c r="P23" s="37"/>
      <c r="Q23" s="55">
        <v>49.87</v>
      </c>
      <c r="R23" s="77">
        <f t="shared" si="2"/>
        <v>1364941.9</v>
      </c>
      <c r="T23" s="1"/>
      <c r="W23" s="1"/>
      <c r="X23" s="1"/>
      <c r="Y23" s="3"/>
      <c r="Z23" s="1"/>
      <c r="AA23" s="1"/>
    </row>
    <row r="24" spans="1:27" s="2" customFormat="1" ht="30" customHeight="1" x14ac:dyDescent="0.2">
      <c r="A24" s="8"/>
      <c r="B24" s="104" t="s">
        <v>68</v>
      </c>
      <c r="C24" s="105"/>
      <c r="D24" s="105"/>
      <c r="E24" s="105"/>
      <c r="F24" s="106"/>
      <c r="G24" s="19" t="s">
        <v>58</v>
      </c>
      <c r="H24" s="5">
        <v>300</v>
      </c>
      <c r="I24" s="6">
        <v>1</v>
      </c>
      <c r="J24" s="57">
        <f t="shared" si="0"/>
        <v>300</v>
      </c>
      <c r="K24" s="54">
        <v>0.1</v>
      </c>
      <c r="L24" s="73"/>
      <c r="M24" s="74">
        <f t="shared" si="1"/>
        <v>30</v>
      </c>
      <c r="N24" s="6"/>
      <c r="O24" s="7"/>
      <c r="P24" s="37"/>
      <c r="Q24" s="55">
        <v>49.87</v>
      </c>
      <c r="R24" s="77">
        <f t="shared" si="2"/>
        <v>1496.1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/>
      <c r="B25" s="104" t="s">
        <v>63</v>
      </c>
      <c r="C25" s="105"/>
      <c r="D25" s="105"/>
      <c r="E25" s="105"/>
      <c r="F25" s="106"/>
      <c r="G25" s="19" t="s">
        <v>58</v>
      </c>
      <c r="H25" s="5">
        <v>300</v>
      </c>
      <c r="I25" s="6">
        <v>1</v>
      </c>
      <c r="J25" s="57">
        <f t="shared" si="0"/>
        <v>300</v>
      </c>
      <c r="K25" s="54">
        <v>0.1</v>
      </c>
      <c r="L25" s="73"/>
      <c r="M25" s="74">
        <f t="shared" si="1"/>
        <v>30</v>
      </c>
      <c r="N25" s="6"/>
      <c r="O25" s="7"/>
      <c r="P25" s="37"/>
      <c r="Q25" s="55">
        <v>49.87</v>
      </c>
      <c r="R25" s="77">
        <f>SUM(M24*Q24)</f>
        <v>1496.1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2">
      <c r="A26" s="8"/>
      <c r="B26" s="112" t="s">
        <v>69</v>
      </c>
      <c r="C26" s="113"/>
      <c r="D26" s="113"/>
      <c r="E26" s="113"/>
      <c r="F26" s="114"/>
      <c r="G26" s="19" t="s">
        <v>58</v>
      </c>
      <c r="H26" s="5">
        <v>75</v>
      </c>
      <c r="I26" s="6">
        <v>1</v>
      </c>
      <c r="J26" s="57">
        <f t="shared" si="0"/>
        <v>75</v>
      </c>
      <c r="K26" s="54">
        <v>0.05</v>
      </c>
      <c r="L26" s="73"/>
      <c r="M26" s="74">
        <f t="shared" si="1"/>
        <v>3.75</v>
      </c>
      <c r="N26" s="6"/>
      <c r="O26" s="7"/>
      <c r="P26" s="37"/>
      <c r="Q26" s="55">
        <v>49.87</v>
      </c>
      <c r="R26" s="81">
        <f>SUM(M25*Q26)</f>
        <v>1496.1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15" customHeight="1" x14ac:dyDescent="0.2">
      <c r="A27" s="8"/>
      <c r="B27" s="112" t="s">
        <v>70</v>
      </c>
      <c r="C27" s="113"/>
      <c r="D27" s="113"/>
      <c r="E27" s="113"/>
      <c r="F27" s="114"/>
      <c r="G27" s="19" t="s">
        <v>58</v>
      </c>
      <c r="H27" s="5">
        <v>275</v>
      </c>
      <c r="I27" s="6">
        <v>1</v>
      </c>
      <c r="J27" s="57">
        <f t="shared" si="0"/>
        <v>275</v>
      </c>
      <c r="K27" s="54">
        <v>0.05</v>
      </c>
      <c r="L27" s="74"/>
      <c r="M27" s="74">
        <f t="shared" si="1"/>
        <v>13.75</v>
      </c>
      <c r="N27" s="6"/>
      <c r="O27" s="7"/>
      <c r="P27" s="37"/>
      <c r="Q27" s="55">
        <v>49.87</v>
      </c>
      <c r="R27" s="81">
        <f>SUM(M27*Q27)</f>
        <v>685.71249999999998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8"/>
      <c r="B28" s="112" t="s">
        <v>71</v>
      </c>
      <c r="C28" s="113"/>
      <c r="D28" s="113"/>
      <c r="E28" s="113"/>
      <c r="F28" s="114"/>
      <c r="G28" s="19" t="s">
        <v>58</v>
      </c>
      <c r="H28" s="5">
        <v>275</v>
      </c>
      <c r="I28" s="6">
        <v>1</v>
      </c>
      <c r="J28" s="57">
        <f t="shared" si="0"/>
        <v>275</v>
      </c>
      <c r="K28" s="54">
        <v>0.05</v>
      </c>
      <c r="L28" s="74"/>
      <c r="M28" s="74">
        <f t="shared" si="1"/>
        <v>13.75</v>
      </c>
      <c r="N28" s="6"/>
      <c r="O28" s="7"/>
      <c r="P28" s="37"/>
      <c r="Q28" s="55">
        <v>49.87</v>
      </c>
      <c r="R28" s="81">
        <f>SUM(M28*Q28)</f>
        <v>685.71249999999998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12" t="s">
        <v>72</v>
      </c>
      <c r="C29" s="113"/>
      <c r="D29" s="113"/>
      <c r="E29" s="113"/>
      <c r="F29" s="114"/>
      <c r="G29" s="19" t="s">
        <v>58</v>
      </c>
      <c r="H29" s="5">
        <f>275000-(H26+H27+H28+H30+H31)</f>
        <v>273825</v>
      </c>
      <c r="I29" s="6">
        <v>1</v>
      </c>
      <c r="J29" s="57">
        <f t="shared" si="0"/>
        <v>273825</v>
      </c>
      <c r="K29" s="54">
        <v>0.05</v>
      </c>
      <c r="L29" s="74"/>
      <c r="M29" s="74">
        <f t="shared" si="1"/>
        <v>13691.25</v>
      </c>
      <c r="N29" s="6"/>
      <c r="O29" s="7"/>
      <c r="P29" s="37"/>
      <c r="Q29" s="55">
        <v>49.87</v>
      </c>
      <c r="R29" s="81">
        <f>SUM(M29*Q29)</f>
        <v>682782.63749999995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12" t="s">
        <v>73</v>
      </c>
      <c r="C30" s="113"/>
      <c r="D30" s="113"/>
      <c r="E30" s="113"/>
      <c r="F30" s="114"/>
      <c r="G30" s="19" t="s">
        <v>58</v>
      </c>
      <c r="H30" s="5">
        <v>275</v>
      </c>
      <c r="I30" s="6">
        <v>1</v>
      </c>
      <c r="J30" s="57">
        <f t="shared" si="0"/>
        <v>275</v>
      </c>
      <c r="K30" s="54">
        <v>0.05</v>
      </c>
      <c r="L30" s="74"/>
      <c r="M30" s="74">
        <f t="shared" si="1"/>
        <v>13.75</v>
      </c>
      <c r="N30" s="6"/>
      <c r="O30" s="7"/>
      <c r="P30" s="37"/>
      <c r="Q30" s="55">
        <v>49.87</v>
      </c>
      <c r="R30" s="81">
        <f>SUM(M30*Q30)</f>
        <v>685.71249999999998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12" t="s">
        <v>59</v>
      </c>
      <c r="C31" s="113"/>
      <c r="D31" s="113"/>
      <c r="E31" s="113"/>
      <c r="F31" s="114"/>
      <c r="G31" s="19" t="s">
        <v>58</v>
      </c>
      <c r="H31" s="5">
        <v>275</v>
      </c>
      <c r="I31" s="6">
        <v>1</v>
      </c>
      <c r="J31" s="57">
        <f t="shared" si="0"/>
        <v>275</v>
      </c>
      <c r="K31" s="54">
        <v>0.05</v>
      </c>
      <c r="L31" s="75"/>
      <c r="M31" s="75">
        <f t="shared" ref="M31" si="4">SUM(J31*K31)</f>
        <v>13.75</v>
      </c>
      <c r="N31" s="6"/>
      <c r="O31" s="7"/>
      <c r="P31" s="37"/>
      <c r="Q31" s="55">
        <v>49.87</v>
      </c>
      <c r="R31" s="82">
        <f>SUM(M31*Q31)</f>
        <v>685.71249999999998</v>
      </c>
      <c r="T31" s="1"/>
      <c r="U31" s="1"/>
      <c r="V31" s="1"/>
      <c r="W31" s="1"/>
      <c r="X31" s="1"/>
      <c r="Y31" s="3"/>
      <c r="Z31" s="1"/>
      <c r="AA31" s="1"/>
    </row>
    <row r="32" spans="1:27" s="94" customFormat="1" ht="35.1" customHeight="1" x14ac:dyDescent="0.2">
      <c r="A32" s="83"/>
      <c r="B32" s="97"/>
      <c r="C32" s="98"/>
      <c r="D32" s="98"/>
      <c r="E32" s="98"/>
      <c r="F32" s="99"/>
      <c r="G32" s="84"/>
      <c r="H32" s="85"/>
      <c r="I32" s="86"/>
      <c r="J32" s="87"/>
      <c r="K32" s="88"/>
      <c r="L32" s="89"/>
      <c r="M32" s="89"/>
      <c r="N32" s="86"/>
      <c r="O32" s="90"/>
      <c r="P32" s="91"/>
      <c r="Q32" s="92"/>
      <c r="R32" s="93"/>
      <c r="T32" s="95"/>
      <c r="U32" s="95"/>
      <c r="V32" s="95"/>
      <c r="W32" s="95"/>
      <c r="X32" s="95"/>
      <c r="Y32" s="96"/>
      <c r="Z32" s="95"/>
      <c r="AA32" s="95"/>
    </row>
    <row r="33" spans="1:27" s="94" customFormat="1" ht="35.1" customHeight="1" x14ac:dyDescent="0.2">
      <c r="A33" s="83"/>
      <c r="B33" s="97"/>
      <c r="C33" s="98"/>
      <c r="D33" s="98"/>
      <c r="E33" s="98"/>
      <c r="F33" s="99"/>
      <c r="G33" s="84"/>
      <c r="H33" s="85"/>
      <c r="I33" s="86"/>
      <c r="J33" s="87"/>
      <c r="K33" s="88"/>
      <c r="L33" s="89"/>
      <c r="M33" s="89"/>
      <c r="N33" s="86"/>
      <c r="O33" s="90"/>
      <c r="P33" s="91"/>
      <c r="Q33" s="92"/>
      <c r="R33" s="93"/>
      <c r="T33" s="95"/>
      <c r="U33" s="95"/>
      <c r="V33" s="95"/>
      <c r="W33" s="95"/>
      <c r="X33" s="95"/>
      <c r="Y33" s="96"/>
      <c r="Z33" s="95"/>
      <c r="AA33" s="95"/>
    </row>
    <row r="34" spans="1:27" s="94" customFormat="1" ht="35.1" customHeight="1" x14ac:dyDescent="0.2">
      <c r="A34" s="83"/>
      <c r="B34" s="97"/>
      <c r="C34" s="98"/>
      <c r="D34" s="98"/>
      <c r="E34" s="98"/>
      <c r="F34" s="99"/>
      <c r="G34" s="84"/>
      <c r="H34" s="85"/>
      <c r="I34" s="86"/>
      <c r="J34" s="87"/>
      <c r="K34" s="88"/>
      <c r="L34" s="89"/>
      <c r="M34" s="89"/>
      <c r="N34" s="86"/>
      <c r="O34" s="90"/>
      <c r="P34" s="91"/>
      <c r="Q34" s="92"/>
      <c r="R34" s="93"/>
      <c r="T34" s="95"/>
      <c r="U34" s="95"/>
      <c r="V34" s="95"/>
      <c r="W34" s="95"/>
      <c r="X34" s="95"/>
      <c r="Y34" s="96"/>
      <c r="Z34" s="95"/>
      <c r="AA34" s="95"/>
    </row>
    <row r="35" spans="1:27" s="94" customFormat="1" ht="35.1" customHeight="1" x14ac:dyDescent="0.2">
      <c r="A35" s="83"/>
      <c r="B35" s="97"/>
      <c r="C35" s="98"/>
      <c r="D35" s="98"/>
      <c r="E35" s="98"/>
      <c r="F35" s="99"/>
      <c r="G35" s="84"/>
      <c r="H35" s="85"/>
      <c r="I35" s="86"/>
      <c r="J35" s="87"/>
      <c r="K35" s="88"/>
      <c r="L35" s="89"/>
      <c r="M35" s="89"/>
      <c r="N35" s="86"/>
      <c r="O35" s="90"/>
      <c r="P35" s="91"/>
      <c r="Q35" s="92"/>
      <c r="R35" s="93"/>
      <c r="T35" s="95"/>
      <c r="U35" s="95"/>
      <c r="V35" s="95"/>
      <c r="W35" s="95"/>
      <c r="X35" s="95"/>
      <c r="Y35" s="96"/>
      <c r="Z35" s="95"/>
      <c r="AA35" s="95"/>
    </row>
    <row r="36" spans="1:27" ht="20.100000000000001" customHeight="1" thickBot="1" x14ac:dyDescent="0.25">
      <c r="A36" s="22"/>
      <c r="B36" s="118" t="s">
        <v>41</v>
      </c>
      <c r="C36" s="119"/>
      <c r="D36" s="119"/>
      <c r="E36" s="119"/>
      <c r="F36" s="120"/>
      <c r="G36" s="63"/>
      <c r="H36" s="64"/>
      <c r="I36" s="65"/>
      <c r="J36" s="58">
        <f>SUM(J20:J35)</f>
        <v>550000</v>
      </c>
      <c r="K36" s="69"/>
      <c r="L36" s="58">
        <f>SUM(L20:L26)</f>
        <v>0</v>
      </c>
      <c r="M36" s="58">
        <f>SUM(M20:M35)</f>
        <v>41250</v>
      </c>
      <c r="N36" s="69"/>
      <c r="O36" s="69"/>
      <c r="P36" s="20">
        <f>SUM(P20:P35)</f>
        <v>0</v>
      </c>
      <c r="Q36" s="71"/>
      <c r="R36" s="78">
        <f>SUM(R20:R35)</f>
        <v>2058446.5874999997</v>
      </c>
      <c r="T36" s="2"/>
      <c r="U36" s="2"/>
      <c r="V36" s="2"/>
      <c r="W36" s="2"/>
      <c r="X36" s="2"/>
      <c r="Y36" s="23"/>
      <c r="Z36" s="2"/>
    </row>
    <row r="37" spans="1:27" ht="19.5" customHeight="1" thickBot="1" x14ac:dyDescent="0.2">
      <c r="A37" s="24"/>
      <c r="B37" s="115" t="s">
        <v>44</v>
      </c>
      <c r="C37" s="116"/>
      <c r="D37" s="116"/>
      <c r="E37" s="116"/>
      <c r="F37" s="117"/>
      <c r="G37" s="66"/>
      <c r="H37" s="67"/>
      <c r="I37" s="68"/>
      <c r="J37" s="59">
        <f>SUM(J36)</f>
        <v>550000</v>
      </c>
      <c r="K37" s="70"/>
      <c r="L37" s="59">
        <f>SUM(L36)</f>
        <v>0</v>
      </c>
      <c r="M37" s="59">
        <f>SUM(M36)</f>
        <v>41250</v>
      </c>
      <c r="N37" s="69"/>
      <c r="O37" s="70"/>
      <c r="P37" s="21">
        <f>SUM(P36)</f>
        <v>0</v>
      </c>
      <c r="Q37" s="72"/>
      <c r="R37" s="79">
        <f>SUM(R36)</f>
        <v>2058446.5874999997</v>
      </c>
      <c r="Y37" s="3"/>
    </row>
    <row r="38" spans="1:27" ht="50.1" customHeight="1" thickBot="1" x14ac:dyDescent="0.2">
      <c r="A38" s="109" t="s">
        <v>53</v>
      </c>
      <c r="B38" s="110"/>
      <c r="C38" s="110"/>
      <c r="D38" s="110"/>
      <c r="E38" s="110"/>
      <c r="F38" s="111"/>
      <c r="G38" s="66"/>
      <c r="H38" s="67"/>
      <c r="I38" s="68"/>
      <c r="J38" s="60">
        <f>SUM(J37+N37)</f>
        <v>550000</v>
      </c>
      <c r="K38" s="70"/>
      <c r="L38" s="76"/>
      <c r="M38" s="60">
        <f>SUM(M37+P37)</f>
        <v>41250</v>
      </c>
      <c r="N38" s="69"/>
      <c r="O38" s="70"/>
      <c r="P38" s="21"/>
      <c r="Q38" s="70"/>
      <c r="R38" s="80"/>
    </row>
  </sheetData>
  <mergeCells count="34">
    <mergeCell ref="L14:M14"/>
    <mergeCell ref="Q12:R13"/>
    <mergeCell ref="I3:N9"/>
    <mergeCell ref="N12:P13"/>
    <mergeCell ref="O5:P6"/>
    <mergeCell ref="A1:H9"/>
    <mergeCell ref="P1:P2"/>
    <mergeCell ref="I1:N1"/>
    <mergeCell ref="H12:L13"/>
    <mergeCell ref="A10:F11"/>
    <mergeCell ref="H10:P11"/>
    <mergeCell ref="A38:F38"/>
    <mergeCell ref="B22:F22"/>
    <mergeCell ref="B35:F35"/>
    <mergeCell ref="B29:F29"/>
    <mergeCell ref="B30:F30"/>
    <mergeCell ref="B25:F25"/>
    <mergeCell ref="B24:F24"/>
    <mergeCell ref="B26:F26"/>
    <mergeCell ref="B27:F27"/>
    <mergeCell ref="B28:F28"/>
    <mergeCell ref="B23:F23"/>
    <mergeCell ref="B37:F37"/>
    <mergeCell ref="B36:F36"/>
    <mergeCell ref="B33:F33"/>
    <mergeCell ref="B34:F34"/>
    <mergeCell ref="B31:F31"/>
    <mergeCell ref="B32:F32"/>
    <mergeCell ref="L15:M15"/>
    <mergeCell ref="L16:M16"/>
    <mergeCell ref="B21:F21"/>
    <mergeCell ref="B20:F20"/>
    <mergeCell ref="B19:F19"/>
    <mergeCell ref="B16:F1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H29 H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5C42AB3109945993FA10372013BCC" ma:contentTypeVersion="13" ma:contentTypeDescription="Create a new document." ma:contentTypeScope="" ma:versionID="b5ef09535a2cc2ae587f503249f9e266">
  <xsd:schema xmlns:xsd="http://www.w3.org/2001/XMLSchema" xmlns:xs="http://www.w3.org/2001/XMLSchema" xmlns:p="http://schemas.microsoft.com/office/2006/metadata/properties" xmlns:ns2="f319a8f7-02cd-44a5-9b2d-08c55483551a" xmlns:ns3="e651e5d7-11cf-46d6-bc58-8ee4ab8eff6c" xmlns:ns4="73fb875a-8af9-4255-b008-0995492d31cd" targetNamespace="http://schemas.microsoft.com/office/2006/metadata/properties" ma:root="true" ma:fieldsID="b0a27e60009ef4f142791922c9554352" ns2:_="" ns3:_="" ns4:_="">
    <xsd:import namespace="f319a8f7-02cd-44a5-9b2d-08c55483551a"/>
    <xsd:import namespace="e651e5d7-11cf-46d6-bc58-8ee4ab8eff6c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9a8f7-02cd-44a5-9b2d-08c55483551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1e5d7-11cf-46d6-bc58-8ee4ab8eff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d9dc010-9c4a-4ddc-9a18-e924a83e6275}" ma:internalName="TaxCatchAll" ma:showField="CatchAllData" ma:web="f319a8f7-02cd-44a5-9b2d-08c554835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51e5d7-11cf-46d6-bc58-8ee4ab8eff6c">
      <Terms xmlns="http://schemas.microsoft.com/office/infopath/2007/PartnerControls"/>
    </lcf76f155ced4ddcb4097134ff3c332f>
    <TaxCatchAll xmlns="73fb875a-8af9-4255-b008-0995492d31cd" xsi:nil="true"/>
    <_dlc_DocId xmlns="f319a8f7-02cd-44a5-9b2d-08c55483551a">JRRH2VRF573W-2081321696-2640</_dlc_DocId>
    <_dlc_DocIdUrl xmlns="f319a8f7-02cd-44a5-9b2d-08c55483551a">
      <Url>https://usdagcc.sharepoint.com/sites/fsa-outreach/_layouts/15/DocIdRedir.aspx?ID=JRRH2VRF573W-2081321696-2640</Url>
      <Description>JRRH2VRF573W-2081321696-2640</Description>
    </_dlc_DocIdUrl>
  </documentManagement>
</p:properties>
</file>

<file path=customXml/itemProps1.xml><?xml version="1.0" encoding="utf-8"?>
<ds:datastoreItem xmlns:ds="http://schemas.openxmlformats.org/officeDocument/2006/customXml" ds:itemID="{70AAB359-87BE-48EB-B2D5-F109A26B8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E995F-5228-4B24-A2F8-4130A51572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E28CBBE-4E0B-43AF-BF95-E6F5B1619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9a8f7-02cd-44a5-9b2d-08c55483551a"/>
    <ds:schemaRef ds:uri="e651e5d7-11cf-46d6-bc58-8ee4ab8eff6c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207663-49B2-4851-BEDD-EB4F05449B50}">
  <ds:schemaRefs>
    <ds:schemaRef ds:uri="http://schemas.microsoft.com/office/2006/metadata/properties"/>
    <ds:schemaRef ds:uri="http://schemas.microsoft.com/office/infopath/2007/PartnerControls"/>
    <ds:schemaRef ds:uri="e651e5d7-11cf-46d6-bc58-8ee4ab8eff6c"/>
    <ds:schemaRef ds:uri="73fb875a-8af9-4255-b008-0995492d31cd"/>
    <ds:schemaRef ds:uri="f319a8f7-02cd-44a5-9b2d-08c55483551a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Ware, Regina - FPAC-FSA, DC</cp:lastModifiedBy>
  <cp:lastPrinted>2019-07-11T17:54:01Z</cp:lastPrinted>
  <dcterms:created xsi:type="dcterms:W3CDTF">2000-01-10T18:54:20Z</dcterms:created>
  <dcterms:modified xsi:type="dcterms:W3CDTF">2025-09-08T19:36:38Z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0x010100B3A5C42AB3109945993FA10372013BCC</vt:lpwstr>
  </property>
  <property fmtid="{D5CDD505-2E9C-101B-9397-08002B2CF9AE}" pid="3" name="_dlc_DocIdItemGuid">
    <vt:lpwstr>326628f7-2f06-48d4-ae01-5bbe49f5a5e9</vt:lpwstr>
  </property>
  <property fmtid="{D5CDD505-2E9C-101B-9397-08002B2CF9AE}" pid="4" name="MediaServiceImageTags">
    <vt:lpwstr/>
  </property>
</Properties>
</file>