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OST\PRA\ICR Review Notes\2025 FAA Emergency Request\"/>
    </mc:Choice>
  </mc:AlternateContent>
  <xr:revisionPtr revIDLastSave="0" documentId="8_{911AEA6A-163F-4267-9A8C-CCDFAF2ED831}" xr6:coauthVersionLast="47" xr6:coauthVersionMax="47" xr10:uidLastSave="{00000000-0000-0000-0000-000000000000}"/>
  <bookViews>
    <workbookView xWindow="-120" yWindow="-120" windowWidth="29040" windowHeight="15720" xr2:uid="{8457B7CF-33AC-49F4-8022-983A05C954F5}"/>
  </bookViews>
  <sheets>
    <sheet name="Sheet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H42" i="1" s="1"/>
  <c r="F41" i="1"/>
  <c r="H41" i="1" s="1"/>
  <c r="F40" i="1"/>
  <c r="H40" i="1" s="1"/>
  <c r="F39" i="1"/>
  <c r="H39" i="1" s="1"/>
  <c r="F38" i="1"/>
  <c r="H38" i="1" s="1"/>
  <c r="F37" i="1"/>
  <c r="H37" i="1" s="1"/>
  <c r="F36" i="1"/>
  <c r="H36" i="1" s="1"/>
  <c r="F35" i="1"/>
  <c r="H35" i="1" s="1"/>
  <c r="F34" i="1"/>
  <c r="H34" i="1" s="1"/>
  <c r="F33" i="1"/>
  <c r="H33" i="1" s="1"/>
  <c r="F32" i="1"/>
  <c r="H32" i="1" s="1"/>
  <c r="F31" i="1"/>
  <c r="H31" i="1" s="1"/>
  <c r="F30" i="1"/>
  <c r="H30" i="1" s="1"/>
  <c r="F29" i="1"/>
  <c r="H29" i="1" s="1"/>
  <c r="F28" i="1"/>
  <c r="H28" i="1" s="1"/>
  <c r="F27" i="1"/>
  <c r="H27" i="1" s="1"/>
  <c r="F26" i="1"/>
  <c r="H26" i="1" s="1"/>
  <c r="F25" i="1"/>
  <c r="H25" i="1" s="1"/>
  <c r="F24" i="1"/>
  <c r="H24" i="1" s="1"/>
  <c r="F23" i="1"/>
  <c r="H23" i="1" s="1"/>
  <c r="F22" i="1"/>
  <c r="H22" i="1" s="1"/>
  <c r="F21" i="1"/>
  <c r="H21" i="1" s="1"/>
  <c r="F20" i="1"/>
  <c r="H20" i="1" s="1"/>
  <c r="F19" i="1"/>
  <c r="H19" i="1" s="1"/>
  <c r="F18" i="1"/>
  <c r="H18" i="1" s="1"/>
  <c r="F17" i="1"/>
  <c r="H17" i="1" s="1"/>
  <c r="F16" i="1"/>
  <c r="H16" i="1" s="1"/>
  <c r="F15" i="1"/>
  <c r="H15" i="1" s="1"/>
  <c r="F14" i="1"/>
  <c r="H14" i="1" s="1"/>
  <c r="F13" i="1"/>
  <c r="H13" i="1" s="1"/>
  <c r="F12" i="1"/>
  <c r="H12" i="1" s="1"/>
  <c r="F11" i="1"/>
  <c r="H11" i="1" s="1"/>
  <c r="F10" i="1"/>
  <c r="H10" i="1" s="1"/>
  <c r="F9" i="1"/>
  <c r="H9" i="1" s="1"/>
  <c r="F8" i="1"/>
  <c r="H8" i="1" s="1"/>
  <c r="F7" i="1"/>
  <c r="H7" i="1" s="1"/>
  <c r="F6" i="1"/>
  <c r="H6" i="1" s="1"/>
  <c r="F5" i="1"/>
  <c r="H5" i="1" s="1"/>
  <c r="F4" i="1"/>
  <c r="H4" i="1" s="1"/>
  <c r="F3" i="1"/>
  <c r="H3" i="1" s="1"/>
  <c r="H44" i="1" l="1"/>
  <c r="F44" i="1"/>
</calcChain>
</file>

<file path=xl/sharedStrings.xml><?xml version="1.0" encoding="utf-8"?>
<sst xmlns="http://schemas.openxmlformats.org/spreadsheetml/2006/main" count="49" uniqueCount="49">
  <si>
    <t>Number of Carriers Including Cargo</t>
  </si>
  <si>
    <t>Total Cost</t>
  </si>
  <si>
    <t>ANC</t>
  </si>
  <si>
    <t>ATL</t>
  </si>
  <si>
    <t>BOS</t>
  </si>
  <si>
    <t>BWI</t>
  </si>
  <si>
    <t>CLT</t>
  </si>
  <si>
    <t>CVG</t>
  </si>
  <si>
    <t>DAL</t>
  </si>
  <si>
    <t>DCA</t>
  </si>
  <si>
    <t>DEN</t>
  </si>
  <si>
    <t>DFW</t>
  </si>
  <si>
    <t>DTW</t>
  </si>
  <si>
    <t>EWR</t>
  </si>
  <si>
    <t>FLL</t>
  </si>
  <si>
    <t>HNL</t>
  </si>
  <si>
    <t>HOU</t>
  </si>
  <si>
    <t>IAD</t>
  </si>
  <si>
    <t>IAH</t>
  </si>
  <si>
    <t>IND</t>
  </si>
  <si>
    <t>JFK</t>
  </si>
  <si>
    <t>LAS</t>
  </si>
  <si>
    <t>LAX</t>
  </si>
  <si>
    <t>LGA</t>
  </si>
  <si>
    <t>MCO</t>
  </si>
  <si>
    <t>MDW</t>
  </si>
  <si>
    <t>MEM</t>
  </si>
  <si>
    <t>MIA</t>
  </si>
  <si>
    <t>MSP</t>
  </si>
  <si>
    <t>OAK</t>
  </si>
  <si>
    <t>ONT</t>
  </si>
  <si>
    <t>ORD</t>
  </si>
  <si>
    <t>PDX</t>
  </si>
  <si>
    <t>PHL</t>
  </si>
  <si>
    <t>PHX</t>
  </si>
  <si>
    <t>SAN</t>
  </si>
  <si>
    <t>SDF</t>
  </si>
  <si>
    <t>SEA</t>
  </si>
  <si>
    <t>SFO</t>
  </si>
  <si>
    <t>SLC</t>
  </si>
  <si>
    <t>TEB</t>
  </si>
  <si>
    <t>TPA</t>
  </si>
  <si>
    <t>Number of Annual Updates</t>
  </si>
  <si>
    <t>High Impact Airport</t>
  </si>
  <si>
    <t>Total Annual Burden</t>
  </si>
  <si>
    <t>Total Time (hours)</t>
  </si>
  <si>
    <t>Time Required Per Update (6 min per update)</t>
  </si>
  <si>
    <t>Wage*</t>
  </si>
  <si>
    <t>*BLS fully-burdened hourly wage for a 11-3012 Administrative Service Manager for 2023,  $58.27*2 = Hourly wage including overhead and benefits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</si>
</sst>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4" fontId="0" fillId="0" borderId="0" xfId="2" applyFont="1" applyAlignment="1">
      <alignment horizontal="center"/>
    </xf>
    <xf numFmtId="0" fontId="0" fillId="0" borderId="0" xfId="0" applyAlignment="1"/>
    <xf numFmtId="164" fontId="0" fillId="0" borderId="0" xfId="1" applyNumberFormat="1" applyFont="1" applyAlignment="1"/>
    <xf numFmtId="0" fontId="0" fillId="0" borderId="0" xfId="0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8C9CFFEB-D5F4-4D27-A3C9-750DC20C862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D80C2-4BF6-44BD-9C40-A75E9FBA07A1}">
  <dimension ref="B2:I45"/>
  <sheetViews>
    <sheetView tabSelected="1" zoomScale="85" zoomScaleNormal="85" workbookViewId="0">
      <selection activeCell="O11" sqref="O11"/>
    </sheetView>
  </sheetViews>
  <sheetFormatPr defaultRowHeight="15" x14ac:dyDescent="0.25"/>
  <cols>
    <col min="2" max="2" width="19.28515625" style="3" customWidth="1"/>
    <col min="3" max="8" width="15.140625" customWidth="1"/>
    <col min="9" max="9" width="14.28515625" bestFit="1" customWidth="1"/>
  </cols>
  <sheetData>
    <row r="2" spans="2:9" s="1" customFormat="1" ht="60" x14ac:dyDescent="0.25">
      <c r="B2" s="2" t="s">
        <v>43</v>
      </c>
      <c r="C2" s="2" t="s">
        <v>0</v>
      </c>
      <c r="D2" s="2" t="s">
        <v>42</v>
      </c>
      <c r="E2" s="2" t="s">
        <v>46</v>
      </c>
      <c r="F2" s="2" t="s">
        <v>45</v>
      </c>
      <c r="G2" s="2" t="s">
        <v>47</v>
      </c>
      <c r="H2" s="2" t="s">
        <v>1</v>
      </c>
      <c r="I2"/>
    </row>
    <row r="3" spans="2:9" x14ac:dyDescent="0.25">
      <c r="B3" s="3" t="s">
        <v>2</v>
      </c>
      <c r="C3">
        <v>20</v>
      </c>
      <c r="D3">
        <v>365</v>
      </c>
      <c r="E3">
        <v>0.1</v>
      </c>
      <c r="F3" s="5">
        <f>C3*D3*E3</f>
        <v>730</v>
      </c>
      <c r="G3" s="4">
        <v>116.54</v>
      </c>
      <c r="H3" s="4">
        <f>F3*G3</f>
        <v>85074.200000000012</v>
      </c>
    </row>
    <row r="4" spans="2:9" x14ac:dyDescent="0.25">
      <c r="B4" s="3" t="s">
        <v>3</v>
      </c>
      <c r="C4">
        <v>19</v>
      </c>
      <c r="D4">
        <v>365</v>
      </c>
      <c r="E4">
        <v>0.1</v>
      </c>
      <c r="F4" s="5">
        <f t="shared" ref="F4:F42" si="0">C4*D4*E4</f>
        <v>693.5</v>
      </c>
      <c r="G4" s="4">
        <v>116.54</v>
      </c>
      <c r="H4" s="4">
        <f t="shared" ref="H4:H42" si="1">F4*G4</f>
        <v>80820.490000000005</v>
      </c>
    </row>
    <row r="5" spans="2:9" x14ac:dyDescent="0.25">
      <c r="B5" s="3" t="s">
        <v>4</v>
      </c>
      <c r="C5">
        <v>15</v>
      </c>
      <c r="D5">
        <v>365</v>
      </c>
      <c r="E5">
        <v>0.1</v>
      </c>
      <c r="F5" s="5">
        <f t="shared" si="0"/>
        <v>547.5</v>
      </c>
      <c r="G5" s="4">
        <v>116.54</v>
      </c>
      <c r="H5" s="4">
        <f t="shared" si="1"/>
        <v>63805.65</v>
      </c>
    </row>
    <row r="6" spans="2:9" x14ac:dyDescent="0.25">
      <c r="B6" s="3" t="s">
        <v>5</v>
      </c>
      <c r="C6">
        <v>11</v>
      </c>
      <c r="D6">
        <v>365</v>
      </c>
      <c r="E6">
        <v>0.1</v>
      </c>
      <c r="F6" s="5">
        <f t="shared" si="0"/>
        <v>401.5</v>
      </c>
      <c r="G6" s="4">
        <v>116.54</v>
      </c>
      <c r="H6" s="4">
        <f t="shared" si="1"/>
        <v>46790.810000000005</v>
      </c>
    </row>
    <row r="7" spans="2:9" x14ac:dyDescent="0.25">
      <c r="B7" s="3" t="s">
        <v>6</v>
      </c>
      <c r="C7">
        <v>10</v>
      </c>
      <c r="D7">
        <v>365</v>
      </c>
      <c r="E7">
        <v>0.1</v>
      </c>
      <c r="F7" s="5">
        <f t="shared" si="0"/>
        <v>365</v>
      </c>
      <c r="G7" s="4">
        <v>116.54</v>
      </c>
      <c r="H7" s="4">
        <f t="shared" si="1"/>
        <v>42537.100000000006</v>
      </c>
    </row>
    <row r="8" spans="2:9" x14ac:dyDescent="0.25">
      <c r="B8" s="3" t="s">
        <v>7</v>
      </c>
      <c r="C8">
        <v>12</v>
      </c>
      <c r="D8">
        <v>365</v>
      </c>
      <c r="E8">
        <v>0.1</v>
      </c>
      <c r="F8" s="5">
        <f t="shared" si="0"/>
        <v>438</v>
      </c>
      <c r="G8" s="4">
        <v>116.54</v>
      </c>
      <c r="H8" s="4">
        <f t="shared" si="1"/>
        <v>51044.520000000004</v>
      </c>
    </row>
    <row r="9" spans="2:9" x14ac:dyDescent="0.25">
      <c r="B9" s="3" t="s">
        <v>8</v>
      </c>
      <c r="C9">
        <v>4</v>
      </c>
      <c r="D9">
        <v>365</v>
      </c>
      <c r="E9">
        <v>0.1</v>
      </c>
      <c r="F9" s="5">
        <f t="shared" si="0"/>
        <v>146</v>
      </c>
      <c r="G9" s="4">
        <v>116.54</v>
      </c>
      <c r="H9" s="4">
        <f t="shared" si="1"/>
        <v>17014.84</v>
      </c>
    </row>
    <row r="10" spans="2:9" x14ac:dyDescent="0.25">
      <c r="B10" s="3" t="s">
        <v>9</v>
      </c>
      <c r="C10">
        <v>9</v>
      </c>
      <c r="D10">
        <v>365</v>
      </c>
      <c r="E10">
        <v>0.1</v>
      </c>
      <c r="F10" s="5">
        <f t="shared" si="0"/>
        <v>328.5</v>
      </c>
      <c r="G10" s="4">
        <v>116.54</v>
      </c>
      <c r="H10" s="4">
        <f t="shared" si="1"/>
        <v>38283.39</v>
      </c>
    </row>
    <row r="11" spans="2:9" x14ac:dyDescent="0.25">
      <c r="B11" s="3" t="s">
        <v>10</v>
      </c>
      <c r="C11">
        <v>13</v>
      </c>
      <c r="D11">
        <v>365</v>
      </c>
      <c r="E11">
        <v>0.1</v>
      </c>
      <c r="F11" s="5">
        <f t="shared" si="0"/>
        <v>474.5</v>
      </c>
      <c r="G11" s="4">
        <v>116.54</v>
      </c>
      <c r="H11" s="4">
        <f t="shared" si="1"/>
        <v>55298.23</v>
      </c>
    </row>
    <row r="12" spans="2:9" x14ac:dyDescent="0.25">
      <c r="B12" s="3" t="s">
        <v>11</v>
      </c>
      <c r="C12">
        <v>21</v>
      </c>
      <c r="D12">
        <v>365</v>
      </c>
      <c r="E12">
        <v>0.1</v>
      </c>
      <c r="F12" s="5">
        <f t="shared" si="0"/>
        <v>766.5</v>
      </c>
      <c r="G12" s="4">
        <v>116.54</v>
      </c>
      <c r="H12" s="4">
        <f t="shared" si="1"/>
        <v>89327.91</v>
      </c>
    </row>
    <row r="13" spans="2:9" x14ac:dyDescent="0.25">
      <c r="B13" s="3" t="s">
        <v>12</v>
      </c>
      <c r="C13">
        <v>12</v>
      </c>
      <c r="D13">
        <v>365</v>
      </c>
      <c r="E13">
        <v>0.1</v>
      </c>
      <c r="F13" s="5">
        <f t="shared" si="0"/>
        <v>438</v>
      </c>
      <c r="G13" s="4">
        <v>116.54</v>
      </c>
      <c r="H13" s="4">
        <f t="shared" si="1"/>
        <v>51044.520000000004</v>
      </c>
    </row>
    <row r="14" spans="2:9" x14ac:dyDescent="0.25">
      <c r="B14" s="3" t="s">
        <v>13</v>
      </c>
      <c r="C14">
        <v>12</v>
      </c>
      <c r="D14">
        <v>365</v>
      </c>
      <c r="E14">
        <v>0.1</v>
      </c>
      <c r="F14" s="5">
        <f t="shared" si="0"/>
        <v>438</v>
      </c>
      <c r="G14" s="4">
        <v>116.54</v>
      </c>
      <c r="H14" s="4">
        <f t="shared" si="1"/>
        <v>51044.520000000004</v>
      </c>
    </row>
    <row r="15" spans="2:9" x14ac:dyDescent="0.25">
      <c r="B15" s="3" t="s">
        <v>14</v>
      </c>
      <c r="C15">
        <v>14</v>
      </c>
      <c r="D15">
        <v>365</v>
      </c>
      <c r="E15">
        <v>0.1</v>
      </c>
      <c r="F15" s="5">
        <f t="shared" si="0"/>
        <v>511</v>
      </c>
      <c r="G15" s="4">
        <v>116.54</v>
      </c>
      <c r="H15" s="4">
        <f t="shared" si="1"/>
        <v>59551.94</v>
      </c>
    </row>
    <row r="16" spans="2:9" x14ac:dyDescent="0.25">
      <c r="B16" s="3" t="s">
        <v>15</v>
      </c>
      <c r="C16">
        <v>11</v>
      </c>
      <c r="D16">
        <v>365</v>
      </c>
      <c r="E16">
        <v>0.1</v>
      </c>
      <c r="F16" s="5">
        <f t="shared" si="0"/>
        <v>401.5</v>
      </c>
      <c r="G16" s="4">
        <v>116.54</v>
      </c>
      <c r="H16" s="4">
        <f t="shared" si="1"/>
        <v>46790.810000000005</v>
      </c>
    </row>
    <row r="17" spans="2:8" x14ac:dyDescent="0.25">
      <c r="B17" s="3" t="s">
        <v>16</v>
      </c>
      <c r="C17">
        <v>8</v>
      </c>
      <c r="D17">
        <v>365</v>
      </c>
      <c r="E17">
        <v>0.1</v>
      </c>
      <c r="F17" s="5">
        <f t="shared" si="0"/>
        <v>292</v>
      </c>
      <c r="G17" s="4">
        <v>116.54</v>
      </c>
      <c r="H17" s="4">
        <f t="shared" si="1"/>
        <v>34029.68</v>
      </c>
    </row>
    <row r="18" spans="2:8" x14ac:dyDescent="0.25">
      <c r="B18" s="3" t="s">
        <v>17</v>
      </c>
      <c r="C18">
        <v>13</v>
      </c>
      <c r="D18">
        <v>365</v>
      </c>
      <c r="E18">
        <v>0.1</v>
      </c>
      <c r="F18" s="5">
        <f t="shared" si="0"/>
        <v>474.5</v>
      </c>
      <c r="G18" s="4">
        <v>116.54</v>
      </c>
      <c r="H18" s="4">
        <f t="shared" si="1"/>
        <v>55298.23</v>
      </c>
    </row>
    <row r="19" spans="2:8" x14ac:dyDescent="0.25">
      <c r="B19" s="3" t="s">
        <v>18</v>
      </c>
      <c r="C19">
        <v>11</v>
      </c>
      <c r="D19">
        <v>365</v>
      </c>
      <c r="E19">
        <v>0.1</v>
      </c>
      <c r="F19" s="5">
        <f t="shared" si="0"/>
        <v>401.5</v>
      </c>
      <c r="G19" s="4">
        <v>116.54</v>
      </c>
      <c r="H19" s="4">
        <f t="shared" si="1"/>
        <v>46790.810000000005</v>
      </c>
    </row>
    <row r="20" spans="2:8" x14ac:dyDescent="0.25">
      <c r="B20" s="3" t="s">
        <v>19</v>
      </c>
      <c r="C20">
        <v>12</v>
      </c>
      <c r="D20">
        <v>365</v>
      </c>
      <c r="E20">
        <v>0.1</v>
      </c>
      <c r="F20" s="5">
        <f t="shared" si="0"/>
        <v>438</v>
      </c>
      <c r="G20" s="4">
        <v>116.54</v>
      </c>
      <c r="H20" s="4">
        <f t="shared" si="1"/>
        <v>51044.520000000004</v>
      </c>
    </row>
    <row r="21" spans="2:8" x14ac:dyDescent="0.25">
      <c r="B21" s="3" t="s">
        <v>20</v>
      </c>
      <c r="C21">
        <v>12</v>
      </c>
      <c r="D21">
        <v>365</v>
      </c>
      <c r="E21">
        <v>0.1</v>
      </c>
      <c r="F21" s="5">
        <f t="shared" si="0"/>
        <v>438</v>
      </c>
      <c r="G21" s="4">
        <v>116.54</v>
      </c>
      <c r="H21" s="4">
        <f t="shared" si="1"/>
        <v>51044.520000000004</v>
      </c>
    </row>
    <row r="22" spans="2:8" x14ac:dyDescent="0.25">
      <c r="B22" s="3" t="s">
        <v>21</v>
      </c>
      <c r="C22">
        <v>16</v>
      </c>
      <c r="D22">
        <v>365</v>
      </c>
      <c r="E22">
        <v>0.1</v>
      </c>
      <c r="F22" s="5">
        <f t="shared" si="0"/>
        <v>584</v>
      </c>
      <c r="G22" s="4">
        <v>116.54</v>
      </c>
      <c r="H22" s="4">
        <f t="shared" si="1"/>
        <v>68059.360000000001</v>
      </c>
    </row>
    <row r="23" spans="2:8" x14ac:dyDescent="0.25">
      <c r="B23" s="3" t="s">
        <v>22</v>
      </c>
      <c r="C23">
        <v>19</v>
      </c>
      <c r="D23">
        <v>365</v>
      </c>
      <c r="E23">
        <v>0.1</v>
      </c>
      <c r="F23" s="5">
        <f t="shared" si="0"/>
        <v>693.5</v>
      </c>
      <c r="G23" s="4">
        <v>116.54</v>
      </c>
      <c r="H23" s="4">
        <f t="shared" si="1"/>
        <v>80820.490000000005</v>
      </c>
    </row>
    <row r="24" spans="2:8" x14ac:dyDescent="0.25">
      <c r="B24" s="3" t="s">
        <v>23</v>
      </c>
      <c r="C24">
        <v>7</v>
      </c>
      <c r="D24">
        <v>365</v>
      </c>
      <c r="E24">
        <v>0.1</v>
      </c>
      <c r="F24" s="5">
        <f t="shared" si="0"/>
        <v>255.5</v>
      </c>
      <c r="G24" s="4">
        <v>116.54</v>
      </c>
      <c r="H24" s="4">
        <f t="shared" si="1"/>
        <v>29775.97</v>
      </c>
    </row>
    <row r="25" spans="2:8" x14ac:dyDescent="0.25">
      <c r="B25" s="3" t="s">
        <v>24</v>
      </c>
      <c r="C25">
        <v>14</v>
      </c>
      <c r="D25">
        <v>365</v>
      </c>
      <c r="E25">
        <v>0.1</v>
      </c>
      <c r="F25" s="5">
        <f t="shared" si="0"/>
        <v>511</v>
      </c>
      <c r="G25" s="4">
        <v>116.54</v>
      </c>
      <c r="H25" s="4">
        <f t="shared" si="1"/>
        <v>59551.94</v>
      </c>
    </row>
    <row r="26" spans="2:8" x14ac:dyDescent="0.25">
      <c r="B26" s="3" t="s">
        <v>25</v>
      </c>
      <c r="C26">
        <v>7</v>
      </c>
      <c r="D26">
        <v>365</v>
      </c>
      <c r="E26">
        <v>0.1</v>
      </c>
      <c r="F26" s="5">
        <f t="shared" si="0"/>
        <v>255.5</v>
      </c>
      <c r="G26" s="4">
        <v>116.54</v>
      </c>
      <c r="H26" s="4">
        <f t="shared" si="1"/>
        <v>29775.97</v>
      </c>
    </row>
    <row r="27" spans="2:8" x14ac:dyDescent="0.25">
      <c r="B27" s="3" t="s">
        <v>26</v>
      </c>
      <c r="C27">
        <v>12</v>
      </c>
      <c r="D27">
        <v>365</v>
      </c>
      <c r="E27">
        <v>0.1</v>
      </c>
      <c r="F27" s="5">
        <f t="shared" si="0"/>
        <v>438</v>
      </c>
      <c r="G27" s="4">
        <v>116.54</v>
      </c>
      <c r="H27" s="4">
        <f t="shared" si="1"/>
        <v>51044.520000000004</v>
      </c>
    </row>
    <row r="28" spans="2:8" x14ac:dyDescent="0.25">
      <c r="B28" s="3" t="s">
        <v>27</v>
      </c>
      <c r="C28">
        <v>15</v>
      </c>
      <c r="D28">
        <v>365</v>
      </c>
      <c r="E28">
        <v>0.1</v>
      </c>
      <c r="F28" s="5">
        <f t="shared" si="0"/>
        <v>547.5</v>
      </c>
      <c r="G28" s="4">
        <v>116.54</v>
      </c>
      <c r="H28" s="4">
        <f t="shared" si="1"/>
        <v>63805.65</v>
      </c>
    </row>
    <row r="29" spans="2:8" x14ac:dyDescent="0.25">
      <c r="B29" s="3" t="s">
        <v>28</v>
      </c>
      <c r="C29">
        <v>11</v>
      </c>
      <c r="D29">
        <v>365</v>
      </c>
      <c r="E29">
        <v>0.1</v>
      </c>
      <c r="F29" s="5">
        <f t="shared" si="0"/>
        <v>401.5</v>
      </c>
      <c r="G29" s="4">
        <v>116.54</v>
      </c>
      <c r="H29" s="4">
        <f t="shared" si="1"/>
        <v>46790.810000000005</v>
      </c>
    </row>
    <row r="30" spans="2:8" x14ac:dyDescent="0.25">
      <c r="B30" s="3" t="s">
        <v>29</v>
      </c>
      <c r="C30">
        <v>8</v>
      </c>
      <c r="D30">
        <v>365</v>
      </c>
      <c r="E30">
        <v>0.1</v>
      </c>
      <c r="F30" s="5">
        <f t="shared" si="0"/>
        <v>292</v>
      </c>
      <c r="G30" s="4">
        <v>116.54</v>
      </c>
      <c r="H30" s="4">
        <f t="shared" si="1"/>
        <v>34029.68</v>
      </c>
    </row>
    <row r="31" spans="2:8" x14ac:dyDescent="0.25">
      <c r="B31" s="3" t="s">
        <v>30</v>
      </c>
      <c r="C31">
        <v>9</v>
      </c>
      <c r="D31">
        <v>365</v>
      </c>
      <c r="E31">
        <v>0.1</v>
      </c>
      <c r="F31" s="5">
        <f t="shared" si="0"/>
        <v>328.5</v>
      </c>
      <c r="G31" s="4">
        <v>116.54</v>
      </c>
      <c r="H31" s="4">
        <f t="shared" si="1"/>
        <v>38283.39</v>
      </c>
    </row>
    <row r="32" spans="2:8" x14ac:dyDescent="0.25">
      <c r="B32" s="3" t="s">
        <v>31</v>
      </c>
      <c r="C32">
        <v>25</v>
      </c>
      <c r="D32">
        <v>365</v>
      </c>
      <c r="E32">
        <v>0.1</v>
      </c>
      <c r="F32" s="5">
        <f t="shared" si="0"/>
        <v>912.5</v>
      </c>
      <c r="G32" s="4">
        <v>116.54</v>
      </c>
      <c r="H32" s="4">
        <f t="shared" si="1"/>
        <v>106342.75</v>
      </c>
    </row>
    <row r="33" spans="2:8" x14ac:dyDescent="0.25">
      <c r="B33" s="3" t="s">
        <v>32</v>
      </c>
      <c r="C33">
        <v>13</v>
      </c>
      <c r="D33">
        <v>365</v>
      </c>
      <c r="E33">
        <v>0.1</v>
      </c>
      <c r="F33" s="5">
        <f t="shared" si="0"/>
        <v>474.5</v>
      </c>
      <c r="G33" s="4">
        <v>116.54</v>
      </c>
      <c r="H33" s="4">
        <f t="shared" si="1"/>
        <v>55298.23</v>
      </c>
    </row>
    <row r="34" spans="2:8" x14ac:dyDescent="0.25">
      <c r="B34" s="3" t="s">
        <v>33</v>
      </c>
      <c r="C34">
        <v>11</v>
      </c>
      <c r="D34">
        <v>365</v>
      </c>
      <c r="E34">
        <v>0.1</v>
      </c>
      <c r="F34" s="5">
        <f t="shared" si="0"/>
        <v>401.5</v>
      </c>
      <c r="G34" s="4">
        <v>116.54</v>
      </c>
      <c r="H34" s="4">
        <f t="shared" si="1"/>
        <v>46790.810000000005</v>
      </c>
    </row>
    <row r="35" spans="2:8" x14ac:dyDescent="0.25">
      <c r="B35" s="3" t="s">
        <v>34</v>
      </c>
      <c r="C35">
        <v>18</v>
      </c>
      <c r="D35">
        <v>365</v>
      </c>
      <c r="E35">
        <v>0.1</v>
      </c>
      <c r="F35" s="5">
        <f t="shared" si="0"/>
        <v>657</v>
      </c>
      <c r="G35" s="4">
        <v>116.54</v>
      </c>
      <c r="H35" s="4">
        <f t="shared" si="1"/>
        <v>76566.78</v>
      </c>
    </row>
    <row r="36" spans="2:8" x14ac:dyDescent="0.25">
      <c r="B36" s="3" t="s">
        <v>35</v>
      </c>
      <c r="C36">
        <v>12</v>
      </c>
      <c r="D36">
        <v>365</v>
      </c>
      <c r="E36">
        <v>0.1</v>
      </c>
      <c r="F36" s="5">
        <f t="shared" si="0"/>
        <v>438</v>
      </c>
      <c r="G36" s="4">
        <v>116.54</v>
      </c>
      <c r="H36" s="4">
        <f t="shared" si="1"/>
        <v>51044.520000000004</v>
      </c>
    </row>
    <row r="37" spans="2:8" x14ac:dyDescent="0.25">
      <c r="B37" s="3" t="s">
        <v>36</v>
      </c>
      <c r="C37">
        <v>10</v>
      </c>
      <c r="D37">
        <v>365</v>
      </c>
      <c r="E37">
        <v>0.1</v>
      </c>
      <c r="F37" s="5">
        <f t="shared" si="0"/>
        <v>365</v>
      </c>
      <c r="G37" s="4">
        <v>116.54</v>
      </c>
      <c r="H37" s="4">
        <f t="shared" si="1"/>
        <v>42537.100000000006</v>
      </c>
    </row>
    <row r="38" spans="2:8" x14ac:dyDescent="0.25">
      <c r="B38" s="3" t="s">
        <v>37</v>
      </c>
      <c r="C38">
        <v>10</v>
      </c>
      <c r="D38">
        <v>365</v>
      </c>
      <c r="E38">
        <v>0.1</v>
      </c>
      <c r="F38" s="5">
        <f t="shared" si="0"/>
        <v>365</v>
      </c>
      <c r="G38" s="4">
        <v>116.54</v>
      </c>
      <c r="H38" s="4">
        <f t="shared" si="1"/>
        <v>42537.100000000006</v>
      </c>
    </row>
    <row r="39" spans="2:8" x14ac:dyDescent="0.25">
      <c r="B39" s="3" t="s">
        <v>38</v>
      </c>
      <c r="C39">
        <v>12</v>
      </c>
      <c r="D39">
        <v>365</v>
      </c>
      <c r="E39">
        <v>0.1</v>
      </c>
      <c r="F39" s="5">
        <f t="shared" si="0"/>
        <v>438</v>
      </c>
      <c r="G39" s="4">
        <v>116.54</v>
      </c>
      <c r="H39" s="4">
        <f t="shared" si="1"/>
        <v>51044.520000000004</v>
      </c>
    </row>
    <row r="40" spans="2:8" x14ac:dyDescent="0.25">
      <c r="B40" s="3" t="s">
        <v>39</v>
      </c>
      <c r="C40">
        <v>10</v>
      </c>
      <c r="D40">
        <v>365</v>
      </c>
      <c r="E40">
        <v>0.1</v>
      </c>
      <c r="F40" s="5">
        <f t="shared" si="0"/>
        <v>365</v>
      </c>
      <c r="G40" s="4">
        <v>116.54</v>
      </c>
      <c r="H40" s="4">
        <f t="shared" si="1"/>
        <v>42537.100000000006</v>
      </c>
    </row>
    <row r="41" spans="2:8" x14ac:dyDescent="0.25">
      <c r="B41" s="3" t="s">
        <v>40</v>
      </c>
      <c r="C41">
        <v>2</v>
      </c>
      <c r="D41">
        <v>365</v>
      </c>
      <c r="E41">
        <v>0.1</v>
      </c>
      <c r="F41" s="5">
        <f t="shared" si="0"/>
        <v>73</v>
      </c>
      <c r="G41" s="4">
        <v>116.54</v>
      </c>
      <c r="H41" s="4">
        <f t="shared" si="1"/>
        <v>8507.42</v>
      </c>
    </row>
    <row r="42" spans="2:8" x14ac:dyDescent="0.25">
      <c r="B42" s="3" t="s">
        <v>41</v>
      </c>
      <c r="C42">
        <v>13</v>
      </c>
      <c r="D42">
        <v>365</v>
      </c>
      <c r="E42">
        <v>0.1</v>
      </c>
      <c r="F42" s="5">
        <f t="shared" si="0"/>
        <v>474.5</v>
      </c>
      <c r="G42" s="4">
        <v>116.54</v>
      </c>
      <c r="H42" s="4">
        <f t="shared" si="1"/>
        <v>55298.23</v>
      </c>
    </row>
    <row r="43" spans="2:8" x14ac:dyDescent="0.25">
      <c r="F43" s="5"/>
    </row>
    <row r="44" spans="2:8" x14ac:dyDescent="0.25">
      <c r="B44" s="3" t="s">
        <v>44</v>
      </c>
      <c r="F44" s="6">
        <f>SUM(F3:F42)</f>
        <v>17994.5</v>
      </c>
      <c r="H44" s="4">
        <f>SUM(H3:H42)</f>
        <v>2097079.0300000003</v>
      </c>
    </row>
    <row r="45" spans="2:8" x14ac:dyDescent="0.25">
      <c r="B45" s="7" t="s">
        <v>48</v>
      </c>
    </row>
  </sheetData>
  <sortState xmlns:xlrd2="http://schemas.microsoft.com/office/spreadsheetml/2017/richdata2" ref="B3:H450">
    <sortCondition ref="B3:B45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Meilus, Al (FAA)</dc:creator>
  <cp:lastModifiedBy>Toone, Kim (OST)</cp:lastModifiedBy>
  <dcterms:created xsi:type="dcterms:W3CDTF">2025-11-12T20:40:56Z</dcterms:created>
  <dcterms:modified xsi:type="dcterms:W3CDTF">2025-11-13T11:13:45Z</dcterms:modified>
</cp:coreProperties>
</file>