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kmiller\Desktop\ROCIS OMB Submissions\Museums Empowered 3137-0107\"/>
    </mc:Choice>
  </mc:AlternateContent>
  <xr:revisionPtr revIDLastSave="0" documentId="13_ncr:1_{64E1D8A7-F245-4167-8069-D5BDD4527629}" xr6:coauthVersionLast="45" xr6:coauthVersionMax="45" xr10:uidLastSave="{00000000-0000-0000-0000-000000000000}"/>
  <bookViews>
    <workbookView xWindow="-110" yWindow="-110" windowWidth="21820" windowHeight="14020" xr2:uid="{00000000-000D-0000-FFFF-FFFF00000000}"/>
  </bookViews>
  <sheets>
    <sheet name="Respondent Cost" sheetId="1" r:id="rId1"/>
    <sheet name="IMLS Co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1" i="2" l="1"/>
  <c r="E6" i="2" l="1"/>
  <c r="G6" i="2" s="1"/>
  <c r="D11" i="2" l="1"/>
  <c r="E10" i="2"/>
  <c r="G10" i="2" s="1"/>
  <c r="E9" i="2"/>
  <c r="G9" i="2" s="1"/>
  <c r="E8" i="2"/>
  <c r="G8" i="2" s="1"/>
  <c r="E7" i="2"/>
  <c r="G7" i="2" s="1"/>
  <c r="G5" i="2"/>
  <c r="E4" i="2"/>
  <c r="G4" i="2" s="1"/>
  <c r="B9" i="1"/>
  <c r="D9" i="1" s="1"/>
  <c r="D8" i="1"/>
  <c r="E8" i="1" s="1"/>
  <c r="D7" i="1"/>
  <c r="E7" i="1" s="1"/>
  <c r="D6" i="1"/>
  <c r="E6" i="1" s="1"/>
  <c r="D5" i="1"/>
  <c r="E5" i="1" s="1"/>
  <c r="E9" i="1" l="1"/>
  <c r="G11" i="2"/>
  <c r="E11" i="2"/>
</calcChain>
</file>

<file path=xl/sharedStrings.xml><?xml version="1.0" encoding="utf-8"?>
<sst xmlns="http://schemas.openxmlformats.org/spreadsheetml/2006/main" count="28" uniqueCount="27">
  <si>
    <t>OMB Burden Estimate</t>
  </si>
  <si>
    <t>Respondents</t>
  </si>
  <si>
    <t>Time in hours</t>
  </si>
  <si>
    <t>Total Time (hours)</t>
  </si>
  <si>
    <t>Total Annual Costs</t>
  </si>
  <si>
    <t>Museum</t>
  </si>
  <si>
    <t xml:space="preserve">Library </t>
  </si>
  <si>
    <t>University</t>
  </si>
  <si>
    <t>Nonprofit</t>
  </si>
  <si>
    <t>TOTAL</t>
  </si>
  <si>
    <t>http://www.bls.gov/oes/current/oes254012.htm</t>
  </si>
  <si>
    <t>Process</t>
  </si>
  <si>
    <t>OMS/OLS average time 
to process one
(hours)</t>
  </si>
  <si>
    <t>GrantsAdmin average time 
to process one (hours)</t>
  </si>
  <si>
    <t># of responses</t>
  </si>
  <si>
    <t>Hour burden to IMLS</t>
  </si>
  <si>
    <t>Average salary*</t>
  </si>
  <si>
    <t>$ burden to IMLS</t>
  </si>
  <si>
    <t>Discretionary Applications 
including SF-424S
(data entry, first-check, budget check)</t>
  </si>
  <si>
    <t>Discretionary Applications (IT download)</t>
  </si>
  <si>
    <t>Review Process</t>
  </si>
  <si>
    <t>Discretionary interim performance report</t>
  </si>
  <si>
    <t>Discretionary final performance report</t>
  </si>
  <si>
    <t>* Average salary of IMLS employees</t>
  </si>
  <si>
    <t>Financial reporting</t>
  </si>
  <si>
    <t>Payment requests</t>
  </si>
  <si>
    <t>$28.43 - museum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</si>
</sst>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3" fillId="0" borderId="0" xfId="2"/>
    <xf numFmtId="2" fontId="4" fillId="0" borderId="0" xfId="0" applyNumberFormat="1" applyFont="1"/>
    <xf numFmtId="2" fontId="0" fillId="0" borderId="1" xfId="0" applyNumberFormat="1" applyBorder="1"/>
    <xf numFmtId="0" fontId="6" fillId="0" borderId="0" xfId="0" applyFont="1"/>
    <xf numFmtId="0" fontId="0" fillId="2" borderId="2" xfId="0" applyFill="1" applyBorder="1"/>
    <xf numFmtId="0" fontId="0" fillId="2" borderId="2" xfId="0" applyFill="1" applyBorder="1" applyAlignment="1">
      <alignment wrapText="1"/>
    </xf>
    <xf numFmtId="0" fontId="0" fillId="0" borderId="2" xfId="0" applyBorder="1"/>
    <xf numFmtId="0" fontId="0" fillId="0" borderId="2" xfId="0" applyBorder="1" applyAlignment="1">
      <alignment wrapText="1"/>
    </xf>
    <xf numFmtId="2" fontId="0" fillId="0" borderId="2" xfId="0" applyNumberFormat="1" applyBorder="1"/>
    <xf numFmtId="44" fontId="0" fillId="0" borderId="2" xfId="1" applyFont="1" applyBorder="1"/>
    <xf numFmtId="0" fontId="2" fillId="0" borderId="2" xfId="0" applyFont="1" applyBorder="1"/>
    <xf numFmtId="0" fontId="7" fillId="0" borderId="2" xfId="0" applyFont="1" applyBorder="1"/>
    <xf numFmtId="44" fontId="2" fillId="0" borderId="2" xfId="1" applyFont="1" applyBorder="1"/>
    <xf numFmtId="0" fontId="2" fillId="2" borderId="2" xfId="0" applyFont="1" applyFill="1" applyBorder="1"/>
    <xf numFmtId="0" fontId="2" fillId="2" borderId="2" xfId="0" applyFont="1" applyFill="1" applyBorder="1" applyAlignment="1">
      <alignment wrapText="1"/>
    </xf>
    <xf numFmtId="0" fontId="4" fillId="2" borderId="2" xfId="0" applyFont="1" applyFill="1" applyBorder="1" applyAlignment="1">
      <alignment horizontal="right"/>
    </xf>
    <xf numFmtId="0" fontId="5" fillId="2" borderId="2" xfId="0" applyFont="1" applyFill="1" applyBorder="1"/>
    <xf numFmtId="44" fontId="5" fillId="2" borderId="2" xfId="0" applyNumberFormat="1" applyFont="1" applyFill="1" applyBorder="1"/>
    <xf numFmtId="0" fontId="0" fillId="0" borderId="0" xfId="0" applyBorder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ls.gov/oes/current/oes254012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20"/>
  <sheetViews>
    <sheetView tabSelected="1" zoomScaleNormal="100" workbookViewId="0">
      <selection activeCell="A20" sqref="A20"/>
    </sheetView>
  </sheetViews>
  <sheetFormatPr defaultColWidth="8.6328125" defaultRowHeight="14.5" x14ac:dyDescent="0.35"/>
  <cols>
    <col min="1" max="1" width="27.6328125" customWidth="1"/>
    <col min="2" max="2" width="18.6328125" customWidth="1"/>
    <col min="3" max="3" width="13.453125" customWidth="1"/>
    <col min="4" max="4" width="24.453125" customWidth="1"/>
    <col min="5" max="5" width="19" customWidth="1"/>
    <col min="6" max="6" width="12" customWidth="1"/>
  </cols>
  <sheetData>
    <row r="3" spans="1:6" x14ac:dyDescent="0.35">
      <c r="A3" s="19" t="s">
        <v>0</v>
      </c>
      <c r="B3" s="19"/>
      <c r="C3" s="19"/>
      <c r="D3" s="19"/>
      <c r="E3" s="19"/>
    </row>
    <row r="4" spans="1:6" ht="15.5" x14ac:dyDescent="0.35">
      <c r="A4" s="5"/>
      <c r="B4" s="14" t="s">
        <v>1</v>
      </c>
      <c r="C4" s="14" t="s">
        <v>2</v>
      </c>
      <c r="D4" s="15" t="s">
        <v>3</v>
      </c>
      <c r="E4" s="14" t="s">
        <v>4</v>
      </c>
    </row>
    <row r="5" spans="1:6" ht="15.5" x14ac:dyDescent="0.35">
      <c r="A5" s="7" t="s">
        <v>5</v>
      </c>
      <c r="B5" s="12">
        <v>100</v>
      </c>
      <c r="C5" s="11">
        <v>40</v>
      </c>
      <c r="D5" s="11">
        <f>B5*C5</f>
        <v>4000</v>
      </c>
      <c r="E5" s="13">
        <f>SUM(D5*28.43)</f>
        <v>113720</v>
      </c>
      <c r="F5" s="4"/>
    </row>
    <row r="6" spans="1:6" ht="15.5" x14ac:dyDescent="0.35">
      <c r="A6" s="7" t="s">
        <v>6</v>
      </c>
      <c r="B6" s="11">
        <v>0</v>
      </c>
      <c r="C6" s="11">
        <v>0</v>
      </c>
      <c r="D6" s="11">
        <f>B6*C6</f>
        <v>0</v>
      </c>
      <c r="E6" s="13">
        <f>SUM(D6*27.94)</f>
        <v>0</v>
      </c>
    </row>
    <row r="7" spans="1:6" ht="15.5" x14ac:dyDescent="0.35">
      <c r="A7" s="7" t="s">
        <v>7</v>
      </c>
      <c r="B7" s="11">
        <v>0</v>
      </c>
      <c r="C7" s="11">
        <v>0</v>
      </c>
      <c r="D7" s="11">
        <f>B7*C7</f>
        <v>0</v>
      </c>
      <c r="E7" s="13">
        <f>SUM(D7*32.96)</f>
        <v>0</v>
      </c>
    </row>
    <row r="8" spans="1:6" ht="15.5" x14ac:dyDescent="0.35">
      <c r="A8" s="7" t="s">
        <v>8</v>
      </c>
      <c r="B8" s="11">
        <v>0</v>
      </c>
      <c r="C8" s="11">
        <v>0</v>
      </c>
      <c r="D8" s="11">
        <f>B8*C8</f>
        <v>0</v>
      </c>
      <c r="E8" s="13">
        <f>SUM(D8*31.4)</f>
        <v>0</v>
      </c>
    </row>
    <row r="9" spans="1:6" ht="15.5" x14ac:dyDescent="0.35">
      <c r="A9" s="16" t="s">
        <v>9</v>
      </c>
      <c r="B9" s="17">
        <f>SUM(B5:B8)</f>
        <v>100</v>
      </c>
      <c r="C9" s="17">
        <v>40</v>
      </c>
      <c r="D9" s="14">
        <f>B9*C9</f>
        <v>4000</v>
      </c>
      <c r="E9" s="18">
        <f>SUM(E5:E8)</f>
        <v>113720</v>
      </c>
    </row>
    <row r="10" spans="1:6" ht="15.5" x14ac:dyDescent="0.35">
      <c r="A10" s="7"/>
      <c r="B10" s="11"/>
      <c r="C10" s="11"/>
      <c r="D10" s="11"/>
      <c r="E10" s="11"/>
    </row>
    <row r="12" spans="1:6" x14ac:dyDescent="0.35">
      <c r="A12" t="s">
        <v>26</v>
      </c>
      <c r="B12" s="1" t="s">
        <v>10</v>
      </c>
    </row>
    <row r="19" spans="6:6" x14ac:dyDescent="0.35">
      <c r="F19" s="3"/>
    </row>
    <row r="20" spans="6:6" x14ac:dyDescent="0.35">
      <c r="F20" s="2"/>
    </row>
  </sheetData>
  <hyperlinks>
    <hyperlink ref="B12" r:id="rId1" xr:uid="{00000000-0004-0000-0000-000000000000}"/>
  </hyperlinks>
  <pageMargins left="0.7" right="0.7" top="0.75" bottom="0.75" header="0.3" footer="0.3"/>
  <pageSetup orientation="portrait"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5"/>
  <sheetViews>
    <sheetView workbookViewId="0">
      <selection activeCell="C14" sqref="C14"/>
    </sheetView>
  </sheetViews>
  <sheetFormatPr defaultColWidth="8.6328125" defaultRowHeight="14.5" x14ac:dyDescent="0.35"/>
  <cols>
    <col min="1" max="1" width="40.1796875" customWidth="1"/>
    <col min="2" max="2" width="18.453125" customWidth="1"/>
    <col min="3" max="3" width="18" customWidth="1"/>
    <col min="4" max="4" width="10.36328125" customWidth="1"/>
    <col min="7" max="7" width="24" customWidth="1"/>
  </cols>
  <sheetData>
    <row r="3" spans="1:7" ht="58" x14ac:dyDescent="0.35">
      <c r="A3" s="5" t="s">
        <v>11</v>
      </c>
      <c r="B3" s="6" t="s">
        <v>12</v>
      </c>
      <c r="C3" s="6" t="s">
        <v>13</v>
      </c>
      <c r="D3" s="6" t="s">
        <v>14</v>
      </c>
      <c r="E3" s="6" t="s">
        <v>15</v>
      </c>
      <c r="F3" s="6" t="s">
        <v>16</v>
      </c>
      <c r="G3" s="6" t="s">
        <v>17</v>
      </c>
    </row>
    <row r="4" spans="1:7" ht="43.5" x14ac:dyDescent="0.35">
      <c r="A4" s="8" t="s">
        <v>18</v>
      </c>
      <c r="B4" s="7">
        <v>1.1599999999999999</v>
      </c>
      <c r="C4" s="7">
        <v>0</v>
      </c>
      <c r="D4" s="7">
        <v>100</v>
      </c>
      <c r="E4" s="7">
        <f>SUM((B4+C4)*D4)</f>
        <v>115.99999999999999</v>
      </c>
      <c r="F4" s="7">
        <v>43.59</v>
      </c>
      <c r="G4" s="9">
        <f t="shared" ref="G4:G10" si="0">SUM(E4*F4)</f>
        <v>5056.4399999999996</v>
      </c>
    </row>
    <row r="5" spans="1:7" x14ac:dyDescent="0.35">
      <c r="A5" s="8" t="s">
        <v>19</v>
      </c>
      <c r="B5" s="7">
        <v>0</v>
      </c>
      <c r="C5" s="7">
        <v>0</v>
      </c>
      <c r="D5" s="7">
        <v>100</v>
      </c>
      <c r="E5" s="7">
        <v>1</v>
      </c>
      <c r="F5" s="7">
        <v>43.59</v>
      </c>
      <c r="G5" s="7">
        <f t="shared" si="0"/>
        <v>43.59</v>
      </c>
    </row>
    <row r="6" spans="1:7" x14ac:dyDescent="0.35">
      <c r="A6" s="8" t="s">
        <v>20</v>
      </c>
      <c r="B6" s="7">
        <v>1.5</v>
      </c>
      <c r="C6" s="7">
        <v>0</v>
      </c>
      <c r="D6" s="7">
        <v>100</v>
      </c>
      <c r="E6" s="7">
        <f t="shared" ref="E6" si="1">SUM((B6+C6)*D6)</f>
        <v>150</v>
      </c>
      <c r="F6" s="7">
        <v>43.59</v>
      </c>
      <c r="G6" s="7">
        <f t="shared" si="0"/>
        <v>6538.5000000000009</v>
      </c>
    </row>
    <row r="7" spans="1:7" x14ac:dyDescent="0.35">
      <c r="A7" s="8" t="s">
        <v>21</v>
      </c>
      <c r="B7" s="7">
        <v>1</v>
      </c>
      <c r="C7" s="7">
        <v>0</v>
      </c>
      <c r="D7" s="7">
        <v>18</v>
      </c>
      <c r="E7" s="7">
        <f>SUM((B7+C7)*D7)</f>
        <v>18</v>
      </c>
      <c r="F7" s="7">
        <v>43.59</v>
      </c>
      <c r="G7" s="7">
        <f t="shared" si="0"/>
        <v>784.62000000000012</v>
      </c>
    </row>
    <row r="8" spans="1:7" x14ac:dyDescent="0.35">
      <c r="A8" s="8" t="s">
        <v>22</v>
      </c>
      <c r="B8" s="7">
        <v>1.5</v>
      </c>
      <c r="C8" s="7">
        <v>0</v>
      </c>
      <c r="D8" s="7">
        <v>18</v>
      </c>
      <c r="E8" s="7">
        <f>SUM((B8+C8)*D8)</f>
        <v>27</v>
      </c>
      <c r="F8" s="7">
        <v>43.59</v>
      </c>
      <c r="G8" s="7">
        <f t="shared" si="0"/>
        <v>1176.93</v>
      </c>
    </row>
    <row r="9" spans="1:7" x14ac:dyDescent="0.35">
      <c r="A9" s="7" t="s">
        <v>24</v>
      </c>
      <c r="B9" s="7">
        <v>0</v>
      </c>
      <c r="C9" s="7">
        <v>2.5</v>
      </c>
      <c r="D9" s="7">
        <v>18</v>
      </c>
      <c r="E9" s="7">
        <f>SUM((B9+C9)*D9)</f>
        <v>45</v>
      </c>
      <c r="F9" s="7">
        <v>43.59</v>
      </c>
      <c r="G9" s="9">
        <f t="shared" si="0"/>
        <v>1961.5500000000002</v>
      </c>
    </row>
    <row r="10" spans="1:7" x14ac:dyDescent="0.35">
      <c r="A10" s="7" t="s">
        <v>25</v>
      </c>
      <c r="B10" s="7">
        <v>0</v>
      </c>
      <c r="C10" s="7">
        <v>1.5</v>
      </c>
      <c r="D10" s="7">
        <v>18</v>
      </c>
      <c r="E10" s="7">
        <f>SUM((B10+C10)*D10)</f>
        <v>27</v>
      </c>
      <c r="F10" s="7">
        <v>43.59</v>
      </c>
      <c r="G10" s="7">
        <f t="shared" si="0"/>
        <v>1176.93</v>
      </c>
    </row>
    <row r="11" spans="1:7" x14ac:dyDescent="0.35">
      <c r="A11" s="7" t="s">
        <v>9</v>
      </c>
      <c r="B11" s="7">
        <f>SUM(B4:B10)</f>
        <v>5.16</v>
      </c>
      <c r="C11" s="7"/>
      <c r="D11" s="7">
        <f>SUM(D4:D10)</f>
        <v>372</v>
      </c>
      <c r="E11" s="7">
        <f>SUM(E4:E10)</f>
        <v>384</v>
      </c>
      <c r="F11" s="7"/>
      <c r="G11" s="10">
        <f>SUM(G4:G10)</f>
        <v>16738.560000000001</v>
      </c>
    </row>
    <row r="15" spans="1:7" x14ac:dyDescent="0.35">
      <c r="A15" t="s">
        <v>23</v>
      </c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902E1B956040438F0BD7BF63999C8A" ma:contentTypeVersion="10" ma:contentTypeDescription="Create a new document." ma:contentTypeScope="" ma:versionID="56d40f5c7299a282e03737961ba45a26">
  <xsd:schema xmlns:xsd="http://www.w3.org/2001/XMLSchema" xmlns:xs="http://www.w3.org/2001/XMLSchema" xmlns:p="http://schemas.microsoft.com/office/2006/metadata/properties" xmlns:ns2="256247e4-97d7-49c1-9b6d-26c29e7297e4" xmlns:ns3="5b7cd334-ef48-44ad-ba3d-dd607a2fcc1b" targetNamespace="http://schemas.microsoft.com/office/2006/metadata/properties" ma:root="true" ma:fieldsID="3cf6fa68cd4f8cd77ded521c02ea10bd" ns2:_="" ns3:_="">
    <xsd:import namespace="256247e4-97d7-49c1-9b6d-26c29e7297e4"/>
    <xsd:import namespace="5b7cd334-ef48-44ad-ba3d-dd607a2fcc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6247e4-97d7-49c1-9b6d-26c29e7297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7cd334-ef48-44ad-ba3d-dd607a2fcc1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CF0B025-B0FC-4AAE-A25A-7DB6F8DE95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213B91B-A57C-4212-AB12-DB8F507738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6247e4-97d7-49c1-9b6d-26c29e7297e4"/>
    <ds:schemaRef ds:uri="5b7cd334-ef48-44ad-ba3d-dd607a2fcc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50DCA6D-631E-46FB-B384-F8BD6341E476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5b7cd334-ef48-44ad-ba3d-dd607a2fcc1b"/>
    <ds:schemaRef ds:uri="http://schemas.microsoft.com/office/2006/metadata/properties"/>
    <ds:schemaRef ds:uri="256247e4-97d7-49c1-9b6d-26c29e7297e4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Respondent Cost</vt:lpstr>
      <vt:lpstr>IMLS Cost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 A. Miller</dc:creator>
  <cp:keywords/>
  <dc:description/>
  <cp:lastModifiedBy>Kim A. Miller</cp:lastModifiedBy>
  <cp:revision/>
  <dcterms:created xsi:type="dcterms:W3CDTF">2016-09-30T17:54:41Z</dcterms:created>
  <dcterms:modified xsi:type="dcterms:W3CDTF">2020-12-15T14:15:32Z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0x01010021902E1B956040438F0BD7BF63999C8A</vt:lpwstr>
  </property>
</Properties>
</file>