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5.7 050 PRA\ICR ACTIVE\VS\VS 0453 2026\IMB\"/>
    </mc:Choice>
  </mc:AlternateContent>
  <xr:revisionPtr revIDLastSave="0" documentId="13_ncr:1_{D2CF9EFF-B166-4618-B28D-E4704526CBDA}" xr6:coauthVersionLast="47" xr6:coauthVersionMax="47" xr10:uidLastSave="{00000000-0000-0000-0000-000000000000}"/>
  <bookViews>
    <workbookView xWindow="-120" yWindow="-120" windowWidth="29040" windowHeight="15720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3" l="1"/>
  <c r="D14" i="3" l="1"/>
  <c r="G14" i="3" s="1"/>
  <c r="D15" i="3"/>
  <c r="G15" i="3" s="1"/>
  <c r="D16" i="3"/>
  <c r="G16" i="3" s="1"/>
  <c r="D17" i="3"/>
  <c r="G17" i="3" s="1"/>
  <c r="D18" i="3"/>
  <c r="G18" i="3"/>
  <c r="D19" i="3"/>
  <c r="G19" i="3" s="1"/>
  <c r="D20" i="3"/>
  <c r="G20" i="3"/>
  <c r="D21" i="3"/>
  <c r="G21" i="3" s="1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 s="1"/>
  <c r="D29" i="3"/>
  <c r="G29" i="3"/>
  <c r="D30" i="3"/>
  <c r="G30" i="3"/>
  <c r="D13" i="3" l="1"/>
  <c r="D12" i="3"/>
  <c r="D11" i="3"/>
  <c r="D10" i="3"/>
  <c r="D9" i="3"/>
  <c r="D8" i="3"/>
  <c r="D7" i="3"/>
  <c r="G12" i="3" l="1"/>
  <c r="G13" i="3"/>
  <c r="G11" i="3" l="1"/>
  <c r="G10" i="3"/>
  <c r="G9" i="3"/>
  <c r="G8" i="3"/>
  <c r="G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<sst xmlns="http://schemas.openxmlformats.org/spreadsheetml/2006/main" count="48" uniqueCount="38">
  <si>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</si>
  <si>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</si>
  <si>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</si>
  <si>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</si>
  <si>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</si>
  <si>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</si>
  <si>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</si>
  <si>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</si>
  <si>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</si>
  <si>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</si>
  <si>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</si>
  <si>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</si>
  <si>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</si>
  <si>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</si>
  <si>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</si>
  <si>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</si>
  <si>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YYYY-DCB</t>
  </si>
  <si>
    <t>Ruminants</t>
  </si>
  <si>
    <t>Service Center Contact</t>
  </si>
  <si>
    <t>Embryo/Oocyte Recipient Flock/Herd Identification</t>
  </si>
  <si>
    <t>Health Certificates for Sheep</t>
  </si>
  <si>
    <t>Permanent Country Mark and Seals</t>
  </si>
  <si>
    <t>VS 17-33</t>
  </si>
  <si>
    <t>VS 17-130</t>
  </si>
  <si>
    <t>Feedlot Compliance Agreement</t>
  </si>
  <si>
    <t>Request for Deviation</t>
  </si>
  <si>
    <t>VS 17-32</t>
  </si>
  <si>
    <t>Seals</t>
  </si>
  <si>
    <t>Export Health Certificate - Gelatin</t>
  </si>
  <si>
    <t xml:space="preserve">Foreign Government Sanitary Certificate (Products)/Export Health Certificates </t>
  </si>
  <si>
    <t>0579-0453</t>
  </si>
  <si>
    <t xml:space="preserve">Importation of </t>
  </si>
  <si>
    <t>Sheep, Goats</t>
  </si>
  <si>
    <t>and Certain Other</t>
  </si>
  <si>
    <t>Determination of Whether a Country or Region Conducts Equivalent Classical Scrapie Free Flock/Herd Certification Program</t>
  </si>
  <si>
    <t>GS-12</t>
  </si>
  <si>
    <t>GS-13</t>
  </si>
  <si>
    <t>GS-14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</si>
</sst>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37" fontId="10" fillId="0" borderId="12" xfId="3" applyNumberFormat="1" applyFont="1" applyFill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37" fontId="10" fillId="0" borderId="12" xfId="3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7" fontId="10" fillId="0" borderId="12" xfId="3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vertical="top" wrapText="1"/>
    </xf>
    <xf numFmtId="0" fontId="9" fillId="0" borderId="15" xfId="1" applyFont="1" applyBorder="1" applyAlignment="1">
      <alignment horizontal="center" wrapText="1"/>
    </xf>
    <xf numFmtId="164" fontId="9" fillId="0" borderId="15" xfId="2" applyNumberFormat="1" applyFont="1" applyBorder="1" applyAlignment="1">
      <alignment horizontal="center" wrapText="1"/>
    </xf>
    <xf numFmtId="0" fontId="4" fillId="0" borderId="10" xfId="1" applyBorder="1" applyAlignment="1">
      <alignment horizontal="left"/>
    </xf>
    <xf numFmtId="1" fontId="9" fillId="0" borderId="16" xfId="1" applyNumberFormat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11" fillId="0" borderId="13" xfId="1" applyFont="1" applyBorder="1" applyAlignment="1">
      <alignment horizontal="center" wrapText="1"/>
    </xf>
    <xf numFmtId="164" fontId="11" fillId="0" borderId="13" xfId="1" applyNumberFormat="1" applyFont="1" applyBorder="1" applyAlignment="1">
      <alignment horizontal="center" wrapText="1"/>
    </xf>
    <xf numFmtId="1" fontId="11" fillId="0" borderId="13" xfId="1" applyNumberFormat="1" applyFont="1" applyBorder="1" applyAlignment="1">
      <alignment horizontal="center" wrapText="1"/>
    </xf>
    <xf numFmtId="2" fontId="11" fillId="0" borderId="13" xfId="1" applyNumberFormat="1" applyFont="1" applyBorder="1" applyAlignment="1">
      <alignment horizontal="center" wrapText="1"/>
    </xf>
    <xf numFmtId="0" fontId="11" fillId="0" borderId="14" xfId="1" applyFont="1" applyBorder="1" applyAlignment="1">
      <alignment horizontal="center" wrapText="1"/>
    </xf>
    <xf numFmtId="0" fontId="4" fillId="2" borderId="10" xfId="1" applyFill="1" applyBorder="1" applyAlignment="1">
      <alignment horizontal="left"/>
    </xf>
    <xf numFmtId="165" fontId="11" fillId="2" borderId="16" xfId="3" applyNumberFormat="1" applyFont="1" applyFill="1" applyBorder="1" applyAlignment="1">
      <alignment wrapText="1"/>
    </xf>
    <xf numFmtId="1" fontId="9" fillId="0" borderId="17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2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5" xfId="1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vertical="center"/>
    </xf>
    <xf numFmtId="5" fontId="16" fillId="2" borderId="17" xfId="4" applyNumberFormat="1" applyFont="1" applyFill="1" applyBorder="1" applyAlignment="1">
      <alignment horizontal="center" vertical="center" wrapText="1"/>
    </xf>
    <xf numFmtId="164" fontId="6" fillId="0" borderId="10" xfId="1" applyNumberFormat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1" fontId="6" fillId="0" borderId="10" xfId="1" applyNumberFormat="1" applyFont="1" applyBorder="1" applyAlignment="1">
      <alignment horizontal="center" vertical="top"/>
    </xf>
    <xf numFmtId="0" fontId="13" fillId="3" borderId="3" xfId="0" applyFont="1" applyFill="1" applyBorder="1"/>
    <xf numFmtId="14" fontId="13" fillId="3" borderId="11" xfId="0" applyNumberFormat="1" applyFont="1" applyFill="1" applyBorder="1" applyAlignment="1">
      <alignment horizontal="center" vertical="center"/>
    </xf>
    <xf numFmtId="0" fontId="15" fillId="3" borderId="10" xfId="1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5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inden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90" zoomScaleNormal="90" zoomScaleSheetLayoutView="100" workbookViewId="0">
      <selection activeCell="O23" sqref="O23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3" t="s">
        <v>3</v>
      </c>
      <c r="B1" s="51" t="s">
        <v>30</v>
      </c>
      <c r="C1" s="46"/>
      <c r="D1" s="47"/>
      <c r="E1" s="48"/>
      <c r="F1" s="34" t="s">
        <v>0</v>
      </c>
      <c r="G1" s="50">
        <v>45786</v>
      </c>
    </row>
    <row r="2" spans="1:9" ht="24.95" customHeight="1" x14ac:dyDescent="0.25">
      <c r="A2" s="35" t="s">
        <v>2</v>
      </c>
      <c r="B2" s="57" t="s">
        <v>31</v>
      </c>
      <c r="C2" s="49"/>
      <c r="D2" s="52"/>
      <c r="E2" s="52"/>
      <c r="F2" s="52"/>
      <c r="G2" s="53"/>
      <c r="I2" s="32"/>
    </row>
    <row r="3" spans="1:9" ht="24.95" customHeight="1" thickBot="1" x14ac:dyDescent="0.25">
      <c r="A3" s="39" t="s">
        <v>13</v>
      </c>
      <c r="B3" s="58" t="s">
        <v>32</v>
      </c>
      <c r="C3" s="54" t="s">
        <v>33</v>
      </c>
      <c r="D3" s="54" t="s">
        <v>17</v>
      </c>
      <c r="E3" s="54"/>
      <c r="F3" s="54"/>
      <c r="G3" s="55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</row>
    <row r="5" spans="1:9" s="1" customFormat="1" ht="22.5" customHeight="1" thickBot="1" x14ac:dyDescent="0.25">
      <c r="A5" s="44" t="s">
        <v>1</v>
      </c>
      <c r="B5" s="56" t="s">
        <v>16</v>
      </c>
      <c r="C5" s="43">
        <v>0.61299999999999999</v>
      </c>
      <c r="D5" s="42">
        <v>0.13900000000000001</v>
      </c>
      <c r="E5" s="29"/>
      <c r="F5" s="30"/>
      <c r="G5" s="45">
        <f>SUM(G7:G19)</f>
        <v>1480082.4168</v>
      </c>
      <c r="I5" s="32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39.950000000000003" customHeight="1" x14ac:dyDescent="0.25">
      <c r="A7" s="36" t="s">
        <v>18</v>
      </c>
      <c r="B7" s="13">
        <v>16</v>
      </c>
      <c r="C7" s="14">
        <v>0.08</v>
      </c>
      <c r="D7" s="15">
        <f>ROUNDUP(B7*C7,0)</f>
        <v>2</v>
      </c>
      <c r="E7" s="16" t="s">
        <v>35</v>
      </c>
      <c r="F7" s="17">
        <v>53.45</v>
      </c>
      <c r="G7" s="40">
        <f>(D7*F7)*(1+$C$5+$D$5)</f>
        <v>187.28880000000001</v>
      </c>
    </row>
    <row r="8" spans="1:9" s="2" customFormat="1" ht="39.950000000000003" customHeight="1" x14ac:dyDescent="0.25">
      <c r="A8" s="36" t="s">
        <v>19</v>
      </c>
      <c r="B8" s="9">
        <v>6</v>
      </c>
      <c r="C8" s="8">
        <v>0.08</v>
      </c>
      <c r="D8" s="10">
        <f t="shared" ref="D8:D13" si="0">ROUNDUP(B8*C8,0)</f>
        <v>1</v>
      </c>
      <c r="E8" s="7" t="s">
        <v>35</v>
      </c>
      <c r="F8" s="11">
        <v>53.45</v>
      </c>
      <c r="G8" s="41">
        <f t="shared" ref="G8:G11" si="1">(D8*F8)*(1+$C$5+$D$5)</f>
        <v>93.644400000000005</v>
      </c>
    </row>
    <row r="9" spans="1:9" s="2" customFormat="1" ht="39.950000000000003" customHeight="1" x14ac:dyDescent="0.25">
      <c r="A9" s="36" t="s">
        <v>20</v>
      </c>
      <c r="B9" s="9">
        <v>276</v>
      </c>
      <c r="C9" s="8">
        <v>0.16</v>
      </c>
      <c r="D9" s="10">
        <f t="shared" si="0"/>
        <v>45</v>
      </c>
      <c r="E9" s="7" t="s">
        <v>35</v>
      </c>
      <c r="F9" s="11">
        <v>53.45</v>
      </c>
      <c r="G9" s="41">
        <f t="shared" si="1"/>
        <v>4213.9979999999996</v>
      </c>
    </row>
    <row r="10" spans="1:9" s="2" customFormat="1" ht="39.950000000000003" customHeight="1" x14ac:dyDescent="0.25">
      <c r="A10" s="37" t="s">
        <v>21</v>
      </c>
      <c r="B10" s="9">
        <v>116</v>
      </c>
      <c r="C10" s="8">
        <v>0.16</v>
      </c>
      <c r="D10" s="10">
        <f t="shared" si="0"/>
        <v>19</v>
      </c>
      <c r="E10" s="7" t="s">
        <v>35</v>
      </c>
      <c r="F10" s="11">
        <v>53.45</v>
      </c>
      <c r="G10" s="41">
        <f t="shared" si="1"/>
        <v>1779.2436</v>
      </c>
    </row>
    <row r="11" spans="1:9" s="2" customFormat="1" ht="39.950000000000003" customHeight="1" x14ac:dyDescent="0.25">
      <c r="A11" s="37" t="s">
        <v>22</v>
      </c>
      <c r="B11" s="9">
        <v>257</v>
      </c>
      <c r="C11" s="8">
        <v>0.06</v>
      </c>
      <c r="D11" s="10">
        <f t="shared" si="0"/>
        <v>16</v>
      </c>
      <c r="E11" s="7" t="s">
        <v>35</v>
      </c>
      <c r="F11" s="11">
        <v>53.45</v>
      </c>
      <c r="G11" s="41">
        <f t="shared" si="1"/>
        <v>1498.3104000000001</v>
      </c>
    </row>
    <row r="12" spans="1:9" ht="39.950000000000003" customHeight="1" x14ac:dyDescent="0.25">
      <c r="A12" s="37" t="s">
        <v>23</v>
      </c>
      <c r="B12" s="9">
        <v>1</v>
      </c>
      <c r="C12" s="8">
        <v>0.06</v>
      </c>
      <c r="D12" s="10">
        <f t="shared" si="0"/>
        <v>1</v>
      </c>
      <c r="E12" s="7" t="s">
        <v>35</v>
      </c>
      <c r="F12" s="11">
        <v>53.45</v>
      </c>
      <c r="G12" s="41">
        <f t="shared" ref="G12:G13" si="2">(D12*F12)*(1+$C$5+$D$5)</f>
        <v>93.644400000000005</v>
      </c>
    </row>
    <row r="13" spans="1:9" ht="39.950000000000003" customHeight="1" x14ac:dyDescent="0.25">
      <c r="A13" s="37" t="s">
        <v>24</v>
      </c>
      <c r="B13" s="9">
        <v>2</v>
      </c>
      <c r="C13" s="8">
        <v>2</v>
      </c>
      <c r="D13" s="10">
        <f t="shared" si="0"/>
        <v>4</v>
      </c>
      <c r="E13" s="7" t="s">
        <v>36</v>
      </c>
      <c r="F13" s="11">
        <v>63.55</v>
      </c>
      <c r="G13" s="41">
        <f t="shared" si="2"/>
        <v>445.35839999999996</v>
      </c>
    </row>
    <row r="14" spans="1:9" ht="39.950000000000003" customHeight="1" x14ac:dyDescent="0.25">
      <c r="A14" s="37" t="s">
        <v>25</v>
      </c>
      <c r="B14" s="9">
        <v>1</v>
      </c>
      <c r="C14" s="8">
        <v>1</v>
      </c>
      <c r="D14" s="10">
        <f t="shared" ref="D14:D30" si="3">ROUNDUP(B14*C14,0)</f>
        <v>1</v>
      </c>
      <c r="E14" s="7" t="s">
        <v>36</v>
      </c>
      <c r="F14" s="11">
        <v>63.55</v>
      </c>
      <c r="G14" s="41">
        <f t="shared" ref="G14:G30" si="4">(D14*F14)*(1+$C$5+$D$5)</f>
        <v>111.33959999999999</v>
      </c>
    </row>
    <row r="15" spans="1:9" ht="39.950000000000003" customHeight="1" x14ac:dyDescent="0.25">
      <c r="A15" s="37" t="s">
        <v>26</v>
      </c>
      <c r="B15" s="9">
        <v>1</v>
      </c>
      <c r="C15" s="8">
        <v>0.08</v>
      </c>
      <c r="D15" s="10">
        <f t="shared" si="3"/>
        <v>1</v>
      </c>
      <c r="E15" s="7" t="s">
        <v>35</v>
      </c>
      <c r="F15" s="11">
        <v>53.45</v>
      </c>
      <c r="G15" s="41">
        <f t="shared" si="4"/>
        <v>93.644400000000005</v>
      </c>
    </row>
    <row r="16" spans="1:9" ht="39.950000000000003" customHeight="1" x14ac:dyDescent="0.25">
      <c r="A16" s="37" t="s">
        <v>34</v>
      </c>
      <c r="B16" s="9">
        <v>2</v>
      </c>
      <c r="C16" s="8">
        <v>40</v>
      </c>
      <c r="D16" s="10">
        <f t="shared" si="3"/>
        <v>80</v>
      </c>
      <c r="E16" s="7" t="s">
        <v>37</v>
      </c>
      <c r="F16" s="11">
        <v>75.099999999999994</v>
      </c>
      <c r="G16" s="41">
        <f t="shared" si="4"/>
        <v>10526.016</v>
      </c>
    </row>
    <row r="17" spans="1:7" ht="39.950000000000003" customHeight="1" x14ac:dyDescent="0.25">
      <c r="A17" s="37" t="s">
        <v>27</v>
      </c>
      <c r="B17" s="9">
        <v>2</v>
      </c>
      <c r="C17" s="8">
        <v>0.16</v>
      </c>
      <c r="D17" s="10">
        <f t="shared" si="3"/>
        <v>1</v>
      </c>
      <c r="E17" s="7" t="s">
        <v>35</v>
      </c>
      <c r="F17" s="11">
        <v>53.45</v>
      </c>
      <c r="G17" s="41">
        <f t="shared" si="4"/>
        <v>93.644400000000005</v>
      </c>
    </row>
    <row r="18" spans="1:7" ht="39.950000000000003" customHeight="1" x14ac:dyDescent="0.25">
      <c r="A18" s="37" t="s">
        <v>28</v>
      </c>
      <c r="B18" s="9">
        <v>1</v>
      </c>
      <c r="C18" s="8">
        <v>1</v>
      </c>
      <c r="D18" s="10">
        <f t="shared" si="3"/>
        <v>1</v>
      </c>
      <c r="E18" s="7" t="s">
        <v>35</v>
      </c>
      <c r="F18" s="11">
        <v>53.45</v>
      </c>
      <c r="G18" s="41">
        <f t="shared" si="4"/>
        <v>93.644400000000005</v>
      </c>
    </row>
    <row r="19" spans="1:7" ht="39.950000000000003" customHeight="1" x14ac:dyDescent="0.25">
      <c r="A19" s="12" t="s">
        <v>29</v>
      </c>
      <c r="B19" s="9">
        <v>15600</v>
      </c>
      <c r="C19" s="8">
        <v>1</v>
      </c>
      <c r="D19" s="10">
        <f t="shared" si="3"/>
        <v>15600</v>
      </c>
      <c r="E19" s="7" t="s">
        <v>35</v>
      </c>
      <c r="F19" s="11">
        <v>53.45</v>
      </c>
      <c r="G19" s="41">
        <f t="shared" si="4"/>
        <v>1460852.64</v>
      </c>
    </row>
    <row r="20" spans="1:7" ht="39.950000000000003" customHeight="1" x14ac:dyDescent="0.25">
      <c r="A20" s="37"/>
      <c r="B20" s="9"/>
      <c r="C20" s="8"/>
      <c r="D20" s="10">
        <f t="shared" si="3"/>
        <v>0</v>
      </c>
      <c r="E20" s="7"/>
      <c r="F20" s="11"/>
      <c r="G20" s="41">
        <f t="shared" si="4"/>
        <v>0</v>
      </c>
    </row>
    <row r="21" spans="1:7" ht="39.950000000000003" customHeight="1" x14ac:dyDescent="0.25">
      <c r="A21" s="37"/>
      <c r="B21" s="9"/>
      <c r="C21" s="8"/>
      <c r="D21" s="10">
        <f t="shared" si="3"/>
        <v>0</v>
      </c>
      <c r="E21" s="7"/>
      <c r="F21" s="11"/>
      <c r="G21" s="41">
        <f t="shared" si="4"/>
        <v>0</v>
      </c>
    </row>
    <row r="22" spans="1:7" ht="39.950000000000003" customHeight="1" x14ac:dyDescent="0.25">
      <c r="A22" s="37"/>
      <c r="B22" s="9"/>
      <c r="C22" s="8"/>
      <c r="D22" s="10">
        <f t="shared" si="3"/>
        <v>0</v>
      </c>
      <c r="E22" s="7"/>
      <c r="F22" s="11"/>
      <c r="G22" s="41">
        <f t="shared" si="4"/>
        <v>0</v>
      </c>
    </row>
    <row r="23" spans="1:7" ht="39.950000000000003" customHeight="1" x14ac:dyDescent="0.25">
      <c r="A23" s="37"/>
      <c r="B23" s="9"/>
      <c r="C23" s="8"/>
      <c r="D23" s="10">
        <f t="shared" si="3"/>
        <v>0</v>
      </c>
      <c r="E23" s="7"/>
      <c r="F23" s="11"/>
      <c r="G23" s="41">
        <f t="shared" si="4"/>
        <v>0</v>
      </c>
    </row>
    <row r="24" spans="1:7" ht="39.950000000000003" customHeight="1" x14ac:dyDescent="0.25">
      <c r="A24" s="37"/>
      <c r="B24" s="9"/>
      <c r="C24" s="8"/>
      <c r="D24" s="10">
        <f t="shared" si="3"/>
        <v>0</v>
      </c>
      <c r="E24" s="7"/>
      <c r="F24" s="11"/>
      <c r="G24" s="41">
        <f t="shared" si="4"/>
        <v>0</v>
      </c>
    </row>
    <row r="25" spans="1:7" ht="39.950000000000003" customHeight="1" x14ac:dyDescent="0.25">
      <c r="A25" s="37"/>
      <c r="B25" s="9"/>
      <c r="C25" s="8"/>
      <c r="D25" s="10">
        <f t="shared" si="3"/>
        <v>0</v>
      </c>
      <c r="E25" s="7"/>
      <c r="F25" s="11"/>
      <c r="G25" s="41">
        <f t="shared" si="4"/>
        <v>0</v>
      </c>
    </row>
    <row r="26" spans="1:7" ht="39.950000000000003" customHeight="1" x14ac:dyDescent="0.25">
      <c r="A26" s="37"/>
      <c r="B26" s="9"/>
      <c r="C26" s="8"/>
      <c r="D26" s="10">
        <f t="shared" si="3"/>
        <v>0</v>
      </c>
      <c r="E26" s="7"/>
      <c r="F26" s="11"/>
      <c r="G26" s="41">
        <f t="shared" si="4"/>
        <v>0</v>
      </c>
    </row>
    <row r="27" spans="1:7" ht="39.950000000000003" customHeight="1" x14ac:dyDescent="0.25">
      <c r="A27" s="37"/>
      <c r="B27" s="9"/>
      <c r="C27" s="8"/>
      <c r="D27" s="10">
        <f t="shared" si="3"/>
        <v>0</v>
      </c>
      <c r="E27" s="7"/>
      <c r="F27" s="11"/>
      <c r="G27" s="41">
        <f t="shared" si="4"/>
        <v>0</v>
      </c>
    </row>
    <row r="28" spans="1:7" ht="39.950000000000003" customHeight="1" x14ac:dyDescent="0.25">
      <c r="A28" s="37"/>
      <c r="B28" s="9"/>
      <c r="C28" s="8"/>
      <c r="D28" s="10">
        <f t="shared" si="3"/>
        <v>0</v>
      </c>
      <c r="E28" s="7"/>
      <c r="F28" s="11"/>
      <c r="G28" s="41">
        <f t="shared" si="4"/>
        <v>0</v>
      </c>
    </row>
    <row r="29" spans="1:7" ht="39.950000000000003" customHeight="1" x14ac:dyDescent="0.25">
      <c r="A29" s="37"/>
      <c r="B29" s="9"/>
      <c r="C29" s="8"/>
      <c r="D29" s="10">
        <f t="shared" si="3"/>
        <v>0</v>
      </c>
      <c r="E29" s="7"/>
      <c r="F29" s="11"/>
      <c r="G29" s="41">
        <f t="shared" si="4"/>
        <v>0</v>
      </c>
    </row>
    <row r="30" spans="1:7" ht="39.950000000000003" customHeight="1" x14ac:dyDescent="0.25">
      <c r="A30" s="37"/>
      <c r="B30" s="9"/>
      <c r="C30" s="8"/>
      <c r="D30" s="10">
        <f t="shared" si="3"/>
        <v>0</v>
      </c>
      <c r="E30" s="7"/>
      <c r="F30" s="11"/>
      <c r="G30" s="41">
        <f t="shared" si="4"/>
        <v>0</v>
      </c>
    </row>
    <row r="31" spans="1:7" x14ac:dyDescent="0.25">
      <c r="A31" s="38"/>
    </row>
    <row r="32" spans="1:7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  <row r="85" spans="1:1" x14ac:dyDescent="0.25">
      <c r="A85" s="38"/>
    </row>
    <row r="86" spans="1:1" x14ac:dyDescent="0.25">
      <c r="A86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Somervell, Patricia - MRP-APHIS</cp:lastModifiedBy>
  <cp:lastPrinted>2022-04-25T18:52:28Z</cp:lastPrinted>
  <dcterms:created xsi:type="dcterms:W3CDTF">2021-07-01T18:06:57Z</dcterms:created>
  <dcterms:modified xsi:type="dcterms:W3CDTF">2026-03-11T14:42:00Z</dcterms:modified>
</cp:coreProperties>
</file>