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BRS\BRS 0085 2026\IMB\IMB\"/>
    </mc:Choice>
  </mc:AlternateContent>
  <xr:revisionPtr revIDLastSave="0" documentId="13_ncr:2001_{6E573C33-8E62-487A-9338-141272348D06}" xr6:coauthVersionLast="47" xr6:coauthVersionMax="47" xr10:uidLastSave="{00000000-0000-0000-0000-000000000000}"/>
  <bookViews>
    <workbookView xWindow="-20610" yWindow="-120" windowWidth="20730" windowHeight="11040" tabRatio="389" xr2:uid="{F38D79EA-36B0-400D-84E7-32D0B3AB86E3}"/>
  </bookViews>
  <sheets>
    <sheet name="APHIS 79" sheetId="3" r:id="rId1"/>
  </sheets>
  <definedNames>
    <definedName name="_xlnm.Print_Area" localSheetId="0">'APHIS 79'!$A$1:$G$7</definedName>
    <definedName name="_xlnm.Print_Titles" localSheetId="0">'APHIS 79'!$6:$6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D24" i="3"/>
  <c r="M39" i="3"/>
  <c r="G20" i="3" l="1"/>
  <c r="G18" i="3"/>
  <c r="D23" i="3"/>
  <c r="G23" i="3" s="1"/>
  <c r="D22" i="3"/>
  <c r="G22" i="3" s="1"/>
  <c r="D21" i="3"/>
  <c r="G21" i="3" s="1"/>
  <c r="D20" i="3"/>
  <c r="D19" i="3"/>
  <c r="G19" i="3" s="1"/>
  <c r="D18" i="3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7" i="3"/>
  <c r="D8" i="3" l="1"/>
  <c r="G8" i="3" s="1"/>
  <c r="D9" i="3"/>
  <c r="G9" i="3" s="1"/>
  <c r="D10" i="3"/>
  <c r="G10" i="3" s="1"/>
  <c r="D11" i="3"/>
  <c r="G11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Table. DCB GS step 4 used most of the time, or if ICR is associated with a specific state, then use the closest OPM pay table for the state.</t>
      </text>
    </comment>
  </commentList>
</comments>
</file>

<file path=xl/sharedStrings.xml><?xml version="1.0" encoding="utf-8"?>
<sst xmlns="http://schemas.openxmlformats.org/spreadsheetml/2006/main" count="45" uniqueCount="40">
  <si>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</si>
  <si>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</si>
  <si>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</si>
  <si>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</si>
  <si>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</si>
  <si>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</si>
  <si>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</si>
  <si>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</si>
  <si>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</si>
  <si>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</si>
  <si>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</si>
  <si>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</si>
  <si>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</si>
  <si>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OPM PAY TABLE
(A)</t>
  </si>
  <si>
    <t>OVERHEAD COST FACTOR
(C)</t>
  </si>
  <si>
    <t>APPEAL OF PERMIT DECISION OR WITHDRAWAL OF PERMIT (Private Sector)</t>
  </si>
  <si>
    <t>PETITION TO AMEND LIST OF ORGANISMS</t>
  </si>
  <si>
    <t>MARKING OF IDENTITY (FOR IMPORT OR INTERSTATE MOVEMENT) ON LABELS</t>
  </si>
  <si>
    <t>REQUEST FOR DETERMINATION OF EXTENSION</t>
  </si>
  <si>
    <t>APPEAL OF DENIAL OF PETITION</t>
  </si>
  <si>
    <t>0579-0085</t>
  </si>
  <si>
    <t xml:space="preserve">NOTIFICATION PROCEDURES </t>
  </si>
  <si>
    <t xml:space="preserve">SUBMISSION OF FIELD TEST REPORTS FOR NOTIFICATIONS </t>
  </si>
  <si>
    <t xml:space="preserve">PERMIT APPLICATION (INCLUDES REQUEST FOR CONTAINER VARIANCE AND COURTESY PERMIT) </t>
  </si>
  <si>
    <t xml:space="preserve">REPORT ON CHARACTERISTICS FOR NOTIFICATIONS </t>
  </si>
  <si>
    <t>REPORT ON CERTAIN OCCURRENCES FOR NOTIFICATIONS</t>
  </si>
  <si>
    <t xml:space="preserve">SUBMISSION OF FIELD TEST REPORTS FOR PERMITS </t>
  </si>
  <si>
    <t xml:space="preserve">REPORT ON CHARACTERISTICS FOR PERMIT </t>
  </si>
  <si>
    <t xml:space="preserve">AM I REGULATED PROCESS </t>
  </si>
  <si>
    <t>PETITION FOR NON-REGULATED STATUS</t>
  </si>
  <si>
    <t>12</t>
  </si>
  <si>
    <t>13</t>
  </si>
  <si>
    <t>14</t>
  </si>
  <si>
    <t>DOCUMENTATION OF APPROVED TRAINING PROGRAM</t>
  </si>
  <si>
    <t xml:space="preserve">REPORT ON CERTAIN OCCURRENCES FOR PERMIT </t>
  </si>
  <si>
    <t>RECORDS RETENTION OF INTERSTATE MOVEMENT AND IMPORTATION DOCUMENTS</t>
  </si>
  <si>
    <t xml:space="preserve">7 CFR Part 340: Movement of Organisms Modified or Produced Through  </t>
  </si>
  <si>
    <t>Genetic Engineering</t>
  </si>
  <si>
    <r>
      <rPr>
        <b/>
        <u/>
        <sz val="10"/>
        <color theme="1"/>
        <rFont val="Calibri"/>
        <family val="2"/>
        <scheme val="minor"/>
      </rPr>
      <t>Common Forms</t>
    </r>
    <r>
      <rPr>
        <sz val="10"/>
        <color theme="1"/>
        <rFont val="Calibri"/>
        <family val="2"/>
        <scheme val="minor"/>
      </rPr>
      <t xml:space="preserve">                                                       MOUs and Grants    (Private Sector)</t>
    </r>
  </si>
  <si>
    <t>2026-DCB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</si>
</sst>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name val="Calibri"/>
      <family val="2"/>
    </font>
    <font>
      <sz val="6"/>
      <name val="Calibri"/>
      <family val="2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75">
    <xf numFmtId="0" fontId="0" fillId="0" borderId="0" xfId="0"/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7" fontId="10" fillId="0" borderId="13" xfId="3" applyNumberFormat="1" applyFont="1" applyFill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37" fontId="10" fillId="0" borderId="13" xfId="3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7" fontId="10" fillId="0" borderId="13" xfId="3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vertical="top" wrapText="1"/>
    </xf>
    <xf numFmtId="0" fontId="9" fillId="0" borderId="16" xfId="1" applyFont="1" applyBorder="1" applyAlignment="1">
      <alignment horizontal="center" wrapText="1"/>
    </xf>
    <xf numFmtId="164" fontId="9" fillId="0" borderId="16" xfId="2" applyNumberFormat="1" applyFont="1" applyBorder="1" applyAlignment="1">
      <alignment horizontal="center" wrapText="1"/>
    </xf>
    <xf numFmtId="0" fontId="4" fillId="0" borderId="11" xfId="1" applyBorder="1" applyAlignment="1">
      <alignment horizontal="left"/>
    </xf>
    <xf numFmtId="1" fontId="9" fillId="0" borderId="17" xfId="1" applyNumberFormat="1" applyFont="1" applyBorder="1" applyAlignment="1">
      <alignment wrapText="1"/>
    </xf>
    <xf numFmtId="0" fontId="9" fillId="0" borderId="19" xfId="1" applyFont="1" applyBorder="1" applyAlignment="1">
      <alignment wrapText="1"/>
    </xf>
    <xf numFmtId="0" fontId="11" fillId="0" borderId="14" xfId="1" applyFont="1" applyBorder="1" applyAlignment="1">
      <alignment horizontal="center" wrapText="1"/>
    </xf>
    <xf numFmtId="164" fontId="11" fillId="0" borderId="14" xfId="1" applyNumberFormat="1" applyFont="1" applyBorder="1" applyAlignment="1">
      <alignment horizontal="center" wrapText="1"/>
    </xf>
    <xf numFmtId="1" fontId="11" fillId="0" borderId="14" xfId="1" applyNumberFormat="1" applyFont="1" applyBorder="1" applyAlignment="1">
      <alignment horizontal="center" wrapText="1"/>
    </xf>
    <xf numFmtId="2" fontId="11" fillId="0" borderId="14" xfId="1" applyNumberFormat="1" applyFont="1" applyBorder="1" applyAlignment="1">
      <alignment horizontal="center" wrapText="1"/>
    </xf>
    <xf numFmtId="0" fontId="11" fillId="0" borderId="15" xfId="1" applyFont="1" applyBorder="1" applyAlignment="1">
      <alignment horizontal="center" wrapText="1"/>
    </xf>
    <xf numFmtId="0" fontId="4" fillId="2" borderId="11" xfId="1" applyFill="1" applyBorder="1" applyAlignment="1">
      <alignment horizontal="left"/>
    </xf>
    <xf numFmtId="165" fontId="11" fillId="2" borderId="17" xfId="3" applyNumberFormat="1" applyFont="1" applyFill="1" applyBorder="1" applyAlignment="1">
      <alignment wrapText="1"/>
    </xf>
    <xf numFmtId="2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9" fillId="0" borderId="18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0" fontId="9" fillId="2" borderId="16" xfId="1" applyFont="1" applyFill="1" applyBorder="1" applyAlignment="1">
      <alignment horizontal="center" vertical="center" wrapText="1"/>
    </xf>
    <xf numFmtId="164" fontId="9" fillId="2" borderId="16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1" fontId="6" fillId="0" borderId="11" xfId="1" applyNumberFormat="1" applyFont="1" applyBorder="1" applyAlignment="1">
      <alignment horizontal="center" vertical="top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/>
    <xf numFmtId="14" fontId="13" fillId="3" borderId="12" xfId="0" applyNumberFormat="1" applyFont="1" applyFill="1" applyBorder="1" applyAlignment="1">
      <alignment horizontal="center" vertical="center"/>
    </xf>
    <xf numFmtId="0" fontId="15" fillId="3" borderId="11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6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7" fontId="16" fillId="2" borderId="18" xfId="4" applyNumberFormat="1" applyFont="1" applyFill="1" applyBorder="1" applyAlignment="1">
      <alignment horizontal="center" vertical="center" wrapText="1"/>
    </xf>
    <xf numFmtId="7" fontId="10" fillId="0" borderId="13" xfId="3" applyNumberFormat="1" applyFont="1" applyBorder="1" applyAlignment="1">
      <alignment horizontal="right" vertical="center" wrapText="1"/>
    </xf>
    <xf numFmtId="7" fontId="10" fillId="0" borderId="1" xfId="3" applyNumberFormat="1" applyFont="1" applyBorder="1" applyAlignment="1">
      <alignment horizontal="right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Table. DCB GS step 4 used most of the time, or if ICR is associated with a specific state, then use the closest OPM pay table for the state.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M66"/>
  <sheetViews>
    <sheetView tabSelected="1" zoomScaleNormal="100" zoomScaleSheetLayoutView="100" workbookViewId="0">
      <selection activeCell="J4" sqref="J4"/>
    </sheetView>
  </sheetViews>
  <sheetFormatPr defaultColWidth="9.1796875" defaultRowHeight="8" x14ac:dyDescent="0.35"/>
  <cols>
    <col min="1" max="1" width="52.26953125" style="5" bestFit="1" customWidth="1"/>
    <col min="2" max="2" width="13.7265625" style="5" customWidth="1"/>
    <col min="3" max="3" width="14.54296875" style="6" customWidth="1"/>
    <col min="4" max="4" width="13" style="5" customWidth="1"/>
    <col min="5" max="5" width="6.54296875" style="7" customWidth="1"/>
    <col min="6" max="6" width="9.7265625" style="8" customWidth="1"/>
    <col min="7" max="7" width="15.7265625" style="5" customWidth="1"/>
    <col min="8" max="9" width="9.1796875" style="5"/>
    <col min="10" max="10" width="9.54296875" style="5" customWidth="1"/>
    <col min="11" max="16384" width="9.1796875" style="5"/>
  </cols>
  <sheetData>
    <row r="1" spans="1:9" ht="24" customHeight="1" thickBot="1" x14ac:dyDescent="0.4">
      <c r="A1" s="38" t="s">
        <v>3</v>
      </c>
      <c r="B1" s="52" t="s">
        <v>20</v>
      </c>
      <c r="C1" s="46"/>
      <c r="D1" s="47"/>
      <c r="E1" s="48"/>
      <c r="F1" s="39" t="s">
        <v>0</v>
      </c>
      <c r="G1" s="51">
        <v>46196</v>
      </c>
    </row>
    <row r="2" spans="1:9" ht="25" customHeight="1" x14ac:dyDescent="0.35">
      <c r="A2" s="40" t="s">
        <v>2</v>
      </c>
      <c r="B2" s="49" t="s">
        <v>36</v>
      </c>
      <c r="C2" s="50"/>
      <c r="D2" s="53"/>
      <c r="E2" s="53"/>
      <c r="F2" s="53"/>
      <c r="G2" s="54"/>
      <c r="I2" s="37"/>
    </row>
    <row r="3" spans="1:9" ht="25" customHeight="1" thickBot="1" x14ac:dyDescent="0.35">
      <c r="A3" s="42" t="s">
        <v>37</v>
      </c>
      <c r="B3" s="55"/>
      <c r="C3" s="56"/>
      <c r="D3" s="56"/>
      <c r="E3" s="56"/>
      <c r="F3" s="56"/>
      <c r="G3" s="57"/>
    </row>
    <row r="4" spans="1:9" s="3" customFormat="1" ht="75.75" customHeight="1" thickBot="1" x14ac:dyDescent="0.4">
      <c r="A4" s="21"/>
      <c r="B4" s="22" t="s">
        <v>13</v>
      </c>
      <c r="C4" s="23" t="s">
        <v>4</v>
      </c>
      <c r="D4" s="22" t="s">
        <v>14</v>
      </c>
      <c r="E4" s="24"/>
      <c r="F4" s="25"/>
      <c r="G4" s="36" t="s">
        <v>10</v>
      </c>
    </row>
    <row r="5" spans="1:9" s="3" customFormat="1" ht="22.5" customHeight="1" thickBot="1" x14ac:dyDescent="0.35">
      <c r="A5" s="45" t="s">
        <v>1</v>
      </c>
      <c r="B5" s="58" t="s">
        <v>39</v>
      </c>
      <c r="C5" s="44">
        <v>0.61299999999999999</v>
      </c>
      <c r="D5" s="43">
        <v>0.13900000000000001</v>
      </c>
      <c r="E5" s="32"/>
      <c r="F5" s="33"/>
      <c r="G5" s="72">
        <f>SUM(G7:G23)</f>
        <v>1539246.2667999999</v>
      </c>
      <c r="I5" s="37"/>
    </row>
    <row r="6" spans="1:9" s="3" customFormat="1" ht="57.75" customHeight="1" thickBot="1" x14ac:dyDescent="0.4">
      <c r="A6" s="26" t="s">
        <v>11</v>
      </c>
      <c r="B6" s="27" t="s">
        <v>5</v>
      </c>
      <c r="C6" s="28" t="s">
        <v>9</v>
      </c>
      <c r="D6" s="27" t="s">
        <v>6</v>
      </c>
      <c r="E6" s="29" t="s">
        <v>7</v>
      </c>
      <c r="F6" s="30" t="s">
        <v>12</v>
      </c>
      <c r="G6" s="31" t="s">
        <v>8</v>
      </c>
    </row>
    <row r="7" spans="1:9" s="4" customFormat="1" ht="40" customHeight="1" x14ac:dyDescent="0.35">
      <c r="A7" s="14" t="s">
        <v>21</v>
      </c>
      <c r="B7" s="16">
        <v>500</v>
      </c>
      <c r="C7" s="17">
        <v>1</v>
      </c>
      <c r="D7" s="18">
        <f>ROUNDUP(B7*C7,0)</f>
        <v>500</v>
      </c>
      <c r="E7" s="19" t="s">
        <v>30</v>
      </c>
      <c r="F7" s="13">
        <v>53.45</v>
      </c>
      <c r="G7" s="73">
        <v>1</v>
      </c>
    </row>
    <row r="8" spans="1:9" ht="40" customHeight="1" x14ac:dyDescent="0.35">
      <c r="A8" s="14" t="s">
        <v>22</v>
      </c>
      <c r="B8" s="11">
        <v>790</v>
      </c>
      <c r="C8" s="10">
        <v>1</v>
      </c>
      <c r="D8" s="12">
        <f t="shared" ref="D8:D24" si="0">ROUNDUP(B8*C8,0)</f>
        <v>790</v>
      </c>
      <c r="E8" s="9" t="s">
        <v>30</v>
      </c>
      <c r="F8" s="13">
        <v>53.45</v>
      </c>
      <c r="G8" s="74">
        <f t="shared" ref="G8:G23" si="1">(D8*F8)*(1+$C$5+$D$5)</f>
        <v>73979.076000000001</v>
      </c>
    </row>
    <row r="9" spans="1:9" ht="40" customHeight="1" x14ac:dyDescent="0.35">
      <c r="A9" s="15" t="s">
        <v>24</v>
      </c>
      <c r="B9" s="1">
        <v>2</v>
      </c>
      <c r="C9" s="10">
        <v>3</v>
      </c>
      <c r="D9" s="12">
        <f t="shared" si="0"/>
        <v>6</v>
      </c>
      <c r="E9" s="9" t="s">
        <v>32</v>
      </c>
      <c r="F9" s="20">
        <v>75.099999999999994</v>
      </c>
      <c r="G9" s="74">
        <f t="shared" si="1"/>
        <v>789.45119999999997</v>
      </c>
    </row>
    <row r="10" spans="1:9" ht="40" customHeight="1" x14ac:dyDescent="0.35">
      <c r="A10" s="15" t="s">
        <v>25</v>
      </c>
      <c r="B10" s="1">
        <v>50</v>
      </c>
      <c r="C10" s="10">
        <v>3</v>
      </c>
      <c r="D10" s="12">
        <f t="shared" si="0"/>
        <v>150</v>
      </c>
      <c r="E10" s="9" t="s">
        <v>30</v>
      </c>
      <c r="F10" s="13">
        <v>53.45</v>
      </c>
      <c r="G10" s="74">
        <f t="shared" si="1"/>
        <v>14046.66</v>
      </c>
    </row>
    <row r="11" spans="1:9" ht="40" customHeight="1" x14ac:dyDescent="0.35">
      <c r="A11" s="15" t="s">
        <v>23</v>
      </c>
      <c r="B11" s="1">
        <v>2000</v>
      </c>
      <c r="C11" s="10">
        <v>5</v>
      </c>
      <c r="D11" s="12">
        <f t="shared" si="0"/>
        <v>10000</v>
      </c>
      <c r="E11" s="9" t="s">
        <v>31</v>
      </c>
      <c r="F11" s="13">
        <v>63.55</v>
      </c>
      <c r="G11" s="74">
        <f t="shared" si="1"/>
        <v>1113396</v>
      </c>
    </row>
    <row r="12" spans="1:9" ht="41.15" customHeight="1" x14ac:dyDescent="0.35">
      <c r="A12" s="15" t="s">
        <v>26</v>
      </c>
      <c r="B12" s="1">
        <v>1540</v>
      </c>
      <c r="C12" s="68">
        <v>1</v>
      </c>
      <c r="D12" s="12">
        <f t="shared" si="0"/>
        <v>1540</v>
      </c>
      <c r="E12" s="69">
        <v>12</v>
      </c>
      <c r="F12" s="13">
        <v>53.45</v>
      </c>
      <c r="G12" s="73">
        <f t="shared" si="1"/>
        <v>144212.37599999999</v>
      </c>
    </row>
    <row r="13" spans="1:9" ht="41.15" customHeight="1" x14ac:dyDescent="0.35">
      <c r="A13" s="15" t="s">
        <v>27</v>
      </c>
      <c r="B13" s="1">
        <v>2</v>
      </c>
      <c r="C13" s="68">
        <v>3</v>
      </c>
      <c r="D13" s="12">
        <f t="shared" si="0"/>
        <v>6</v>
      </c>
      <c r="E13" s="69">
        <v>12</v>
      </c>
      <c r="F13" s="13">
        <v>53.45</v>
      </c>
      <c r="G13" s="73">
        <f t="shared" si="1"/>
        <v>561.86640000000011</v>
      </c>
    </row>
    <row r="14" spans="1:9" ht="37.25" customHeight="1" x14ac:dyDescent="0.35">
      <c r="A14" s="15" t="s">
        <v>34</v>
      </c>
      <c r="B14" s="1">
        <v>35</v>
      </c>
      <c r="C14" s="68">
        <v>1</v>
      </c>
      <c r="D14" s="12">
        <f t="shared" si="0"/>
        <v>35</v>
      </c>
      <c r="E14" s="69">
        <v>13</v>
      </c>
      <c r="F14" s="13">
        <v>63.55</v>
      </c>
      <c r="G14" s="73">
        <f t="shared" si="1"/>
        <v>3896.886</v>
      </c>
    </row>
    <row r="15" spans="1:9" ht="38.65" customHeight="1" x14ac:dyDescent="0.35">
      <c r="A15" s="15" t="s">
        <v>33</v>
      </c>
      <c r="B15" s="1">
        <v>20</v>
      </c>
      <c r="C15" s="68">
        <v>0.5</v>
      </c>
      <c r="D15" s="12">
        <f t="shared" si="0"/>
        <v>10</v>
      </c>
      <c r="E15" s="69">
        <v>14</v>
      </c>
      <c r="F15" s="20">
        <v>75.099999999999994</v>
      </c>
      <c r="G15" s="73">
        <f t="shared" si="1"/>
        <v>1315.752</v>
      </c>
    </row>
    <row r="16" spans="1:9" ht="36.9" customHeight="1" x14ac:dyDescent="0.35">
      <c r="A16" s="15" t="s">
        <v>15</v>
      </c>
      <c r="B16" s="1">
        <v>2</v>
      </c>
      <c r="C16" s="68">
        <v>2</v>
      </c>
      <c r="D16" s="12">
        <f t="shared" si="0"/>
        <v>4</v>
      </c>
      <c r="E16" s="69">
        <v>15</v>
      </c>
      <c r="F16" s="13">
        <v>88.34</v>
      </c>
      <c r="G16" s="73">
        <f t="shared" si="1"/>
        <v>619.08672000000001</v>
      </c>
    </row>
    <row r="17" spans="1:7" ht="36.9" customHeight="1" x14ac:dyDescent="0.35">
      <c r="A17" s="15" t="s">
        <v>16</v>
      </c>
      <c r="B17" s="1">
        <v>1</v>
      </c>
      <c r="C17" s="68">
        <v>2</v>
      </c>
      <c r="D17" s="12">
        <f t="shared" si="0"/>
        <v>2</v>
      </c>
      <c r="E17" s="69">
        <v>13</v>
      </c>
      <c r="F17" s="13">
        <v>63.55</v>
      </c>
      <c r="G17" s="73">
        <f t="shared" si="1"/>
        <v>222.67919999999998</v>
      </c>
    </row>
    <row r="18" spans="1:7" ht="36.9" customHeight="1" x14ac:dyDescent="0.35">
      <c r="A18" s="15" t="s">
        <v>17</v>
      </c>
      <c r="B18" s="1">
        <v>5000</v>
      </c>
      <c r="C18" s="68">
        <v>0.1</v>
      </c>
      <c r="D18" s="12">
        <f t="shared" si="0"/>
        <v>500</v>
      </c>
      <c r="E18" s="69">
        <v>12</v>
      </c>
      <c r="F18" s="13">
        <v>53.45</v>
      </c>
      <c r="G18" s="73">
        <f t="shared" si="1"/>
        <v>46822.2</v>
      </c>
    </row>
    <row r="19" spans="1:7" ht="36" customHeight="1" x14ac:dyDescent="0.35">
      <c r="A19" s="15" t="s">
        <v>29</v>
      </c>
      <c r="B19" s="1">
        <v>28</v>
      </c>
      <c r="C19" s="68">
        <v>8</v>
      </c>
      <c r="D19" s="12">
        <f t="shared" si="0"/>
        <v>224</v>
      </c>
      <c r="E19" s="71">
        <v>13</v>
      </c>
      <c r="F19" s="13">
        <v>63.55</v>
      </c>
      <c r="G19" s="73">
        <f t="shared" si="1"/>
        <v>24940.070399999997</v>
      </c>
    </row>
    <row r="20" spans="1:7" ht="37.25" customHeight="1" x14ac:dyDescent="0.35">
      <c r="A20" s="15" t="s">
        <v>18</v>
      </c>
      <c r="B20" s="1">
        <v>3</v>
      </c>
      <c r="C20" s="68">
        <v>8</v>
      </c>
      <c r="D20" s="12">
        <f t="shared" si="0"/>
        <v>24</v>
      </c>
      <c r="E20" s="71">
        <v>14</v>
      </c>
      <c r="F20" s="20">
        <v>75.099999999999994</v>
      </c>
      <c r="G20" s="73">
        <f t="shared" si="1"/>
        <v>3157.8047999999999</v>
      </c>
    </row>
    <row r="21" spans="1:7" ht="39.5" customHeight="1" x14ac:dyDescent="0.35">
      <c r="A21" s="15" t="s">
        <v>19</v>
      </c>
      <c r="B21" s="1">
        <v>2</v>
      </c>
      <c r="C21" s="68">
        <v>8</v>
      </c>
      <c r="D21" s="12">
        <f t="shared" si="0"/>
        <v>16</v>
      </c>
      <c r="E21" s="69">
        <v>15</v>
      </c>
      <c r="F21" s="13">
        <v>88.34</v>
      </c>
      <c r="G21" s="73">
        <f t="shared" si="1"/>
        <v>2476.3468800000001</v>
      </c>
    </row>
    <row r="22" spans="1:7" ht="39.5" customHeight="1" x14ac:dyDescent="0.35">
      <c r="A22" s="15" t="s">
        <v>28</v>
      </c>
      <c r="B22" s="1">
        <v>170</v>
      </c>
      <c r="C22" s="68">
        <v>2</v>
      </c>
      <c r="D22" s="12">
        <f t="shared" si="0"/>
        <v>340</v>
      </c>
      <c r="E22" s="69">
        <v>15</v>
      </c>
      <c r="F22" s="13">
        <v>88.34</v>
      </c>
      <c r="G22" s="73">
        <f t="shared" si="1"/>
        <v>52622.371200000001</v>
      </c>
    </row>
    <row r="23" spans="1:7" ht="41.15" customHeight="1" x14ac:dyDescent="0.35">
      <c r="A23" s="15" t="s">
        <v>35</v>
      </c>
      <c r="B23" s="1">
        <v>300</v>
      </c>
      <c r="C23" s="68">
        <v>2</v>
      </c>
      <c r="D23" s="12">
        <f t="shared" si="0"/>
        <v>600</v>
      </c>
      <c r="E23" s="9" t="s">
        <v>30</v>
      </c>
      <c r="F23" s="13">
        <v>53.45</v>
      </c>
      <c r="G23" s="73">
        <f t="shared" si="1"/>
        <v>56186.64</v>
      </c>
    </row>
    <row r="24" spans="1:7" ht="41.15" customHeight="1" x14ac:dyDescent="0.35">
      <c r="A24" s="15" t="s">
        <v>38</v>
      </c>
      <c r="B24" s="67">
        <v>8</v>
      </c>
      <c r="C24" s="68">
        <v>1</v>
      </c>
      <c r="D24" s="67">
        <f t="shared" si="0"/>
        <v>8</v>
      </c>
      <c r="E24" s="9" t="s">
        <v>30</v>
      </c>
      <c r="F24" s="13">
        <v>53.45</v>
      </c>
      <c r="G24" s="73">
        <f>(D24*F24)*(1+$C$5+$D$5)</f>
        <v>749.15520000000004</v>
      </c>
    </row>
    <row r="25" spans="1:7" ht="39.5" customHeight="1" x14ac:dyDescent="0.35">
      <c r="A25" s="65"/>
      <c r="B25" s="67"/>
      <c r="C25" s="68"/>
      <c r="D25" s="67"/>
      <c r="E25" s="69"/>
      <c r="F25" s="62"/>
      <c r="G25" s="59"/>
    </row>
    <row r="26" spans="1:7" ht="41.65" customHeight="1" x14ac:dyDescent="0.35">
      <c r="A26" s="65"/>
      <c r="B26" s="67"/>
      <c r="C26" s="68"/>
      <c r="D26" s="67"/>
      <c r="E26" s="69"/>
      <c r="F26" s="62"/>
      <c r="G26" s="59"/>
    </row>
    <row r="27" spans="1:7" ht="39.9" customHeight="1" x14ac:dyDescent="0.35">
      <c r="A27" s="65"/>
      <c r="B27" s="67"/>
      <c r="C27" s="68"/>
      <c r="D27" s="67"/>
      <c r="E27" s="69"/>
      <c r="F27" s="62"/>
      <c r="G27" s="59"/>
    </row>
    <row r="28" spans="1:7" ht="39.9" customHeight="1" x14ac:dyDescent="0.35">
      <c r="A28" s="65"/>
      <c r="B28" s="67"/>
      <c r="C28" s="68"/>
      <c r="D28" s="67"/>
      <c r="E28" s="69"/>
      <c r="F28" s="62"/>
      <c r="G28" s="59"/>
    </row>
    <row r="29" spans="1:7" ht="43.25" customHeight="1" x14ac:dyDescent="0.35">
      <c r="A29" s="65"/>
      <c r="B29" s="67"/>
      <c r="C29" s="68"/>
      <c r="D29" s="67"/>
      <c r="E29" s="69"/>
      <c r="F29" s="62"/>
      <c r="G29" s="59"/>
    </row>
    <row r="30" spans="1:7" ht="43.25" customHeight="1" x14ac:dyDescent="0.35">
      <c r="A30" s="65"/>
      <c r="B30" s="67"/>
      <c r="C30" s="68"/>
      <c r="D30" s="67"/>
      <c r="E30" s="69"/>
      <c r="F30" s="62"/>
      <c r="G30" s="59"/>
    </row>
    <row r="31" spans="1:7" ht="43.75" customHeight="1" x14ac:dyDescent="0.35">
      <c r="A31" s="65"/>
      <c r="B31" s="67"/>
      <c r="C31" s="68"/>
      <c r="D31" s="67"/>
      <c r="E31" s="69"/>
      <c r="F31" s="62"/>
      <c r="G31" s="59"/>
    </row>
    <row r="32" spans="1:7" ht="43.75" customHeight="1" x14ac:dyDescent="0.35">
      <c r="A32" s="65"/>
      <c r="B32" s="67"/>
      <c r="C32" s="68"/>
      <c r="D32" s="67"/>
      <c r="E32" s="69"/>
      <c r="F32" s="62"/>
      <c r="G32" s="59"/>
    </row>
    <row r="33" spans="1:13" ht="38.15" customHeight="1" x14ac:dyDescent="0.35">
      <c r="A33" s="65"/>
      <c r="B33" s="67"/>
      <c r="C33" s="68"/>
      <c r="D33" s="67"/>
      <c r="E33" s="69"/>
      <c r="F33" s="62"/>
      <c r="G33" s="59"/>
    </row>
    <row r="34" spans="1:13" ht="38.15" customHeight="1" x14ac:dyDescent="0.35">
      <c r="A34" s="65"/>
      <c r="B34" s="67"/>
      <c r="C34" s="68"/>
      <c r="D34" s="67"/>
      <c r="E34" s="69"/>
      <c r="F34" s="62"/>
      <c r="G34" s="59"/>
    </row>
    <row r="35" spans="1:13" ht="40.75" customHeight="1" x14ac:dyDescent="0.35">
      <c r="A35" s="65"/>
      <c r="B35" s="67"/>
      <c r="C35" s="68"/>
      <c r="D35" s="67"/>
      <c r="E35" s="69"/>
      <c r="F35" s="62"/>
      <c r="G35" s="59"/>
    </row>
    <row r="36" spans="1:13" ht="39.9" customHeight="1" x14ac:dyDescent="0.35">
      <c r="A36" s="65"/>
      <c r="B36" s="67"/>
      <c r="C36" s="68"/>
      <c r="D36" s="67"/>
      <c r="E36" s="69"/>
      <c r="F36" s="62"/>
      <c r="G36" s="59"/>
    </row>
    <row r="37" spans="1:13" ht="39.9" customHeight="1" x14ac:dyDescent="0.35">
      <c r="A37" s="65"/>
      <c r="B37" s="67"/>
      <c r="C37" s="68"/>
      <c r="D37" s="67"/>
      <c r="E37" s="69"/>
      <c r="F37" s="62"/>
      <c r="G37" s="59"/>
      <c r="J37" s="15"/>
      <c r="K37" s="1"/>
      <c r="L37" s="34"/>
      <c r="M37" s="2"/>
    </row>
    <row r="38" spans="1:13" ht="45" customHeight="1" x14ac:dyDescent="0.35">
      <c r="A38" s="65"/>
      <c r="B38" s="67"/>
      <c r="C38" s="68"/>
      <c r="D38" s="67"/>
      <c r="E38" s="69"/>
      <c r="F38" s="62"/>
      <c r="G38" s="59"/>
      <c r="J38" s="15"/>
      <c r="K38" s="1"/>
      <c r="L38" s="34"/>
      <c r="M38" s="2"/>
    </row>
    <row r="39" spans="1:13" ht="39.9" customHeight="1" x14ac:dyDescent="0.35">
      <c r="A39" s="65"/>
      <c r="B39" s="67"/>
      <c r="C39" s="68"/>
      <c r="D39" s="67"/>
      <c r="E39" s="69"/>
      <c r="F39" s="62"/>
      <c r="G39" s="59"/>
      <c r="J39" s="15" t="s">
        <v>38</v>
      </c>
      <c r="K39" s="1">
        <v>8</v>
      </c>
      <c r="L39" s="34">
        <v>1.1000000000000001</v>
      </c>
      <c r="M39" s="2">
        <f>ROUNDUP(K39*L39,0)</f>
        <v>9</v>
      </c>
    </row>
    <row r="40" spans="1:13" ht="42.5" customHeight="1" x14ac:dyDescent="0.3">
      <c r="A40" s="65"/>
      <c r="B40" s="67"/>
      <c r="C40" s="68"/>
      <c r="D40" s="67"/>
      <c r="E40" s="69"/>
      <c r="F40" s="62"/>
      <c r="G40" s="59"/>
      <c r="K40" s="35"/>
      <c r="L40" s="35"/>
      <c r="M40" s="35"/>
    </row>
    <row r="41" spans="1:13" ht="38.15" customHeight="1" x14ac:dyDescent="0.35">
      <c r="A41" s="65"/>
      <c r="B41" s="70"/>
      <c r="C41" s="60"/>
      <c r="D41" s="59"/>
      <c r="E41" s="61"/>
      <c r="F41" s="62"/>
      <c r="G41" s="59"/>
    </row>
    <row r="42" spans="1:13" ht="40.25" customHeight="1" x14ac:dyDescent="0.35">
      <c r="A42" s="63"/>
      <c r="B42" s="66"/>
      <c r="C42" s="60"/>
      <c r="D42" s="59"/>
      <c r="E42" s="61"/>
      <c r="F42" s="62"/>
      <c r="G42" s="59"/>
    </row>
    <row r="43" spans="1:13" x14ac:dyDescent="0.35">
      <c r="A43" s="63"/>
      <c r="B43" s="66"/>
      <c r="C43" s="60"/>
      <c r="D43" s="59"/>
      <c r="E43" s="61"/>
      <c r="F43" s="62"/>
      <c r="G43" s="59"/>
    </row>
    <row r="44" spans="1:13" x14ac:dyDescent="0.35">
      <c r="A44" s="63"/>
      <c r="B44" s="66"/>
      <c r="C44" s="60"/>
      <c r="D44" s="59"/>
      <c r="E44" s="61"/>
      <c r="F44" s="62"/>
      <c r="G44" s="59"/>
    </row>
    <row r="45" spans="1:13" x14ac:dyDescent="0.35">
      <c r="A45" s="63"/>
      <c r="B45" s="66"/>
      <c r="C45" s="60"/>
      <c r="D45" s="59"/>
      <c r="E45" s="61"/>
      <c r="F45" s="62"/>
      <c r="G45" s="59"/>
    </row>
    <row r="46" spans="1:13" x14ac:dyDescent="0.35">
      <c r="A46" s="63"/>
      <c r="B46" s="66"/>
      <c r="C46" s="60"/>
      <c r="D46" s="59"/>
      <c r="E46" s="61"/>
      <c r="F46" s="62"/>
      <c r="G46" s="59"/>
    </row>
    <row r="47" spans="1:13" x14ac:dyDescent="0.35">
      <c r="A47" s="63"/>
      <c r="B47" s="66"/>
      <c r="C47" s="60"/>
      <c r="D47" s="59"/>
      <c r="E47" s="61"/>
      <c r="F47" s="62"/>
      <c r="G47" s="59"/>
    </row>
    <row r="48" spans="1:13" x14ac:dyDescent="0.35">
      <c r="A48" s="63"/>
      <c r="B48" s="66"/>
      <c r="C48" s="60"/>
      <c r="D48" s="59"/>
      <c r="E48" s="61"/>
      <c r="F48" s="62"/>
      <c r="G48" s="59"/>
    </row>
    <row r="49" spans="1:7" x14ac:dyDescent="0.35">
      <c r="A49" s="63"/>
      <c r="B49" s="66"/>
      <c r="C49" s="60"/>
      <c r="D49" s="59"/>
      <c r="E49" s="61"/>
      <c r="F49" s="62"/>
      <c r="G49" s="59"/>
    </row>
    <row r="50" spans="1:7" x14ac:dyDescent="0.35">
      <c r="A50" s="63"/>
      <c r="B50" s="66"/>
      <c r="C50" s="60"/>
      <c r="D50" s="59"/>
      <c r="E50" s="61"/>
      <c r="F50" s="62"/>
      <c r="G50" s="59"/>
    </row>
    <row r="51" spans="1:7" x14ac:dyDescent="0.35">
      <c r="A51" s="63"/>
      <c r="B51" s="66"/>
      <c r="C51" s="60"/>
      <c r="D51" s="59"/>
      <c r="E51" s="61"/>
      <c r="F51" s="62"/>
      <c r="G51" s="59"/>
    </row>
    <row r="52" spans="1:7" x14ac:dyDescent="0.35">
      <c r="A52" s="63"/>
      <c r="B52" s="66"/>
      <c r="C52" s="60"/>
      <c r="D52" s="59"/>
      <c r="E52" s="61"/>
      <c r="F52" s="62"/>
      <c r="G52" s="59"/>
    </row>
    <row r="53" spans="1:7" x14ac:dyDescent="0.35">
      <c r="A53" s="63"/>
      <c r="B53" s="66"/>
      <c r="C53" s="60"/>
      <c r="D53" s="59"/>
      <c r="E53" s="61"/>
      <c r="F53" s="62"/>
      <c r="G53" s="59"/>
    </row>
    <row r="54" spans="1:7" x14ac:dyDescent="0.35">
      <c r="A54" s="63"/>
      <c r="B54" s="66"/>
      <c r="C54" s="60"/>
      <c r="D54" s="59"/>
      <c r="E54" s="61"/>
      <c r="F54" s="62"/>
      <c r="G54" s="59"/>
    </row>
    <row r="55" spans="1:7" x14ac:dyDescent="0.35">
      <c r="A55" s="63"/>
      <c r="B55" s="66"/>
      <c r="C55" s="60"/>
      <c r="D55" s="59"/>
      <c r="E55" s="61"/>
      <c r="F55" s="62"/>
      <c r="G55" s="59"/>
    </row>
    <row r="56" spans="1:7" x14ac:dyDescent="0.35">
      <c r="A56" s="63"/>
      <c r="B56" s="66"/>
      <c r="C56" s="60"/>
      <c r="D56" s="59"/>
      <c r="E56" s="61"/>
      <c r="F56" s="62"/>
      <c r="G56" s="59"/>
    </row>
    <row r="57" spans="1:7" x14ac:dyDescent="0.35">
      <c r="A57" s="63"/>
      <c r="B57" s="66"/>
      <c r="C57" s="60"/>
      <c r="D57" s="59"/>
      <c r="E57" s="61"/>
      <c r="F57" s="62"/>
      <c r="G57" s="59"/>
    </row>
    <row r="58" spans="1:7" x14ac:dyDescent="0.35">
      <c r="A58" s="64"/>
      <c r="B58" s="66"/>
      <c r="C58" s="60"/>
      <c r="D58" s="59"/>
      <c r="E58" s="61"/>
      <c r="F58" s="62"/>
      <c r="G58" s="59"/>
    </row>
    <row r="59" spans="1:7" x14ac:dyDescent="0.35">
      <c r="A59" s="64"/>
    </row>
    <row r="60" spans="1:7" x14ac:dyDescent="0.35">
      <c r="A60" s="41"/>
    </row>
    <row r="61" spans="1:7" x14ac:dyDescent="0.35">
      <c r="A61" s="41"/>
    </row>
    <row r="62" spans="1:7" x14ac:dyDescent="0.35">
      <c r="A62" s="41"/>
    </row>
    <row r="63" spans="1:7" x14ac:dyDescent="0.35">
      <c r="A63" s="41"/>
    </row>
    <row r="64" spans="1:7" x14ac:dyDescent="0.35">
      <c r="A64" s="41"/>
    </row>
    <row r="65" spans="1:1" x14ac:dyDescent="0.35">
      <c r="A65" s="41"/>
    </row>
    <row r="66" spans="1:1" x14ac:dyDescent="0.35">
      <c r="A66" s="41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 APHIS 70-Series 2025 Template</dc:title>
  <dc:creator>Keegan, Regina - MRP-APHIS, Riverdale, MD</dc:creator>
  <cp:keywords>PRA, burden workbook, APHIS 71, APHIS 79, SOCC Codes, ROCIS calcuations</cp:keywords>
  <cp:lastModifiedBy>Harris, Sheniqua - MRP-APHIS</cp:lastModifiedBy>
  <cp:lastPrinted>2025-12-11T13:29:13Z</cp:lastPrinted>
  <dcterms:created xsi:type="dcterms:W3CDTF">2021-07-01T18:06:57Z</dcterms:created>
  <dcterms:modified xsi:type="dcterms:W3CDTF">2026-06-23T16:21:13Z</dcterms:modified>
  <cp:category>PRA</cp:category>
</cp:coreProperties>
</file>