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.treasury.gov/Collab/domfin/FI/OCED/Shared Documents/Emergency Capital Investment Program (ECIP)/Oversight/OMB/PRA OMB 1505-0275/OMB1505-0275 Sent for Review 06.09.23/"/>
    </mc:Choice>
  </mc:AlternateContent>
  <xr:revisionPtr revIDLastSave="0" documentId="13_ncr:1_{6B2E8D9C-8519-4311-A0C1-A0EC7183D909}" xr6:coauthVersionLast="47" xr6:coauthVersionMax="47" xr10:uidLastSave="{00000000-0000-0000-0000-000000000000}"/>
  <workbookProtection workbookAlgorithmName="SHA-512" workbookHashValue="nMHClWotknIOR9Q2PNwtt1893ubO6M9AB+h26OF8wIabAfsVYBzVru74VcrpYvGv9nk+sbw9qNH67PRLaPnXBw==" workbookSaltValue="tqZarVbZEQW1ygIkzv4GqQ==" workbookSpinCount="100000" lockStructure="1"/>
  <bookViews>
    <workbookView xWindow="0" yWindow="1140" windowWidth="28800" windowHeight="12750" tabRatio="587" firstSheet="2" activeTab="7" xr2:uid="{67F84308-6B8D-44B8-84F2-1B77991140BD}"/>
  </bookViews>
  <sheets>
    <sheet name="ISR Summary Validations (B&amp;HC)" sheetId="18" state="hidden" r:id="rId1"/>
    <sheet name="ISR Summary Sch Form (B&amp;HC)" sheetId="14" state="hidden" r:id="rId2"/>
    <sheet name="Sch A" sheetId="28" r:id="rId3"/>
    <sheet name="Sch B" sheetId="25" r:id="rId4"/>
    <sheet name="Sch B Validation" sheetId="46" state="hidden" r:id="rId5"/>
    <sheet name="Sch C1 People" sheetId="36" r:id="rId6"/>
    <sheet name="Sch C1 Validation" sheetId="47" state="hidden" r:id="rId7"/>
    <sheet name="Sch C2 Business" sheetId="37" r:id="rId8"/>
    <sheet name="Sch C2 Validation" sheetId="49" state="hidden" r:id="rId9"/>
    <sheet name="Sch D1 Rural" sheetId="38" r:id="rId10"/>
    <sheet name="Sch D1 Validation" sheetId="51" state="hidden" r:id="rId11"/>
    <sheet name="Sch D2 Urban" sheetId="42" r:id="rId12"/>
    <sheet name="Sch D2 Validation" sheetId="52" state="hidden" r:id="rId13"/>
    <sheet name="Sch D3 Underserved" sheetId="43" r:id="rId14"/>
    <sheet name="Sch D3 Validation" sheetId="53" state="hidden" r:id="rId15"/>
    <sheet name="Sch D4 Minority" sheetId="44" r:id="rId16"/>
    <sheet name="Sch D4 Validation" sheetId="54" state="hidden" r:id="rId17"/>
    <sheet name="Sch D5 Poverty" sheetId="45" r:id="rId18"/>
    <sheet name="Sch D5 Validation" sheetId="55" state="hidden" r:id="rId19"/>
    <sheet name="Sch D6 Reserv" sheetId="40" r:id="rId20"/>
    <sheet name="Sch D6 Validation" sheetId="56" state="hidden" r:id="rId21"/>
    <sheet name="Sch D7 Terr or PR" sheetId="41" r:id="rId22"/>
    <sheet name="Sch D7 Validation" sheetId="57" state="hidden" r:id="rId23"/>
    <sheet name="Sch D8 Projects" sheetId="35" r:id="rId24"/>
    <sheet name="Project Investment Type" sheetId="60" state="hidden" r:id="rId25"/>
    <sheet name="Sch D8 Validation" sheetId="58" state="hidden" r:id="rId26"/>
    <sheet name="State Abbrev" sheetId="50" state="hidden" r:id="rId27"/>
    <sheet name="Territory Abbrev" sheetId="59" state="hidden" r:id="rId28"/>
    <sheet name="American Indian Area Name" sheetId="61" state="hidden" r:id="rId29"/>
    <sheet name="Sch D Places (B&amp;HC)" sheetId="31" state="hidden" r:id="rId30"/>
    <sheet name="Sch D LMI &amp; OTP (B&amp;HC)" sheetId="33" state="hidden" r:id="rId31"/>
    <sheet name="Calculations" sheetId="27" state="hidden" r:id="rId32"/>
    <sheet name="ISR Alt Validations (B&amp;HC)" sheetId="19" state="hidden" r:id="rId33"/>
    <sheet name="ISR Alt Sch Form (B&amp;HC)" sheetId="15" state="hidden" r:id="rId3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1" i="37" l="1"/>
  <c r="X21" i="37"/>
  <c r="D21" i="37"/>
  <c r="E21" i="37"/>
  <c r="F21" i="37"/>
  <c r="G21" i="37"/>
  <c r="H21" i="37"/>
  <c r="I21" i="37"/>
  <c r="J21" i="37"/>
  <c r="K21" i="37"/>
  <c r="L21" i="37"/>
  <c r="M21" i="37"/>
  <c r="N21" i="37"/>
  <c r="O21" i="37"/>
  <c r="P21" i="37"/>
  <c r="Q21" i="37"/>
  <c r="R21" i="37"/>
  <c r="S21" i="37"/>
  <c r="T21" i="37"/>
  <c r="U21" i="37"/>
  <c r="V21" i="37"/>
  <c r="W21" i="37"/>
  <c r="AO21" i="36"/>
  <c r="AN21" i="36"/>
  <c r="Y21" i="36"/>
  <c r="X21" i="36"/>
  <c r="K55" i="35"/>
  <c r="K54" i="35"/>
  <c r="K53" i="35"/>
  <c r="K52" i="35"/>
  <c r="K51" i="35"/>
  <c r="K50" i="35"/>
  <c r="K49" i="35"/>
  <c r="K48" i="35"/>
  <c r="K47" i="35"/>
  <c r="K46" i="35"/>
  <c r="K45" i="35"/>
  <c r="K44" i="35"/>
  <c r="K43" i="35"/>
  <c r="K42" i="35"/>
  <c r="K41" i="35"/>
  <c r="K40" i="35"/>
  <c r="K39" i="35"/>
  <c r="K38" i="35"/>
  <c r="K37" i="35"/>
  <c r="K36" i="35"/>
  <c r="K35" i="35"/>
  <c r="K34" i="35"/>
  <c r="K33" i="35"/>
  <c r="K32" i="35"/>
  <c r="K31" i="35"/>
  <c r="K30" i="35"/>
  <c r="K29" i="35"/>
  <c r="K28" i="35"/>
  <c r="K27" i="35"/>
  <c r="K26" i="35"/>
  <c r="K25" i="35"/>
  <c r="K24" i="35"/>
  <c r="K23" i="35"/>
  <c r="K22" i="35"/>
  <c r="K21" i="35"/>
  <c r="K20" i="35"/>
  <c r="K19" i="35"/>
  <c r="K18" i="35"/>
  <c r="K17" i="35"/>
  <c r="K16" i="35"/>
  <c r="K15" i="35"/>
  <c r="K14" i="35"/>
  <c r="K13" i="35"/>
  <c r="K12" i="35"/>
  <c r="K11" i="35"/>
  <c r="K10" i="35"/>
  <c r="K9" i="35"/>
  <c r="K8" i="35"/>
  <c r="K7" i="35"/>
  <c r="K6" i="35"/>
  <c r="L55" i="35"/>
  <c r="L54" i="35"/>
  <c r="L53" i="35"/>
  <c r="L52" i="35"/>
  <c r="L51" i="35"/>
  <c r="L50" i="35"/>
  <c r="L49" i="35"/>
  <c r="L48" i="35"/>
  <c r="L47" i="35"/>
  <c r="L46" i="35"/>
  <c r="L45" i="35"/>
  <c r="L44" i="35"/>
  <c r="L43" i="35"/>
  <c r="L42" i="35"/>
  <c r="L41" i="35"/>
  <c r="L40" i="35"/>
  <c r="L39" i="35"/>
  <c r="L38" i="35"/>
  <c r="L37" i="35"/>
  <c r="L36" i="35"/>
  <c r="L35" i="35"/>
  <c r="L34" i="35"/>
  <c r="L33" i="35"/>
  <c r="L32" i="35"/>
  <c r="L31" i="35"/>
  <c r="L30" i="35"/>
  <c r="L29" i="35"/>
  <c r="L28" i="35"/>
  <c r="L27" i="35"/>
  <c r="L26" i="35"/>
  <c r="L25" i="35"/>
  <c r="L24" i="35"/>
  <c r="L23" i="35"/>
  <c r="L22" i="35"/>
  <c r="L21" i="35"/>
  <c r="L20" i="35"/>
  <c r="L19" i="35"/>
  <c r="L18" i="35"/>
  <c r="L17" i="35"/>
  <c r="L16" i="35"/>
  <c r="L15" i="35"/>
  <c r="L14" i="35"/>
  <c r="L13" i="35"/>
  <c r="L12" i="35"/>
  <c r="L11" i="35"/>
  <c r="L10" i="35"/>
  <c r="L9" i="35"/>
  <c r="L8" i="35"/>
  <c r="L7" i="35"/>
  <c r="L6" i="35"/>
  <c r="I55" i="41"/>
  <c r="I54" i="41"/>
  <c r="I53" i="41"/>
  <c r="I52" i="41"/>
  <c r="I51" i="41"/>
  <c r="I50" i="41"/>
  <c r="I49" i="41"/>
  <c r="I48" i="41"/>
  <c r="I47" i="41"/>
  <c r="I46" i="41"/>
  <c r="I45" i="41"/>
  <c r="I44" i="41"/>
  <c r="I43" i="41"/>
  <c r="I42" i="41"/>
  <c r="I41" i="41"/>
  <c r="I40" i="41"/>
  <c r="I39" i="41"/>
  <c r="I38" i="41"/>
  <c r="I37" i="41"/>
  <c r="I36" i="41"/>
  <c r="I35" i="41"/>
  <c r="I34" i="41"/>
  <c r="I33" i="41"/>
  <c r="I32" i="41"/>
  <c r="I31" i="41"/>
  <c r="I30" i="41"/>
  <c r="I29" i="41"/>
  <c r="I28" i="41"/>
  <c r="I27" i="41"/>
  <c r="I26" i="41"/>
  <c r="I25" i="41"/>
  <c r="I24" i="41"/>
  <c r="I23" i="41"/>
  <c r="I22" i="41"/>
  <c r="I21" i="41"/>
  <c r="I20" i="41"/>
  <c r="I19" i="41"/>
  <c r="I18" i="41"/>
  <c r="I17" i="41"/>
  <c r="I16" i="41"/>
  <c r="I15" i="41"/>
  <c r="I14" i="41"/>
  <c r="I13" i="41"/>
  <c r="I12" i="41"/>
  <c r="I11" i="41"/>
  <c r="I10" i="41"/>
  <c r="I9" i="41"/>
  <c r="I8" i="41"/>
  <c r="I7" i="41"/>
  <c r="I6" i="41"/>
  <c r="J55" i="41"/>
  <c r="J54" i="41"/>
  <c r="J53" i="41"/>
  <c r="J52" i="41"/>
  <c r="J51" i="41"/>
  <c r="J50" i="41"/>
  <c r="J49" i="41"/>
  <c r="J48" i="41"/>
  <c r="J47" i="41"/>
  <c r="J46" i="41"/>
  <c r="J45" i="41"/>
  <c r="J44" i="41"/>
  <c r="J43" i="41"/>
  <c r="J42" i="41"/>
  <c r="J41" i="41"/>
  <c r="J40" i="41"/>
  <c r="J39" i="41"/>
  <c r="J38" i="41"/>
  <c r="J37" i="41"/>
  <c r="J36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1" i="41"/>
  <c r="J20" i="41"/>
  <c r="J19" i="41"/>
  <c r="J18" i="41"/>
  <c r="J17" i="41"/>
  <c r="J16" i="41"/>
  <c r="J15" i="41"/>
  <c r="J14" i="41"/>
  <c r="J13" i="41"/>
  <c r="J12" i="41"/>
  <c r="J11" i="41"/>
  <c r="J10" i="41"/>
  <c r="J9" i="41"/>
  <c r="J8" i="41"/>
  <c r="J7" i="41"/>
  <c r="J6" i="41"/>
  <c r="J55" i="40"/>
  <c r="J54" i="40"/>
  <c r="J53" i="40"/>
  <c r="J52" i="40"/>
  <c r="J51" i="40"/>
  <c r="J50" i="40"/>
  <c r="J49" i="40"/>
  <c r="J48" i="40"/>
  <c r="J47" i="40"/>
  <c r="J46" i="40"/>
  <c r="J45" i="40"/>
  <c r="J44" i="40"/>
  <c r="J43" i="40"/>
  <c r="J42" i="40"/>
  <c r="J41" i="40"/>
  <c r="J40" i="40"/>
  <c r="J39" i="40"/>
  <c r="J38" i="40"/>
  <c r="J37" i="40"/>
  <c r="J36" i="40"/>
  <c r="J35" i="40"/>
  <c r="J34" i="40"/>
  <c r="J33" i="40"/>
  <c r="J32" i="40"/>
  <c r="J31" i="40"/>
  <c r="J30" i="40"/>
  <c r="J29" i="40"/>
  <c r="J28" i="40"/>
  <c r="J27" i="40"/>
  <c r="J26" i="40"/>
  <c r="J25" i="40"/>
  <c r="J24" i="40"/>
  <c r="J23" i="40"/>
  <c r="J22" i="40"/>
  <c r="J21" i="40"/>
  <c r="J20" i="40"/>
  <c r="J19" i="40"/>
  <c r="J18" i="40"/>
  <c r="J17" i="40"/>
  <c r="J16" i="40"/>
  <c r="J15" i="40"/>
  <c r="J14" i="40"/>
  <c r="J13" i="40"/>
  <c r="J12" i="40"/>
  <c r="J11" i="40"/>
  <c r="J10" i="40"/>
  <c r="J9" i="40"/>
  <c r="J8" i="40"/>
  <c r="J7" i="40"/>
  <c r="J6" i="40"/>
  <c r="J55" i="45"/>
  <c r="J54" i="45"/>
  <c r="J53" i="45"/>
  <c r="J52" i="45"/>
  <c r="J51" i="45"/>
  <c r="J50" i="45"/>
  <c r="J49" i="45"/>
  <c r="J48" i="45"/>
  <c r="J47" i="45"/>
  <c r="J46" i="45"/>
  <c r="J45" i="45"/>
  <c r="J44" i="45"/>
  <c r="J43" i="45"/>
  <c r="J42" i="45"/>
  <c r="J41" i="45"/>
  <c r="J40" i="45"/>
  <c r="J39" i="45"/>
  <c r="J38" i="45"/>
  <c r="J37" i="45"/>
  <c r="J36" i="45"/>
  <c r="J35" i="45"/>
  <c r="J34" i="45"/>
  <c r="J33" i="45"/>
  <c r="J32" i="45"/>
  <c r="J31" i="45"/>
  <c r="J30" i="45"/>
  <c r="J29" i="45"/>
  <c r="J28" i="45"/>
  <c r="J27" i="45"/>
  <c r="J26" i="45"/>
  <c r="J25" i="45"/>
  <c r="J24" i="45"/>
  <c r="J23" i="45"/>
  <c r="J22" i="45"/>
  <c r="J21" i="45"/>
  <c r="J20" i="45"/>
  <c r="J19" i="45"/>
  <c r="J18" i="45"/>
  <c r="J17" i="45"/>
  <c r="J16" i="45"/>
  <c r="J15" i="45"/>
  <c r="J14" i="45"/>
  <c r="J13" i="45"/>
  <c r="J12" i="45"/>
  <c r="J11" i="45"/>
  <c r="J10" i="45"/>
  <c r="J9" i="45"/>
  <c r="J8" i="45"/>
  <c r="J7" i="45"/>
  <c r="J6" i="45"/>
  <c r="K55" i="45"/>
  <c r="K54" i="45"/>
  <c r="K53" i="45"/>
  <c r="K52" i="45"/>
  <c r="K51" i="45"/>
  <c r="K50" i="45"/>
  <c r="K49" i="45"/>
  <c r="K48" i="45"/>
  <c r="K47" i="45"/>
  <c r="K46" i="45"/>
  <c r="K45" i="45"/>
  <c r="K44" i="45"/>
  <c r="K43" i="45"/>
  <c r="K42" i="45"/>
  <c r="K41" i="45"/>
  <c r="K40" i="45"/>
  <c r="K39" i="45"/>
  <c r="K38" i="45"/>
  <c r="K37" i="45"/>
  <c r="K36" i="45"/>
  <c r="K35" i="45"/>
  <c r="K34" i="45"/>
  <c r="K33" i="45"/>
  <c r="K32" i="45"/>
  <c r="K31" i="45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6" i="45"/>
  <c r="K15" i="45"/>
  <c r="K14" i="45"/>
  <c r="K13" i="45"/>
  <c r="K12" i="45"/>
  <c r="K11" i="45"/>
  <c r="K10" i="45"/>
  <c r="K9" i="45"/>
  <c r="K8" i="45"/>
  <c r="K7" i="45"/>
  <c r="K6" i="45"/>
  <c r="J55" i="44"/>
  <c r="J54" i="44"/>
  <c r="J53" i="44"/>
  <c r="J52" i="44"/>
  <c r="J51" i="44"/>
  <c r="J50" i="44"/>
  <c r="J49" i="44"/>
  <c r="J48" i="44"/>
  <c r="J47" i="44"/>
  <c r="J46" i="44"/>
  <c r="J45" i="44"/>
  <c r="J44" i="44"/>
  <c r="J43" i="44"/>
  <c r="J42" i="44"/>
  <c r="J41" i="44"/>
  <c r="J40" i="44"/>
  <c r="J39" i="44"/>
  <c r="J38" i="44"/>
  <c r="J37" i="44"/>
  <c r="J36" i="44"/>
  <c r="J35" i="44"/>
  <c r="J34" i="44"/>
  <c r="J33" i="44"/>
  <c r="J32" i="44"/>
  <c r="J31" i="44"/>
  <c r="J30" i="44"/>
  <c r="J29" i="44"/>
  <c r="J28" i="44"/>
  <c r="J27" i="44"/>
  <c r="J26" i="44"/>
  <c r="J25" i="44"/>
  <c r="J24" i="44"/>
  <c r="J23" i="44"/>
  <c r="J22" i="44"/>
  <c r="J21" i="44"/>
  <c r="J20" i="44"/>
  <c r="J19" i="44"/>
  <c r="J18" i="44"/>
  <c r="J17" i="44"/>
  <c r="J16" i="44"/>
  <c r="J15" i="44"/>
  <c r="J14" i="44"/>
  <c r="J13" i="44"/>
  <c r="J12" i="44"/>
  <c r="J11" i="44"/>
  <c r="J10" i="44"/>
  <c r="J9" i="44"/>
  <c r="J8" i="44"/>
  <c r="J7" i="44"/>
  <c r="J6" i="44"/>
  <c r="K55" i="44"/>
  <c r="K54" i="44"/>
  <c r="K53" i="44"/>
  <c r="K52" i="44"/>
  <c r="K51" i="44"/>
  <c r="K50" i="44"/>
  <c r="K49" i="44"/>
  <c r="K48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0" i="44"/>
  <c r="K9" i="44"/>
  <c r="K8" i="44"/>
  <c r="K7" i="44"/>
  <c r="K6" i="44"/>
  <c r="J55" i="43"/>
  <c r="J54" i="43"/>
  <c r="J53" i="43"/>
  <c r="J52" i="43"/>
  <c r="J51" i="43"/>
  <c r="J50" i="43"/>
  <c r="J49" i="43"/>
  <c r="J48" i="43"/>
  <c r="J47" i="43"/>
  <c r="J46" i="43"/>
  <c r="J45" i="43"/>
  <c r="J44" i="43"/>
  <c r="J43" i="43"/>
  <c r="J42" i="43"/>
  <c r="J41" i="43"/>
  <c r="J40" i="43"/>
  <c r="J39" i="43"/>
  <c r="J38" i="43"/>
  <c r="J37" i="43"/>
  <c r="J36" i="43"/>
  <c r="J35" i="43"/>
  <c r="J34" i="43"/>
  <c r="J33" i="43"/>
  <c r="J32" i="43"/>
  <c r="J31" i="43"/>
  <c r="J30" i="43"/>
  <c r="J29" i="43"/>
  <c r="J28" i="43"/>
  <c r="J27" i="43"/>
  <c r="J26" i="43"/>
  <c r="J25" i="43"/>
  <c r="J24" i="43"/>
  <c r="J23" i="43"/>
  <c r="J22" i="43"/>
  <c r="J21" i="43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J6" i="43"/>
  <c r="K55" i="43"/>
  <c r="K54" i="43"/>
  <c r="K53" i="43"/>
  <c r="K52" i="43"/>
  <c r="K51" i="43"/>
  <c r="K50" i="43"/>
  <c r="K49" i="43"/>
  <c r="K48" i="43"/>
  <c r="K47" i="43"/>
  <c r="K46" i="43"/>
  <c r="K45" i="43"/>
  <c r="K44" i="43"/>
  <c r="K43" i="43"/>
  <c r="K42" i="43"/>
  <c r="K41" i="43"/>
  <c r="K40" i="43"/>
  <c r="K39" i="43"/>
  <c r="K38" i="43"/>
  <c r="K37" i="43"/>
  <c r="K36" i="43"/>
  <c r="K35" i="43"/>
  <c r="K34" i="43"/>
  <c r="K33" i="43"/>
  <c r="K32" i="43"/>
  <c r="K31" i="43"/>
  <c r="K30" i="43"/>
  <c r="K29" i="43"/>
  <c r="K28" i="43"/>
  <c r="K27" i="43"/>
  <c r="K26" i="43"/>
  <c r="K25" i="43"/>
  <c r="K24" i="43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0" i="43"/>
  <c r="K9" i="43"/>
  <c r="K8" i="43"/>
  <c r="K7" i="43"/>
  <c r="K6" i="43"/>
  <c r="J55" i="42"/>
  <c r="J54" i="42"/>
  <c r="J53" i="42"/>
  <c r="J52" i="42"/>
  <c r="J51" i="42"/>
  <c r="J50" i="42"/>
  <c r="J49" i="42"/>
  <c r="J48" i="42"/>
  <c r="J47" i="42"/>
  <c r="J46" i="42"/>
  <c r="J45" i="42"/>
  <c r="J44" i="42"/>
  <c r="J43" i="42"/>
  <c r="J42" i="42"/>
  <c r="J41" i="42"/>
  <c r="J40" i="42"/>
  <c r="J39" i="42"/>
  <c r="J38" i="42"/>
  <c r="J37" i="42"/>
  <c r="J36" i="42"/>
  <c r="J35" i="42"/>
  <c r="J34" i="42"/>
  <c r="J33" i="42"/>
  <c r="J32" i="42"/>
  <c r="J31" i="42"/>
  <c r="J30" i="42"/>
  <c r="J29" i="42"/>
  <c r="J28" i="42"/>
  <c r="J27" i="42"/>
  <c r="J26" i="42"/>
  <c r="J25" i="42"/>
  <c r="J24" i="42"/>
  <c r="J23" i="42"/>
  <c r="J22" i="42"/>
  <c r="J21" i="42"/>
  <c r="J20" i="42"/>
  <c r="J19" i="42"/>
  <c r="J18" i="42"/>
  <c r="J17" i="42"/>
  <c r="J16" i="42"/>
  <c r="J15" i="42"/>
  <c r="J14" i="42"/>
  <c r="J13" i="42"/>
  <c r="J12" i="42"/>
  <c r="J11" i="42"/>
  <c r="J10" i="42"/>
  <c r="J9" i="42"/>
  <c r="J8" i="42"/>
  <c r="J7" i="42"/>
  <c r="J6" i="42"/>
  <c r="K55" i="42"/>
  <c r="K54" i="42"/>
  <c r="K53" i="42"/>
  <c r="K52" i="42"/>
  <c r="K51" i="42"/>
  <c r="K50" i="42"/>
  <c r="K49" i="42"/>
  <c r="K48" i="42"/>
  <c r="K47" i="42"/>
  <c r="K46" i="42"/>
  <c r="K45" i="42"/>
  <c r="K44" i="42"/>
  <c r="K43" i="42"/>
  <c r="K42" i="42"/>
  <c r="K41" i="42"/>
  <c r="K40" i="42"/>
  <c r="K39" i="42"/>
  <c r="K38" i="42"/>
  <c r="K37" i="42"/>
  <c r="K36" i="42"/>
  <c r="K35" i="42"/>
  <c r="K34" i="42"/>
  <c r="K33" i="42"/>
  <c r="K32" i="42"/>
  <c r="K31" i="42"/>
  <c r="K30" i="42"/>
  <c r="K29" i="42"/>
  <c r="K28" i="42"/>
  <c r="K27" i="42"/>
  <c r="K26" i="42"/>
  <c r="K25" i="42"/>
  <c r="K24" i="42"/>
  <c r="K23" i="42"/>
  <c r="K22" i="42"/>
  <c r="K21" i="42"/>
  <c r="K20" i="42"/>
  <c r="K19" i="42"/>
  <c r="K18" i="42"/>
  <c r="K17" i="42"/>
  <c r="K16" i="42"/>
  <c r="K15" i="42"/>
  <c r="K14" i="42"/>
  <c r="K13" i="42"/>
  <c r="K12" i="42"/>
  <c r="K11" i="42"/>
  <c r="K10" i="42"/>
  <c r="K9" i="42"/>
  <c r="K8" i="42"/>
  <c r="K7" i="42"/>
  <c r="K6" i="42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U12" i="49" l="1"/>
  <c r="U11" i="49"/>
  <c r="U10" i="49"/>
  <c r="U9" i="49"/>
  <c r="U8" i="49"/>
  <c r="U7" i="49"/>
  <c r="U6" i="49"/>
  <c r="U5" i="49"/>
  <c r="U4" i="49"/>
  <c r="U3" i="49"/>
  <c r="U2" i="49"/>
  <c r="T12" i="49"/>
  <c r="T11" i="49"/>
  <c r="T10" i="49"/>
  <c r="T9" i="49"/>
  <c r="T8" i="49"/>
  <c r="T7" i="49"/>
  <c r="T6" i="49"/>
  <c r="T5" i="49"/>
  <c r="T4" i="49"/>
  <c r="T3" i="49"/>
  <c r="T2" i="49"/>
  <c r="S12" i="49"/>
  <c r="S11" i="49"/>
  <c r="S10" i="49"/>
  <c r="S9" i="49"/>
  <c r="S8" i="49"/>
  <c r="S7" i="49"/>
  <c r="S6" i="49"/>
  <c r="S5" i="49"/>
  <c r="S4" i="49"/>
  <c r="S3" i="49"/>
  <c r="S2" i="49"/>
  <c r="R12" i="49"/>
  <c r="R11" i="49"/>
  <c r="R10" i="49"/>
  <c r="R9" i="49"/>
  <c r="R8" i="49"/>
  <c r="R7" i="49"/>
  <c r="R6" i="49"/>
  <c r="R5" i="49"/>
  <c r="R4" i="49"/>
  <c r="R3" i="49"/>
  <c r="R2" i="49"/>
  <c r="Q12" i="49"/>
  <c r="Q11" i="49"/>
  <c r="Q10" i="49"/>
  <c r="Q9" i="49"/>
  <c r="Q8" i="49"/>
  <c r="Q7" i="49"/>
  <c r="Q6" i="49"/>
  <c r="Q5" i="49"/>
  <c r="Q4" i="49"/>
  <c r="Q3" i="49"/>
  <c r="Q2" i="49"/>
  <c r="P12" i="49"/>
  <c r="P11" i="49"/>
  <c r="P10" i="49"/>
  <c r="P9" i="49"/>
  <c r="P8" i="49"/>
  <c r="P7" i="49"/>
  <c r="P6" i="49"/>
  <c r="P5" i="49"/>
  <c r="P4" i="49"/>
  <c r="P3" i="49"/>
  <c r="P2" i="49"/>
  <c r="O12" i="49"/>
  <c r="O11" i="49"/>
  <c r="O10" i="49"/>
  <c r="O9" i="49"/>
  <c r="O8" i="49"/>
  <c r="O7" i="49"/>
  <c r="O6" i="49"/>
  <c r="O5" i="49"/>
  <c r="O4" i="49"/>
  <c r="O3" i="49"/>
  <c r="O2" i="49"/>
  <c r="N12" i="49"/>
  <c r="N11" i="49"/>
  <c r="N10" i="49"/>
  <c r="N9" i="49"/>
  <c r="N8" i="49"/>
  <c r="N7" i="49"/>
  <c r="N6" i="49"/>
  <c r="N5" i="49"/>
  <c r="N4" i="49"/>
  <c r="N3" i="49"/>
  <c r="N2" i="49"/>
  <c r="M12" i="49"/>
  <c r="M11" i="49"/>
  <c r="M10" i="49"/>
  <c r="M9" i="49"/>
  <c r="M8" i="49"/>
  <c r="M7" i="49"/>
  <c r="M6" i="49"/>
  <c r="M5" i="49"/>
  <c r="M4" i="49"/>
  <c r="M3" i="49"/>
  <c r="M2" i="49"/>
  <c r="L12" i="49"/>
  <c r="L11" i="49"/>
  <c r="L10" i="49"/>
  <c r="L9" i="49"/>
  <c r="L8" i="49"/>
  <c r="L7" i="49"/>
  <c r="L6" i="49"/>
  <c r="L5" i="49"/>
  <c r="L4" i="49"/>
  <c r="L3" i="49"/>
  <c r="L2" i="49"/>
  <c r="K12" i="49"/>
  <c r="K11" i="49"/>
  <c r="K10" i="49"/>
  <c r="K9" i="49"/>
  <c r="K8" i="49"/>
  <c r="K7" i="49"/>
  <c r="K6" i="49"/>
  <c r="K5" i="49"/>
  <c r="K4" i="49"/>
  <c r="K3" i="49"/>
  <c r="K2" i="49"/>
  <c r="J12" i="49"/>
  <c r="J11" i="49"/>
  <c r="J10" i="49"/>
  <c r="J9" i="49"/>
  <c r="J8" i="49"/>
  <c r="J7" i="49"/>
  <c r="J6" i="49"/>
  <c r="J5" i="49"/>
  <c r="J4" i="49"/>
  <c r="J3" i="49"/>
  <c r="J2" i="49"/>
  <c r="I12" i="49"/>
  <c r="I11" i="49"/>
  <c r="I10" i="49"/>
  <c r="I9" i="49"/>
  <c r="I8" i="49"/>
  <c r="I7" i="49"/>
  <c r="I6" i="49"/>
  <c r="I5" i="49"/>
  <c r="I4" i="49"/>
  <c r="I3" i="49"/>
  <c r="I2" i="49"/>
  <c r="H12" i="49"/>
  <c r="H11" i="49"/>
  <c r="H10" i="49"/>
  <c r="H9" i="49"/>
  <c r="H8" i="49"/>
  <c r="H7" i="49"/>
  <c r="H6" i="49"/>
  <c r="H5" i="49"/>
  <c r="H4" i="49"/>
  <c r="H3" i="49"/>
  <c r="H2" i="49"/>
  <c r="G12" i="49"/>
  <c r="G11" i="49"/>
  <c r="G10" i="49"/>
  <c r="G9" i="49"/>
  <c r="G8" i="49"/>
  <c r="G7" i="49"/>
  <c r="G6" i="49"/>
  <c r="G5" i="49"/>
  <c r="G4" i="49"/>
  <c r="G3" i="49"/>
  <c r="G2" i="49"/>
  <c r="F12" i="49"/>
  <c r="F11" i="49"/>
  <c r="F10" i="49"/>
  <c r="F9" i="49"/>
  <c r="F8" i="49"/>
  <c r="F7" i="49"/>
  <c r="F6" i="49"/>
  <c r="F5" i="49"/>
  <c r="F4" i="49"/>
  <c r="F3" i="49"/>
  <c r="F2" i="49"/>
  <c r="E12" i="49"/>
  <c r="E11" i="49"/>
  <c r="E10" i="49"/>
  <c r="E9" i="49"/>
  <c r="E8" i="49"/>
  <c r="E7" i="49"/>
  <c r="E6" i="49"/>
  <c r="E5" i="49"/>
  <c r="E4" i="49"/>
  <c r="E3" i="49"/>
  <c r="E2" i="49"/>
  <c r="D12" i="49"/>
  <c r="D11" i="49"/>
  <c r="D10" i="49"/>
  <c r="D9" i="49"/>
  <c r="D8" i="49"/>
  <c r="D7" i="49"/>
  <c r="D6" i="49"/>
  <c r="D5" i="49"/>
  <c r="D4" i="49"/>
  <c r="D3" i="49"/>
  <c r="D2" i="49"/>
  <c r="C12" i="49"/>
  <c r="C11" i="49"/>
  <c r="C10" i="49"/>
  <c r="C9" i="49"/>
  <c r="C8" i="49"/>
  <c r="C7" i="49"/>
  <c r="C6" i="49"/>
  <c r="C5" i="49"/>
  <c r="C4" i="49"/>
  <c r="C3" i="49"/>
  <c r="C2" i="49"/>
  <c r="B12" i="49"/>
  <c r="B11" i="49"/>
  <c r="B10" i="49"/>
  <c r="B9" i="49"/>
  <c r="B8" i="49"/>
  <c r="B7" i="49"/>
  <c r="B6" i="49"/>
  <c r="B5" i="49"/>
  <c r="B4" i="49"/>
  <c r="B3" i="49"/>
  <c r="B2" i="49"/>
  <c r="AK12" i="47"/>
  <c r="AK11" i="47"/>
  <c r="AK10" i="47"/>
  <c r="AK9" i="47"/>
  <c r="AK8" i="47"/>
  <c r="AK7" i="47"/>
  <c r="AK6" i="47"/>
  <c r="AK5" i="47"/>
  <c r="AK4" i="47"/>
  <c r="AK3" i="47"/>
  <c r="AK2" i="47"/>
  <c r="AJ12" i="47"/>
  <c r="AJ11" i="47"/>
  <c r="AJ10" i="47"/>
  <c r="AJ9" i="47"/>
  <c r="AJ8" i="47"/>
  <c r="AJ7" i="47"/>
  <c r="AJ6" i="47"/>
  <c r="AJ5" i="47"/>
  <c r="AJ4" i="47"/>
  <c r="AJ3" i="47"/>
  <c r="AJ2" i="47"/>
  <c r="AI12" i="47"/>
  <c r="AI11" i="47"/>
  <c r="AI10" i="47"/>
  <c r="AI9" i="47"/>
  <c r="AI8" i="47"/>
  <c r="AI7" i="47"/>
  <c r="AI6" i="47"/>
  <c r="AI5" i="47"/>
  <c r="AI4" i="47"/>
  <c r="AI3" i="47"/>
  <c r="AI2" i="47"/>
  <c r="AH12" i="47"/>
  <c r="AH11" i="47"/>
  <c r="AH10" i="47"/>
  <c r="AH9" i="47"/>
  <c r="AH8" i="47"/>
  <c r="AH7" i="47"/>
  <c r="AH6" i="47"/>
  <c r="AH5" i="47"/>
  <c r="AH4" i="47"/>
  <c r="AH3" i="47"/>
  <c r="AH2" i="47"/>
  <c r="AG12" i="47"/>
  <c r="AG11" i="47"/>
  <c r="AG10" i="47"/>
  <c r="AG9" i="47"/>
  <c r="AG8" i="47"/>
  <c r="AG7" i="47"/>
  <c r="AG6" i="47"/>
  <c r="AG5" i="47"/>
  <c r="AG4" i="47"/>
  <c r="AG3" i="47"/>
  <c r="AG2" i="47"/>
  <c r="AF12" i="47"/>
  <c r="AF11" i="47"/>
  <c r="AF10" i="47"/>
  <c r="AF9" i="47"/>
  <c r="AF8" i="47"/>
  <c r="AF7" i="47"/>
  <c r="AF6" i="47"/>
  <c r="AF5" i="47"/>
  <c r="AF4" i="47"/>
  <c r="AF3" i="47"/>
  <c r="AF2" i="47"/>
  <c r="AE12" i="47"/>
  <c r="AE11" i="47"/>
  <c r="AE10" i="47"/>
  <c r="AE9" i="47"/>
  <c r="AE8" i="47"/>
  <c r="AE7" i="47"/>
  <c r="AE6" i="47"/>
  <c r="AE5" i="47"/>
  <c r="AE4" i="47"/>
  <c r="AE3" i="47"/>
  <c r="AE2" i="47"/>
  <c r="AD12" i="47"/>
  <c r="AD11" i="47"/>
  <c r="AD10" i="47"/>
  <c r="AD9" i="47"/>
  <c r="AD8" i="47"/>
  <c r="AD7" i="47"/>
  <c r="AD6" i="47"/>
  <c r="AD5" i="47"/>
  <c r="AD4" i="47"/>
  <c r="AD3" i="47"/>
  <c r="AD2" i="47"/>
  <c r="AC12" i="47"/>
  <c r="AC11" i="47"/>
  <c r="AC10" i="47"/>
  <c r="AC9" i="47"/>
  <c r="AC8" i="47"/>
  <c r="AC7" i="47"/>
  <c r="AC6" i="47"/>
  <c r="AC5" i="47"/>
  <c r="AC4" i="47"/>
  <c r="AC3" i="47"/>
  <c r="AC2" i="47"/>
  <c r="AB12" i="47"/>
  <c r="AB11" i="47"/>
  <c r="AB10" i="47"/>
  <c r="AB9" i="47"/>
  <c r="AB8" i="47"/>
  <c r="AB7" i="47"/>
  <c r="AB6" i="47"/>
  <c r="AB5" i="47"/>
  <c r="AB4" i="47"/>
  <c r="AB3" i="47"/>
  <c r="AB2" i="47"/>
  <c r="AA12" i="47"/>
  <c r="AA11" i="47"/>
  <c r="AA10" i="47"/>
  <c r="AA9" i="47"/>
  <c r="AA8" i="47"/>
  <c r="AA7" i="47"/>
  <c r="AA6" i="47"/>
  <c r="AA5" i="47"/>
  <c r="AA4" i="47"/>
  <c r="AA3" i="47"/>
  <c r="AA2" i="47"/>
  <c r="Z12" i="47"/>
  <c r="Z11" i="47"/>
  <c r="Z10" i="47"/>
  <c r="Z9" i="47"/>
  <c r="Z8" i="47"/>
  <c r="Z7" i="47"/>
  <c r="Z6" i="47"/>
  <c r="Z5" i="47"/>
  <c r="Z4" i="47"/>
  <c r="Z3" i="47"/>
  <c r="Z2" i="47"/>
  <c r="Y12" i="47"/>
  <c r="Y11" i="47"/>
  <c r="Y10" i="47"/>
  <c r="Y9" i="47"/>
  <c r="Y8" i="47"/>
  <c r="Y7" i="47"/>
  <c r="Y6" i="47"/>
  <c r="Y5" i="47"/>
  <c r="Y4" i="47"/>
  <c r="Y3" i="47"/>
  <c r="Y2" i="47"/>
  <c r="X12" i="47"/>
  <c r="X11" i="47"/>
  <c r="X10" i="47"/>
  <c r="X9" i="47"/>
  <c r="X8" i="47"/>
  <c r="X7" i="47"/>
  <c r="X6" i="47"/>
  <c r="X5" i="47"/>
  <c r="X4" i="47"/>
  <c r="X3" i="47"/>
  <c r="X2" i="47"/>
  <c r="W12" i="47"/>
  <c r="W11" i="47"/>
  <c r="W10" i="47"/>
  <c r="W9" i="47"/>
  <c r="W8" i="47"/>
  <c r="W7" i="47"/>
  <c r="W6" i="47"/>
  <c r="W5" i="47"/>
  <c r="W4" i="47"/>
  <c r="W3" i="47"/>
  <c r="W2" i="47"/>
  <c r="V12" i="47"/>
  <c r="V11" i="47"/>
  <c r="V10" i="47"/>
  <c r="V9" i="47"/>
  <c r="V8" i="47"/>
  <c r="V7" i="47"/>
  <c r="V6" i="47"/>
  <c r="V5" i="47"/>
  <c r="V4" i="47"/>
  <c r="V3" i="47"/>
  <c r="V2" i="47"/>
  <c r="U12" i="47"/>
  <c r="U11" i="47"/>
  <c r="U10" i="47"/>
  <c r="U9" i="47"/>
  <c r="U8" i="47"/>
  <c r="U7" i="47"/>
  <c r="U6" i="47"/>
  <c r="U5" i="47"/>
  <c r="U4" i="47"/>
  <c r="U3" i="47"/>
  <c r="U2" i="47"/>
  <c r="T12" i="47"/>
  <c r="T11" i="47"/>
  <c r="T10" i="47"/>
  <c r="T9" i="47"/>
  <c r="T8" i="47"/>
  <c r="T7" i="47"/>
  <c r="T6" i="47"/>
  <c r="T5" i="47"/>
  <c r="T4" i="47"/>
  <c r="T3" i="47"/>
  <c r="T2" i="47"/>
  <c r="S12" i="47"/>
  <c r="S11" i="47"/>
  <c r="S10" i="47"/>
  <c r="S9" i="47"/>
  <c r="S8" i="47"/>
  <c r="S7" i="47"/>
  <c r="S6" i="47"/>
  <c r="S5" i="47"/>
  <c r="S4" i="47"/>
  <c r="S3" i="47"/>
  <c r="S2" i="47"/>
  <c r="R12" i="47"/>
  <c r="R11" i="47"/>
  <c r="R10" i="47"/>
  <c r="R9" i="47"/>
  <c r="R8" i="47"/>
  <c r="R7" i="47"/>
  <c r="R6" i="47"/>
  <c r="R5" i="47"/>
  <c r="R4" i="47"/>
  <c r="R3" i="47"/>
  <c r="R2" i="47"/>
  <c r="Q12" i="47"/>
  <c r="Q11" i="47"/>
  <c r="Q10" i="47"/>
  <c r="Q9" i="47"/>
  <c r="Q8" i="47"/>
  <c r="Q7" i="47"/>
  <c r="Q6" i="47"/>
  <c r="Q5" i="47"/>
  <c r="Q4" i="47"/>
  <c r="Q3" i="47"/>
  <c r="Q2" i="47"/>
  <c r="P12" i="47"/>
  <c r="P11" i="47"/>
  <c r="P10" i="47"/>
  <c r="P9" i="47"/>
  <c r="P8" i="47"/>
  <c r="P7" i="47"/>
  <c r="P6" i="47"/>
  <c r="P5" i="47"/>
  <c r="P4" i="47"/>
  <c r="P3" i="47"/>
  <c r="P2" i="47"/>
  <c r="O12" i="47"/>
  <c r="O11" i="47"/>
  <c r="O10" i="47"/>
  <c r="O9" i="47"/>
  <c r="O8" i="47"/>
  <c r="O7" i="47"/>
  <c r="O6" i="47"/>
  <c r="O5" i="47"/>
  <c r="O4" i="47"/>
  <c r="O3" i="47"/>
  <c r="O2" i="47"/>
  <c r="N12" i="47"/>
  <c r="N11" i="47"/>
  <c r="N10" i="47"/>
  <c r="N9" i="47"/>
  <c r="N8" i="47"/>
  <c r="N7" i="47"/>
  <c r="N6" i="47"/>
  <c r="N5" i="47"/>
  <c r="N4" i="47"/>
  <c r="N3" i="47"/>
  <c r="N2" i="47"/>
  <c r="M12" i="47"/>
  <c r="M11" i="47"/>
  <c r="M10" i="47"/>
  <c r="M9" i="47"/>
  <c r="M8" i="47"/>
  <c r="M7" i="47"/>
  <c r="M6" i="47"/>
  <c r="M5" i="47"/>
  <c r="M4" i="47"/>
  <c r="M3" i="47"/>
  <c r="M2" i="47"/>
  <c r="L12" i="47"/>
  <c r="L11" i="47"/>
  <c r="L10" i="47"/>
  <c r="L9" i="47"/>
  <c r="L8" i="47"/>
  <c r="L7" i="47"/>
  <c r="L6" i="47"/>
  <c r="L5" i="47"/>
  <c r="L4" i="47"/>
  <c r="L3" i="47"/>
  <c r="L2" i="47"/>
  <c r="K12" i="47"/>
  <c r="K11" i="47"/>
  <c r="K10" i="47"/>
  <c r="K9" i="47"/>
  <c r="K8" i="47"/>
  <c r="K7" i="47"/>
  <c r="K6" i="47"/>
  <c r="K5" i="47"/>
  <c r="K4" i="47"/>
  <c r="K3" i="47"/>
  <c r="K2" i="47"/>
  <c r="J12" i="47"/>
  <c r="J11" i="47"/>
  <c r="J10" i="47"/>
  <c r="J9" i="47"/>
  <c r="J8" i="47"/>
  <c r="J7" i="47"/>
  <c r="J6" i="47"/>
  <c r="J5" i="47"/>
  <c r="J4" i="47"/>
  <c r="J3" i="47"/>
  <c r="J2" i="47"/>
  <c r="I12" i="47"/>
  <c r="I11" i="47"/>
  <c r="I10" i="47"/>
  <c r="I9" i="47"/>
  <c r="I8" i="47"/>
  <c r="I7" i="47"/>
  <c r="I6" i="47"/>
  <c r="I5" i="47"/>
  <c r="I4" i="47"/>
  <c r="I3" i="47"/>
  <c r="I2" i="47"/>
  <c r="H12" i="47"/>
  <c r="H11" i="47"/>
  <c r="H10" i="47"/>
  <c r="H9" i="47"/>
  <c r="H8" i="47"/>
  <c r="H7" i="47"/>
  <c r="H6" i="47"/>
  <c r="H5" i="47"/>
  <c r="H4" i="47"/>
  <c r="H3" i="47"/>
  <c r="H2" i="47"/>
  <c r="G12" i="47"/>
  <c r="G11" i="47"/>
  <c r="G10" i="47"/>
  <c r="G9" i="47"/>
  <c r="G8" i="47"/>
  <c r="G7" i="47"/>
  <c r="G6" i="47"/>
  <c r="G5" i="47"/>
  <c r="G4" i="47"/>
  <c r="G3" i="47"/>
  <c r="G2" i="47"/>
  <c r="F12" i="47"/>
  <c r="F11" i="47"/>
  <c r="F10" i="47"/>
  <c r="F9" i="47"/>
  <c r="F8" i="47"/>
  <c r="F7" i="47"/>
  <c r="F6" i="47"/>
  <c r="F5" i="47"/>
  <c r="F4" i="47"/>
  <c r="F3" i="47"/>
  <c r="F2" i="47"/>
  <c r="E12" i="47"/>
  <c r="E11" i="47"/>
  <c r="E10" i="47"/>
  <c r="E9" i="47"/>
  <c r="E8" i="47"/>
  <c r="E7" i="47"/>
  <c r="E6" i="47"/>
  <c r="E5" i="47"/>
  <c r="E4" i="47"/>
  <c r="E3" i="47"/>
  <c r="E2" i="47"/>
  <c r="D12" i="47"/>
  <c r="D11" i="47"/>
  <c r="D10" i="47"/>
  <c r="D9" i="47"/>
  <c r="D8" i="47"/>
  <c r="D7" i="47"/>
  <c r="D6" i="47"/>
  <c r="D5" i="47"/>
  <c r="D4" i="47"/>
  <c r="D3" i="47"/>
  <c r="D2" i="47"/>
  <c r="C12" i="47"/>
  <c r="C11" i="47"/>
  <c r="C10" i="47"/>
  <c r="C9" i="47"/>
  <c r="C8" i="47"/>
  <c r="C7" i="47"/>
  <c r="C6" i="47"/>
  <c r="C5" i="47"/>
  <c r="C4" i="47"/>
  <c r="C3" i="47"/>
  <c r="C2" i="47"/>
  <c r="B12" i="47"/>
  <c r="B11" i="47"/>
  <c r="B10" i="47"/>
  <c r="B9" i="47"/>
  <c r="B8" i="47"/>
  <c r="B7" i="47"/>
  <c r="B6" i="47"/>
  <c r="B5" i="47"/>
  <c r="B4" i="47"/>
  <c r="B3" i="47"/>
  <c r="B2" i="47"/>
  <c r="AV20" i="36"/>
  <c r="AV19" i="36"/>
  <c r="AV18" i="36"/>
  <c r="AV17" i="36"/>
  <c r="AV16" i="36"/>
  <c r="AV15" i="36"/>
  <c r="AV14" i="36"/>
  <c r="AV13" i="36"/>
  <c r="AV12" i="36"/>
  <c r="AV11" i="36"/>
  <c r="AV10" i="36"/>
  <c r="CB19" i="25"/>
  <c r="CB18" i="25"/>
  <c r="CB17" i="25"/>
  <c r="CB16" i="25"/>
  <c r="CB15" i="25"/>
  <c r="CB14" i="25"/>
  <c r="CB13" i="25"/>
  <c r="CB12" i="25"/>
  <c r="CB11" i="25"/>
  <c r="CB10" i="25"/>
  <c r="CB9" i="25"/>
  <c r="BZ9" i="25"/>
  <c r="BT12" i="46"/>
  <c r="BT11" i="46"/>
  <c r="BT10" i="46"/>
  <c r="BT9" i="46"/>
  <c r="BT8" i="46"/>
  <c r="BT7" i="46"/>
  <c r="BT6" i="46"/>
  <c r="BT5" i="46"/>
  <c r="BT4" i="46"/>
  <c r="BT3" i="46"/>
  <c r="BT2" i="46"/>
  <c r="BR12" i="46"/>
  <c r="BR11" i="46"/>
  <c r="BR10" i="46"/>
  <c r="BR9" i="46"/>
  <c r="BR8" i="46"/>
  <c r="BR7" i="46"/>
  <c r="BR6" i="46"/>
  <c r="BR5" i="46"/>
  <c r="BR4" i="46"/>
  <c r="BR3" i="46"/>
  <c r="BR2" i="46"/>
  <c r="BP12" i="46"/>
  <c r="BP11" i="46"/>
  <c r="BP10" i="46"/>
  <c r="BP9" i="46"/>
  <c r="BP8" i="46"/>
  <c r="BP7" i="46"/>
  <c r="BP6" i="46"/>
  <c r="BP5" i="46"/>
  <c r="BP4" i="46"/>
  <c r="BP3" i="46"/>
  <c r="BP2" i="46"/>
  <c r="BN12" i="46"/>
  <c r="BN11" i="46"/>
  <c r="BN10" i="46"/>
  <c r="BN9" i="46"/>
  <c r="BN8" i="46"/>
  <c r="BN7" i="46"/>
  <c r="BN6" i="46"/>
  <c r="BN5" i="46"/>
  <c r="BN4" i="46"/>
  <c r="BN3" i="46"/>
  <c r="BN2" i="46"/>
  <c r="BL12" i="46"/>
  <c r="BL11" i="46"/>
  <c r="BL10" i="46"/>
  <c r="BL9" i="46"/>
  <c r="BL8" i="46"/>
  <c r="BL7" i="46"/>
  <c r="BL6" i="46"/>
  <c r="BL5" i="46"/>
  <c r="BL4" i="46"/>
  <c r="BL3" i="46"/>
  <c r="BL2" i="46"/>
  <c r="BJ12" i="46"/>
  <c r="BJ11" i="46"/>
  <c r="BJ10" i="46"/>
  <c r="BJ9" i="46"/>
  <c r="BJ8" i="46"/>
  <c r="BJ7" i="46"/>
  <c r="BJ6" i="46"/>
  <c r="BJ5" i="46"/>
  <c r="BJ4" i="46"/>
  <c r="BJ3" i="46"/>
  <c r="BJ2" i="46"/>
  <c r="BH12" i="46"/>
  <c r="BH11" i="46"/>
  <c r="BH10" i="46"/>
  <c r="BH9" i="46"/>
  <c r="BH8" i="46"/>
  <c r="BH7" i="46"/>
  <c r="BH6" i="46"/>
  <c r="BH5" i="46"/>
  <c r="BH4" i="46"/>
  <c r="BH3" i="46"/>
  <c r="BH2" i="46"/>
  <c r="BF12" i="46"/>
  <c r="BF11" i="46"/>
  <c r="BF10" i="46"/>
  <c r="BF9" i="46"/>
  <c r="BF8" i="46"/>
  <c r="BF7" i="46"/>
  <c r="BF6" i="46"/>
  <c r="BF5" i="46"/>
  <c r="BF4" i="46"/>
  <c r="BF3" i="46"/>
  <c r="BF2" i="46"/>
  <c r="BD12" i="46"/>
  <c r="BD11" i="46"/>
  <c r="BD10" i="46"/>
  <c r="BD9" i="46"/>
  <c r="BD8" i="46"/>
  <c r="BD7" i="46"/>
  <c r="BD6" i="46"/>
  <c r="BD5" i="46"/>
  <c r="BD4" i="46"/>
  <c r="BD3" i="46"/>
  <c r="BD2" i="46"/>
  <c r="BB12" i="46"/>
  <c r="BB11" i="46"/>
  <c r="BB10" i="46"/>
  <c r="BB9" i="46"/>
  <c r="BB8" i="46"/>
  <c r="BB7" i="46"/>
  <c r="BB6" i="46"/>
  <c r="BB5" i="46"/>
  <c r="BB4" i="46"/>
  <c r="BB3" i="46"/>
  <c r="BB2" i="46"/>
  <c r="AZ12" i="46"/>
  <c r="AZ11" i="46"/>
  <c r="AZ10" i="46"/>
  <c r="AZ9" i="46"/>
  <c r="AZ8" i="46"/>
  <c r="AZ7" i="46"/>
  <c r="AZ6" i="46"/>
  <c r="AZ5" i="46"/>
  <c r="AZ4" i="46"/>
  <c r="AZ3" i="46"/>
  <c r="AZ2" i="46"/>
  <c r="AX12" i="46"/>
  <c r="AX11" i="46"/>
  <c r="AX10" i="46"/>
  <c r="AX9" i="46"/>
  <c r="AX8" i="46"/>
  <c r="AX7" i="46"/>
  <c r="AX6" i="46"/>
  <c r="AX5" i="46"/>
  <c r="AX4" i="46"/>
  <c r="AX3" i="46"/>
  <c r="AX2" i="46"/>
  <c r="AV12" i="46"/>
  <c r="AV11" i="46"/>
  <c r="AV10" i="46"/>
  <c r="AV9" i="46"/>
  <c r="AV8" i="46"/>
  <c r="AV7" i="46"/>
  <c r="AV6" i="46"/>
  <c r="AV5" i="46"/>
  <c r="AV4" i="46"/>
  <c r="AV3" i="46"/>
  <c r="AV2" i="46"/>
  <c r="AT12" i="46"/>
  <c r="AT11" i="46"/>
  <c r="AT10" i="46"/>
  <c r="AT9" i="46"/>
  <c r="AT8" i="46"/>
  <c r="AT7" i="46"/>
  <c r="AT6" i="46"/>
  <c r="AT5" i="46"/>
  <c r="AT4" i="46"/>
  <c r="AT3" i="46"/>
  <c r="AT2" i="46"/>
  <c r="AR12" i="46"/>
  <c r="AR11" i="46"/>
  <c r="AR10" i="46"/>
  <c r="AR9" i="46"/>
  <c r="AR8" i="46"/>
  <c r="AR7" i="46"/>
  <c r="AR6" i="46"/>
  <c r="AR5" i="46"/>
  <c r="AR4" i="46"/>
  <c r="AR3" i="46"/>
  <c r="AR2" i="46"/>
  <c r="AP12" i="46"/>
  <c r="AP11" i="46"/>
  <c r="AP10" i="46"/>
  <c r="AP9" i="46"/>
  <c r="AP8" i="46"/>
  <c r="AP7" i="46"/>
  <c r="AP6" i="46"/>
  <c r="AP5" i="46"/>
  <c r="AP4" i="46"/>
  <c r="AP3" i="46"/>
  <c r="AP2" i="46"/>
  <c r="AN12" i="46"/>
  <c r="AN11" i="46"/>
  <c r="AN10" i="46"/>
  <c r="AN9" i="46"/>
  <c r="AN8" i="46"/>
  <c r="AN7" i="46"/>
  <c r="AN6" i="46"/>
  <c r="AN5" i="46"/>
  <c r="AN4" i="46"/>
  <c r="AN3" i="46"/>
  <c r="AN2" i="46"/>
  <c r="AL12" i="46"/>
  <c r="AL11" i="46"/>
  <c r="AL10" i="46"/>
  <c r="AL9" i="46"/>
  <c r="AL8" i="46"/>
  <c r="AL7" i="46"/>
  <c r="AL6" i="46"/>
  <c r="AL5" i="46"/>
  <c r="AL4" i="46"/>
  <c r="AL3" i="46"/>
  <c r="AL2" i="46"/>
  <c r="AJ12" i="46"/>
  <c r="AJ11" i="46"/>
  <c r="AJ10" i="46"/>
  <c r="AJ9" i="46"/>
  <c r="AJ8" i="46"/>
  <c r="AJ7" i="46"/>
  <c r="AJ6" i="46"/>
  <c r="AJ5" i="46"/>
  <c r="AJ4" i="46"/>
  <c r="AJ3" i="46"/>
  <c r="AJ2" i="46"/>
  <c r="AH12" i="46"/>
  <c r="AH11" i="46"/>
  <c r="AH10" i="46"/>
  <c r="AH9" i="46"/>
  <c r="AH8" i="46"/>
  <c r="AH7" i="46"/>
  <c r="AH6" i="46"/>
  <c r="AH5" i="46"/>
  <c r="AH4" i="46"/>
  <c r="AH3" i="46"/>
  <c r="AH2" i="46"/>
  <c r="AF12" i="46"/>
  <c r="AF11" i="46"/>
  <c r="AF10" i="46"/>
  <c r="AF9" i="46"/>
  <c r="AF8" i="46"/>
  <c r="AF7" i="46"/>
  <c r="AF6" i="46"/>
  <c r="AF5" i="46"/>
  <c r="AF4" i="46"/>
  <c r="AF3" i="46"/>
  <c r="AF2" i="46"/>
  <c r="AD12" i="46"/>
  <c r="AD11" i="46"/>
  <c r="AD10" i="46"/>
  <c r="AD9" i="46"/>
  <c r="AD8" i="46"/>
  <c r="AD7" i="46"/>
  <c r="AD6" i="46"/>
  <c r="AD5" i="46"/>
  <c r="AD4" i="46"/>
  <c r="AD3" i="46"/>
  <c r="AD2" i="46"/>
  <c r="AB12" i="46"/>
  <c r="AB11" i="46"/>
  <c r="AB10" i="46"/>
  <c r="AB9" i="46"/>
  <c r="AB8" i="46"/>
  <c r="AB7" i="46"/>
  <c r="AB6" i="46"/>
  <c r="AB5" i="46"/>
  <c r="AB4" i="46"/>
  <c r="AB3" i="46"/>
  <c r="AB2" i="46"/>
  <c r="Z12" i="46"/>
  <c r="Z11" i="46"/>
  <c r="Z10" i="46"/>
  <c r="Z9" i="46"/>
  <c r="Z8" i="46"/>
  <c r="Z7" i="46"/>
  <c r="Z6" i="46"/>
  <c r="Z5" i="46"/>
  <c r="Z4" i="46"/>
  <c r="Z3" i="46"/>
  <c r="Z2" i="46"/>
  <c r="X12" i="46"/>
  <c r="X11" i="46"/>
  <c r="X10" i="46"/>
  <c r="X9" i="46"/>
  <c r="X8" i="46"/>
  <c r="X7" i="46"/>
  <c r="X6" i="46"/>
  <c r="X5" i="46"/>
  <c r="X4" i="46"/>
  <c r="X3" i="46"/>
  <c r="X2" i="46"/>
  <c r="V12" i="46"/>
  <c r="V11" i="46"/>
  <c r="V10" i="46"/>
  <c r="V9" i="46"/>
  <c r="V8" i="46"/>
  <c r="V7" i="46"/>
  <c r="V6" i="46"/>
  <c r="V5" i="46"/>
  <c r="V4" i="46"/>
  <c r="V3" i="46"/>
  <c r="V2" i="46"/>
  <c r="T12" i="46"/>
  <c r="T11" i="46"/>
  <c r="T10" i="46"/>
  <c r="T9" i="46"/>
  <c r="T8" i="46"/>
  <c r="T7" i="46"/>
  <c r="T6" i="46"/>
  <c r="T5" i="46"/>
  <c r="T4" i="46"/>
  <c r="T3" i="46"/>
  <c r="T2" i="46"/>
  <c r="R12" i="46"/>
  <c r="R11" i="46"/>
  <c r="R10" i="46"/>
  <c r="R9" i="46"/>
  <c r="R8" i="46"/>
  <c r="R7" i="46"/>
  <c r="R6" i="46"/>
  <c r="R5" i="46"/>
  <c r="R4" i="46"/>
  <c r="R3" i="46"/>
  <c r="R2" i="46"/>
  <c r="P12" i="46"/>
  <c r="P11" i="46"/>
  <c r="P10" i="46"/>
  <c r="P9" i="46"/>
  <c r="P8" i="46"/>
  <c r="P7" i="46"/>
  <c r="P6" i="46"/>
  <c r="P5" i="46"/>
  <c r="P4" i="46"/>
  <c r="P3" i="46"/>
  <c r="P2" i="46"/>
  <c r="N12" i="46"/>
  <c r="N11" i="46"/>
  <c r="N10" i="46"/>
  <c r="N9" i="46"/>
  <c r="N8" i="46"/>
  <c r="N7" i="46"/>
  <c r="N6" i="46"/>
  <c r="N5" i="46"/>
  <c r="N4" i="46"/>
  <c r="N3" i="46"/>
  <c r="N2" i="46"/>
  <c r="L12" i="46"/>
  <c r="L11" i="46"/>
  <c r="L10" i="46"/>
  <c r="L9" i="46"/>
  <c r="L8" i="46"/>
  <c r="L7" i="46"/>
  <c r="L6" i="46"/>
  <c r="L5" i="46"/>
  <c r="L4" i="46"/>
  <c r="L3" i="46"/>
  <c r="L2" i="46"/>
  <c r="J12" i="46"/>
  <c r="J11" i="46"/>
  <c r="J10" i="46"/>
  <c r="J9" i="46"/>
  <c r="J8" i="46"/>
  <c r="J7" i="46"/>
  <c r="J6" i="46"/>
  <c r="J5" i="46"/>
  <c r="J4" i="46"/>
  <c r="J3" i="46"/>
  <c r="J2" i="46"/>
  <c r="H12" i="46"/>
  <c r="H11" i="46"/>
  <c r="H10" i="46"/>
  <c r="H9" i="46"/>
  <c r="H8" i="46"/>
  <c r="H7" i="46"/>
  <c r="H6" i="46"/>
  <c r="H5" i="46"/>
  <c r="H4" i="46"/>
  <c r="H3" i="46"/>
  <c r="H2" i="46"/>
  <c r="F12" i="46"/>
  <c r="F11" i="46"/>
  <c r="F10" i="46"/>
  <c r="F9" i="46"/>
  <c r="F8" i="46"/>
  <c r="F7" i="46"/>
  <c r="F6" i="46"/>
  <c r="F5" i="46"/>
  <c r="F4" i="46"/>
  <c r="F3" i="46"/>
  <c r="F2" i="46"/>
  <c r="D12" i="46"/>
  <c r="D11" i="46"/>
  <c r="D10" i="46"/>
  <c r="D9" i="46"/>
  <c r="D8" i="46"/>
  <c r="D7" i="46"/>
  <c r="D6" i="46"/>
  <c r="D5" i="46"/>
  <c r="D4" i="46"/>
  <c r="D3" i="46"/>
  <c r="D2" i="46"/>
  <c r="B12" i="46"/>
  <c r="B11" i="46"/>
  <c r="B10" i="46"/>
  <c r="B9" i="46"/>
  <c r="B8" i="46"/>
  <c r="B7" i="46"/>
  <c r="B6" i="46"/>
  <c r="B5" i="46"/>
  <c r="B4" i="46"/>
  <c r="B3" i="46"/>
  <c r="B2" i="46"/>
  <c r="Y18" i="28"/>
  <c r="X18" i="28"/>
  <c r="W18" i="28"/>
  <c r="V18" i="28"/>
  <c r="U18" i="28"/>
  <c r="T18" i="28"/>
  <c r="Y17" i="28"/>
  <c r="X17" i="28"/>
  <c r="W17" i="28"/>
  <c r="V17" i="28"/>
  <c r="U17" i="28"/>
  <c r="T17" i="28"/>
  <c r="Y16" i="28"/>
  <c r="X16" i="28"/>
  <c r="W16" i="28"/>
  <c r="V16" i="28"/>
  <c r="U16" i="28"/>
  <c r="T16" i="28"/>
  <c r="Y15" i="28"/>
  <c r="X15" i="28"/>
  <c r="W15" i="28"/>
  <c r="V15" i="28"/>
  <c r="U15" i="28"/>
  <c r="T15" i="28"/>
  <c r="Y14" i="28"/>
  <c r="X14" i="28"/>
  <c r="W14" i="28"/>
  <c r="V14" i="28"/>
  <c r="U14" i="28"/>
  <c r="T14" i="28"/>
  <c r="Y13" i="28"/>
  <c r="X13" i="28"/>
  <c r="W13" i="28"/>
  <c r="V13" i="28"/>
  <c r="U13" i="28"/>
  <c r="T13" i="28"/>
  <c r="Y12" i="28"/>
  <c r="X12" i="28"/>
  <c r="Z12" i="28" s="1"/>
  <c r="W12" i="28"/>
  <c r="V12" i="28"/>
  <c r="U12" i="28"/>
  <c r="T12" i="28"/>
  <c r="Y11" i="28"/>
  <c r="X11" i="28"/>
  <c r="W11" i="28"/>
  <c r="V11" i="28"/>
  <c r="U11" i="28"/>
  <c r="T11" i="28"/>
  <c r="Y10" i="28"/>
  <c r="X10" i="28"/>
  <c r="Z10" i="28" s="1"/>
  <c r="W10" i="28"/>
  <c r="V10" i="28"/>
  <c r="U10" i="28"/>
  <c r="T10" i="28"/>
  <c r="Y9" i="28"/>
  <c r="X9" i="28"/>
  <c r="W9" i="28"/>
  <c r="V9" i="28"/>
  <c r="U9" i="28"/>
  <c r="T9" i="28"/>
  <c r="Y8" i="28"/>
  <c r="X8" i="28"/>
  <c r="V8" i="28"/>
  <c r="U8" i="28"/>
  <c r="T8" i="28"/>
  <c r="W8" i="28"/>
  <c r="Z17" i="28"/>
  <c r="Z18" i="28"/>
  <c r="Z15" i="28"/>
  <c r="Z13" i="28"/>
  <c r="Z11" i="28"/>
  <c r="Z9" i="28"/>
  <c r="B1" i="46"/>
  <c r="C1" i="46"/>
  <c r="AU20" i="36" l="1"/>
  <c r="AU19" i="36"/>
  <c r="AU18" i="36"/>
  <c r="AU17" i="36"/>
  <c r="AU16" i="36"/>
  <c r="AU15" i="36"/>
  <c r="AU14" i="36"/>
  <c r="AU13" i="36"/>
  <c r="AU12" i="36"/>
  <c r="AU11" i="36"/>
  <c r="AU10" i="36"/>
  <c r="AT20" i="36"/>
  <c r="AT19" i="36"/>
  <c r="AT18" i="36"/>
  <c r="AT17" i="36"/>
  <c r="AT16" i="36"/>
  <c r="AT15" i="36"/>
  <c r="AT14" i="36"/>
  <c r="AT13" i="36"/>
  <c r="AT12" i="36"/>
  <c r="AT11" i="36"/>
  <c r="AT10" i="36"/>
  <c r="V1" i="47"/>
  <c r="W1" i="47"/>
  <c r="W16" i="47" s="1"/>
  <c r="X1" i="47"/>
  <c r="Y1" i="47"/>
  <c r="Z1" i="47"/>
  <c r="AA1" i="47"/>
  <c r="AB1" i="47"/>
  <c r="AC1" i="47"/>
  <c r="AD1" i="47"/>
  <c r="AE1" i="47"/>
  <c r="AF1" i="47"/>
  <c r="AG1" i="47"/>
  <c r="AH1" i="47"/>
  <c r="AI1" i="47"/>
  <c r="AJ1" i="47"/>
  <c r="AK1" i="47"/>
  <c r="CA19" i="25"/>
  <c r="CA18" i="25"/>
  <c r="CA17" i="25"/>
  <c r="CA16" i="25"/>
  <c r="CA15" i="25"/>
  <c r="CA14" i="25"/>
  <c r="CA13" i="25"/>
  <c r="CA12" i="25"/>
  <c r="CA11" i="25"/>
  <c r="CA10" i="25"/>
  <c r="CA9" i="25"/>
  <c r="BZ19" i="25"/>
  <c r="BZ18" i="25"/>
  <c r="BZ17" i="25"/>
  <c r="BZ16" i="25"/>
  <c r="BZ15" i="25"/>
  <c r="BZ14" i="25"/>
  <c r="BZ13" i="25"/>
  <c r="BZ12" i="25"/>
  <c r="BZ11" i="25"/>
  <c r="BZ10" i="25"/>
  <c r="O31" i="28"/>
  <c r="M31" i="28"/>
  <c r="O32" i="28" l="1"/>
  <c r="O33" i="28" s="1"/>
  <c r="O34" i="28" s="1"/>
  <c r="V16" i="47"/>
  <c r="W17" i="47"/>
  <c r="V17" i="47"/>
  <c r="AQ21" i="36" l="1"/>
  <c r="AP21" i="36"/>
  <c r="AM21" i="36"/>
  <c r="AL21" i="36"/>
  <c r="AK21" i="36"/>
  <c r="AJ21" i="36"/>
  <c r="AI21" i="36"/>
  <c r="AH21" i="36"/>
  <c r="AG21" i="36"/>
  <c r="AF21" i="36"/>
  <c r="AE21" i="36"/>
  <c r="AD21" i="36"/>
  <c r="AC21" i="36"/>
  <c r="AB21" i="36"/>
  <c r="AA21" i="36"/>
  <c r="Z21" i="36"/>
  <c r="W21" i="36"/>
  <c r="V21" i="36"/>
  <c r="U21" i="36"/>
  <c r="T21" i="36"/>
  <c r="S21" i="36"/>
  <c r="R21" i="36"/>
  <c r="Q21" i="36"/>
  <c r="P21" i="36"/>
  <c r="O21" i="36"/>
  <c r="N21" i="36"/>
  <c r="M21" i="36"/>
  <c r="L21" i="36"/>
  <c r="K21" i="36"/>
  <c r="J21" i="36"/>
  <c r="I21" i="36"/>
  <c r="H21" i="36"/>
  <c r="G21" i="36"/>
  <c r="F21" i="36"/>
  <c r="E21" i="36"/>
  <c r="D21" i="36"/>
  <c r="B3" i="58"/>
  <c r="C3" i="58"/>
  <c r="B4" i="58"/>
  <c r="C4" i="58"/>
  <c r="B5" i="58"/>
  <c r="C5" i="58"/>
  <c r="B6" i="58"/>
  <c r="C6" i="58"/>
  <c r="B7" i="58"/>
  <c r="C7" i="58"/>
  <c r="B8" i="58"/>
  <c r="C8" i="58"/>
  <c r="B9" i="58"/>
  <c r="C9" i="58"/>
  <c r="B10" i="58"/>
  <c r="C10" i="58"/>
  <c r="B11" i="58"/>
  <c r="C11" i="58"/>
  <c r="B12" i="58"/>
  <c r="C12" i="58"/>
  <c r="B13" i="58"/>
  <c r="C13" i="58"/>
  <c r="B14" i="58"/>
  <c r="C14" i="58"/>
  <c r="B15" i="58"/>
  <c r="C15" i="58"/>
  <c r="B16" i="58"/>
  <c r="C16" i="58"/>
  <c r="B17" i="58"/>
  <c r="C17" i="58"/>
  <c r="B18" i="58"/>
  <c r="C18" i="58"/>
  <c r="B19" i="58"/>
  <c r="C19" i="58"/>
  <c r="B20" i="58"/>
  <c r="C20" i="58"/>
  <c r="B21" i="58"/>
  <c r="C21" i="58"/>
  <c r="B22" i="58"/>
  <c r="C22" i="58"/>
  <c r="B23" i="58"/>
  <c r="C23" i="58"/>
  <c r="B24" i="58"/>
  <c r="C24" i="58"/>
  <c r="B25" i="58"/>
  <c r="C25" i="58"/>
  <c r="B26" i="58"/>
  <c r="C26" i="58"/>
  <c r="B27" i="58"/>
  <c r="C27" i="58"/>
  <c r="B28" i="58"/>
  <c r="C28" i="58"/>
  <c r="B29" i="58"/>
  <c r="C29" i="58"/>
  <c r="B30" i="58"/>
  <c r="C30" i="58"/>
  <c r="B31" i="58"/>
  <c r="C31" i="58"/>
  <c r="B32" i="58"/>
  <c r="C32" i="58"/>
  <c r="B33" i="58"/>
  <c r="C33" i="58"/>
  <c r="B34" i="58"/>
  <c r="C34" i="58"/>
  <c r="B35" i="58"/>
  <c r="C35" i="58"/>
  <c r="B36" i="58"/>
  <c r="C36" i="58"/>
  <c r="B37" i="58"/>
  <c r="C37" i="58"/>
  <c r="B38" i="58"/>
  <c r="C38" i="58"/>
  <c r="B39" i="58"/>
  <c r="C39" i="58"/>
  <c r="B40" i="58"/>
  <c r="C40" i="58"/>
  <c r="B41" i="58"/>
  <c r="C41" i="58"/>
  <c r="B42" i="58"/>
  <c r="C42" i="58"/>
  <c r="B43" i="58"/>
  <c r="C43" i="58"/>
  <c r="B44" i="58"/>
  <c r="C44" i="58"/>
  <c r="B45" i="58"/>
  <c r="C45" i="58"/>
  <c r="B46" i="58"/>
  <c r="C46" i="58"/>
  <c r="B47" i="58"/>
  <c r="C47" i="58"/>
  <c r="B48" i="58"/>
  <c r="C48" i="58"/>
  <c r="B49" i="58"/>
  <c r="C49" i="58"/>
  <c r="B50" i="58"/>
  <c r="C50" i="58"/>
  <c r="B51" i="58"/>
  <c r="C51" i="58"/>
  <c r="B52" i="58"/>
  <c r="C52" i="58"/>
  <c r="B53" i="58"/>
  <c r="C53" i="58"/>
  <c r="B54" i="58"/>
  <c r="C54" i="58"/>
  <c r="B55" i="58"/>
  <c r="C55" i="58"/>
  <c r="B56" i="58"/>
  <c r="C56" i="58"/>
  <c r="B57" i="58"/>
  <c r="C57" i="58"/>
  <c r="B58" i="58"/>
  <c r="C58" i="58"/>
  <c r="B59" i="58"/>
  <c r="C59" i="58"/>
  <c r="B60" i="58"/>
  <c r="C60" i="58"/>
  <c r="B61" i="58"/>
  <c r="C61" i="58"/>
  <c r="B62" i="58"/>
  <c r="C62" i="58"/>
  <c r="B63" i="58"/>
  <c r="C63" i="58"/>
  <c r="B64" i="58"/>
  <c r="C64" i="58"/>
  <c r="B65" i="58"/>
  <c r="C65" i="58"/>
  <c r="B66" i="58"/>
  <c r="C66" i="58"/>
  <c r="B67" i="58"/>
  <c r="C67" i="58"/>
  <c r="B68" i="58"/>
  <c r="C68" i="58"/>
  <c r="B69" i="58"/>
  <c r="C69" i="58"/>
  <c r="B70" i="58"/>
  <c r="C70" i="58"/>
  <c r="B71" i="58"/>
  <c r="C71" i="58"/>
  <c r="B72" i="58"/>
  <c r="C72" i="58"/>
  <c r="B73" i="58"/>
  <c r="C73" i="58"/>
  <c r="B74" i="58"/>
  <c r="C74" i="58"/>
  <c r="B75" i="58"/>
  <c r="C75" i="58"/>
  <c r="B76" i="58"/>
  <c r="C76" i="58"/>
  <c r="B77" i="58"/>
  <c r="C77" i="58"/>
  <c r="B78" i="58"/>
  <c r="C78" i="58"/>
  <c r="B79" i="58"/>
  <c r="C79" i="58"/>
  <c r="B80" i="58"/>
  <c r="C80" i="58"/>
  <c r="B81" i="58"/>
  <c r="C81" i="58"/>
  <c r="B82" i="58"/>
  <c r="C82" i="58"/>
  <c r="B83" i="58"/>
  <c r="C83" i="58"/>
  <c r="B84" i="58"/>
  <c r="C84" i="58"/>
  <c r="B85" i="58"/>
  <c r="C85" i="58"/>
  <c r="B86" i="58"/>
  <c r="C86" i="58"/>
  <c r="B87" i="58"/>
  <c r="C87" i="58"/>
  <c r="B88" i="58"/>
  <c r="C88" i="58"/>
  <c r="B89" i="58"/>
  <c r="C89" i="58"/>
  <c r="B90" i="58"/>
  <c r="C90" i="58"/>
  <c r="B91" i="58"/>
  <c r="C91" i="58"/>
  <c r="B92" i="58"/>
  <c r="C92" i="58"/>
  <c r="B93" i="58"/>
  <c r="C93" i="58"/>
  <c r="B94" i="58"/>
  <c r="C94" i="58"/>
  <c r="B95" i="58"/>
  <c r="C95" i="58"/>
  <c r="B96" i="58"/>
  <c r="C96" i="58"/>
  <c r="B97" i="58"/>
  <c r="C97" i="58"/>
  <c r="B98" i="58"/>
  <c r="C98" i="58"/>
  <c r="B99" i="58"/>
  <c r="C99" i="58"/>
  <c r="B100" i="58"/>
  <c r="C100" i="58"/>
  <c r="B101" i="58"/>
  <c r="C101" i="58"/>
  <c r="B102" i="58"/>
  <c r="C102" i="58"/>
  <c r="B103" i="58"/>
  <c r="C103" i="58"/>
  <c r="B104" i="58"/>
  <c r="C104" i="58"/>
  <c r="B105" i="58"/>
  <c r="C105" i="58"/>
  <c r="B106" i="58"/>
  <c r="C106" i="58"/>
  <c r="B107" i="58"/>
  <c r="C107" i="58"/>
  <c r="B108" i="58"/>
  <c r="C108" i="58"/>
  <c r="B109" i="58"/>
  <c r="C109" i="58"/>
  <c r="B110" i="58"/>
  <c r="C110" i="58"/>
  <c r="B111" i="58"/>
  <c r="C111" i="58"/>
  <c r="B112" i="58"/>
  <c r="C112" i="58"/>
  <c r="B113" i="58"/>
  <c r="C113" i="58"/>
  <c r="B114" i="58"/>
  <c r="C114" i="58"/>
  <c r="B115" i="58"/>
  <c r="C115" i="58"/>
  <c r="B116" i="58"/>
  <c r="C116" i="58"/>
  <c r="B117" i="58"/>
  <c r="C117" i="58"/>
  <c r="B118" i="58"/>
  <c r="C118" i="58"/>
  <c r="B119" i="58"/>
  <c r="C119" i="58"/>
  <c r="B120" i="58"/>
  <c r="C120" i="58"/>
  <c r="B121" i="58"/>
  <c r="C121" i="58"/>
  <c r="B122" i="58"/>
  <c r="C122" i="58"/>
  <c r="B123" i="58"/>
  <c r="C123" i="58"/>
  <c r="B124" i="58"/>
  <c r="C124" i="58"/>
  <c r="B125" i="58"/>
  <c r="C125" i="58"/>
  <c r="B126" i="58"/>
  <c r="C126" i="58"/>
  <c r="B127" i="58"/>
  <c r="C127" i="58"/>
  <c r="B128" i="58"/>
  <c r="C128" i="58"/>
  <c r="B129" i="58"/>
  <c r="C129" i="58"/>
  <c r="B130" i="58"/>
  <c r="C130" i="58"/>
  <c r="B131" i="58"/>
  <c r="C131" i="58"/>
  <c r="B132" i="58"/>
  <c r="C132" i="58"/>
  <c r="B133" i="58"/>
  <c r="C133" i="58"/>
  <c r="B134" i="58"/>
  <c r="C134" i="58"/>
  <c r="B135" i="58"/>
  <c r="C135" i="58"/>
  <c r="B136" i="58"/>
  <c r="C136" i="58"/>
  <c r="B137" i="58"/>
  <c r="C137" i="58"/>
  <c r="B138" i="58"/>
  <c r="C138" i="58"/>
  <c r="B139" i="58"/>
  <c r="C139" i="58"/>
  <c r="B140" i="58"/>
  <c r="C140" i="58"/>
  <c r="B141" i="58"/>
  <c r="C141" i="58"/>
  <c r="B142" i="58"/>
  <c r="C142" i="58"/>
  <c r="B143" i="58"/>
  <c r="C143" i="58"/>
  <c r="B144" i="58"/>
  <c r="C144" i="58"/>
  <c r="B145" i="58"/>
  <c r="C145" i="58"/>
  <c r="B146" i="58"/>
  <c r="C146" i="58"/>
  <c r="B147" i="58"/>
  <c r="C147" i="58"/>
  <c r="B148" i="58"/>
  <c r="C148" i="58"/>
  <c r="B149" i="58"/>
  <c r="C149" i="58"/>
  <c r="B150" i="58"/>
  <c r="C150" i="58"/>
  <c r="B151" i="58"/>
  <c r="C151" i="58"/>
  <c r="B152" i="58"/>
  <c r="C152" i="58"/>
  <c r="B153" i="58"/>
  <c r="C153" i="58"/>
  <c r="B154" i="58"/>
  <c r="C154" i="58"/>
  <c r="B155" i="58"/>
  <c r="C155" i="58"/>
  <c r="B156" i="58"/>
  <c r="C156" i="58"/>
  <c r="B157" i="58"/>
  <c r="C157" i="58"/>
  <c r="B158" i="58"/>
  <c r="C158" i="58"/>
  <c r="B159" i="58"/>
  <c r="C159" i="58"/>
  <c r="B160" i="58"/>
  <c r="C160" i="58"/>
  <c r="B161" i="58"/>
  <c r="C161" i="58"/>
  <c r="B162" i="58"/>
  <c r="C162" i="58"/>
  <c r="B163" i="58"/>
  <c r="C163" i="58"/>
  <c r="B164" i="58"/>
  <c r="C164" i="58"/>
  <c r="B165" i="58"/>
  <c r="C165" i="58"/>
  <c r="B166" i="58"/>
  <c r="C166" i="58"/>
  <c r="B167" i="58"/>
  <c r="C167" i="58"/>
  <c r="B168" i="58"/>
  <c r="C168" i="58"/>
  <c r="B169" i="58"/>
  <c r="C169" i="58"/>
  <c r="B170" i="58"/>
  <c r="C170" i="58"/>
  <c r="B171" i="58"/>
  <c r="C171" i="58"/>
  <c r="B172" i="58"/>
  <c r="C172" i="58"/>
  <c r="B173" i="58"/>
  <c r="C173" i="58"/>
  <c r="B174" i="58"/>
  <c r="C174" i="58"/>
  <c r="B175" i="58"/>
  <c r="C175" i="58"/>
  <c r="B176" i="58"/>
  <c r="C176" i="58"/>
  <c r="B177" i="58"/>
  <c r="C177" i="58"/>
  <c r="B178" i="58"/>
  <c r="C178" i="58"/>
  <c r="B179" i="58"/>
  <c r="C179" i="58"/>
  <c r="B180" i="58"/>
  <c r="C180" i="58"/>
  <c r="B181" i="58"/>
  <c r="C181" i="58"/>
  <c r="B182" i="58"/>
  <c r="C182" i="58"/>
  <c r="B183" i="58"/>
  <c r="C183" i="58"/>
  <c r="B184" i="58"/>
  <c r="C184" i="58"/>
  <c r="B185" i="58"/>
  <c r="C185" i="58"/>
  <c r="B186" i="58"/>
  <c r="C186" i="58"/>
  <c r="B187" i="58"/>
  <c r="C187" i="58"/>
  <c r="B188" i="58"/>
  <c r="C188" i="58"/>
  <c r="B189" i="58"/>
  <c r="C189" i="58"/>
  <c r="B190" i="58"/>
  <c r="C190" i="58"/>
  <c r="B191" i="58"/>
  <c r="C191" i="58"/>
  <c r="B192" i="58"/>
  <c r="C192" i="58"/>
  <c r="B193" i="58"/>
  <c r="C193" i="58"/>
  <c r="B194" i="58"/>
  <c r="C194" i="58"/>
  <c r="B195" i="58"/>
  <c r="C195" i="58"/>
  <c r="B196" i="58"/>
  <c r="C196" i="58"/>
  <c r="B197" i="58"/>
  <c r="C197" i="58"/>
  <c r="B198" i="58"/>
  <c r="C198" i="58"/>
  <c r="B199" i="58"/>
  <c r="C199" i="58"/>
  <c r="B200" i="58"/>
  <c r="C200" i="58"/>
  <c r="B201" i="58"/>
  <c r="C201" i="58"/>
  <c r="B202" i="58"/>
  <c r="C202" i="58"/>
  <c r="B203" i="58"/>
  <c r="C203" i="58"/>
  <c r="B204" i="58"/>
  <c r="C204" i="58"/>
  <c r="B205" i="58"/>
  <c r="C205" i="58"/>
  <c r="B206" i="58"/>
  <c r="C206" i="58"/>
  <c r="B207" i="58"/>
  <c r="C207" i="58"/>
  <c r="B208" i="58"/>
  <c r="C208" i="58"/>
  <c r="B209" i="58"/>
  <c r="C209" i="58"/>
  <c r="B210" i="58"/>
  <c r="C210" i="58"/>
  <c r="B211" i="58"/>
  <c r="C211" i="58"/>
  <c r="B212" i="58"/>
  <c r="C212" i="58"/>
  <c r="B213" i="58"/>
  <c r="C213" i="58"/>
  <c r="B214" i="58"/>
  <c r="C214" i="58"/>
  <c r="B215" i="58"/>
  <c r="C215" i="58"/>
  <c r="B216" i="58"/>
  <c r="C216" i="58"/>
  <c r="B217" i="58"/>
  <c r="C217" i="58"/>
  <c r="B218" i="58"/>
  <c r="C218" i="58"/>
  <c r="B219" i="58"/>
  <c r="C219" i="58"/>
  <c r="B220" i="58"/>
  <c r="C220" i="58"/>
  <c r="B221" i="58"/>
  <c r="C221" i="58"/>
  <c r="B222" i="58"/>
  <c r="C222" i="58"/>
  <c r="B223" i="58"/>
  <c r="C223" i="58"/>
  <c r="B224" i="58"/>
  <c r="C224" i="58"/>
  <c r="B225" i="58"/>
  <c r="C225" i="58"/>
  <c r="B226" i="58"/>
  <c r="C226" i="58"/>
  <c r="B227" i="58"/>
  <c r="C227" i="58"/>
  <c r="B228" i="58"/>
  <c r="C228" i="58"/>
  <c r="B229" i="58"/>
  <c r="C229" i="58"/>
  <c r="B230" i="58"/>
  <c r="C230" i="58"/>
  <c r="B231" i="58"/>
  <c r="C231" i="58"/>
  <c r="B232" i="58"/>
  <c r="C232" i="58"/>
  <c r="B233" i="58"/>
  <c r="C233" i="58"/>
  <c r="B234" i="58"/>
  <c r="C234" i="58"/>
  <c r="B235" i="58"/>
  <c r="C235" i="58"/>
  <c r="B236" i="58"/>
  <c r="C236" i="58"/>
  <c r="B237" i="58"/>
  <c r="C237" i="58"/>
  <c r="B238" i="58"/>
  <c r="C238" i="58"/>
  <c r="B239" i="58"/>
  <c r="C239" i="58"/>
  <c r="B240" i="58"/>
  <c r="C240" i="58"/>
  <c r="B241" i="58"/>
  <c r="C241" i="58"/>
  <c r="B242" i="58"/>
  <c r="C242" i="58"/>
  <c r="B243" i="58"/>
  <c r="C243" i="58"/>
  <c r="B244" i="58"/>
  <c r="C244" i="58"/>
  <c r="B245" i="58"/>
  <c r="C245" i="58"/>
  <c r="B246" i="58"/>
  <c r="C246" i="58"/>
  <c r="B247" i="58"/>
  <c r="C247" i="58"/>
  <c r="B248" i="58"/>
  <c r="C248" i="58"/>
  <c r="B249" i="58"/>
  <c r="C249" i="58"/>
  <c r="B250" i="58"/>
  <c r="C250" i="58"/>
  <c r="B251" i="58"/>
  <c r="C251" i="58"/>
  <c r="B252" i="58"/>
  <c r="C252" i="58"/>
  <c r="B253" i="58"/>
  <c r="C253" i="58"/>
  <c r="B254" i="58"/>
  <c r="C254" i="58"/>
  <c r="B255" i="58"/>
  <c r="C255" i="58"/>
  <c r="B256" i="58"/>
  <c r="C256" i="58"/>
  <c r="B257" i="58"/>
  <c r="C257" i="58"/>
  <c r="B258" i="58"/>
  <c r="C258" i="58"/>
  <c r="B259" i="58"/>
  <c r="C259" i="58"/>
  <c r="B260" i="58"/>
  <c r="C260" i="58"/>
  <c r="B261" i="58"/>
  <c r="C261" i="58"/>
  <c r="B262" i="58"/>
  <c r="C262" i="58"/>
  <c r="B263" i="58"/>
  <c r="C263" i="58"/>
  <c r="B264" i="58"/>
  <c r="C264" i="58"/>
  <c r="B265" i="58"/>
  <c r="C265" i="58"/>
  <c r="B266" i="58"/>
  <c r="C266" i="58"/>
  <c r="B267" i="58"/>
  <c r="C267" i="58"/>
  <c r="B268" i="58"/>
  <c r="C268" i="58"/>
  <c r="B269" i="58"/>
  <c r="C269" i="58"/>
  <c r="B270" i="58"/>
  <c r="C270" i="58"/>
  <c r="B271" i="58"/>
  <c r="C271" i="58"/>
  <c r="B272" i="58"/>
  <c r="C272" i="58"/>
  <c r="B273" i="58"/>
  <c r="C273" i="58"/>
  <c r="B274" i="58"/>
  <c r="C274" i="58"/>
  <c r="B275" i="58"/>
  <c r="C275" i="58"/>
  <c r="B276" i="58"/>
  <c r="C276" i="58"/>
  <c r="B277" i="58"/>
  <c r="C277" i="58"/>
  <c r="B278" i="58"/>
  <c r="C278" i="58"/>
  <c r="B279" i="58"/>
  <c r="C279" i="58"/>
  <c r="B280" i="58"/>
  <c r="C280" i="58"/>
  <c r="B281" i="58"/>
  <c r="C281" i="58"/>
  <c r="B282" i="58"/>
  <c r="C282" i="58"/>
  <c r="B283" i="58"/>
  <c r="C283" i="58"/>
  <c r="B284" i="58"/>
  <c r="C284" i="58"/>
  <c r="B285" i="58"/>
  <c r="C285" i="58"/>
  <c r="B286" i="58"/>
  <c r="C286" i="58"/>
  <c r="B287" i="58"/>
  <c r="C287" i="58"/>
  <c r="B288" i="58"/>
  <c r="C288" i="58"/>
  <c r="B289" i="58"/>
  <c r="C289" i="58"/>
  <c r="B290" i="58"/>
  <c r="C290" i="58"/>
  <c r="B291" i="58"/>
  <c r="C291" i="58"/>
  <c r="B292" i="58"/>
  <c r="C292" i="58"/>
  <c r="B293" i="58"/>
  <c r="C293" i="58"/>
  <c r="B294" i="58"/>
  <c r="C294" i="58"/>
  <c r="B295" i="58"/>
  <c r="C295" i="58"/>
  <c r="B296" i="58"/>
  <c r="C296" i="58"/>
  <c r="B297" i="58"/>
  <c r="C297" i="58"/>
  <c r="B298" i="58"/>
  <c r="C298" i="58"/>
  <c r="B299" i="58"/>
  <c r="C299" i="58"/>
  <c r="B300" i="58"/>
  <c r="C300" i="58"/>
  <c r="B301" i="58"/>
  <c r="C301" i="58"/>
  <c r="B302" i="58"/>
  <c r="C302" i="58"/>
  <c r="B303" i="58"/>
  <c r="C303" i="58"/>
  <c r="B304" i="58"/>
  <c r="C304" i="58"/>
  <c r="B305" i="58"/>
  <c r="C305" i="58"/>
  <c r="B306" i="58"/>
  <c r="C306" i="58"/>
  <c r="B307" i="58"/>
  <c r="C307" i="58"/>
  <c r="B308" i="58"/>
  <c r="C308" i="58"/>
  <c r="B309" i="58"/>
  <c r="C309" i="58"/>
  <c r="B310" i="58"/>
  <c r="C310" i="58"/>
  <c r="B311" i="58"/>
  <c r="C311" i="58"/>
  <c r="B312" i="58"/>
  <c r="C312" i="58"/>
  <c r="B313" i="58"/>
  <c r="C313" i="58"/>
  <c r="B314" i="58"/>
  <c r="C314" i="58"/>
  <c r="B315" i="58"/>
  <c r="C315" i="58"/>
  <c r="B316" i="58"/>
  <c r="C316" i="58"/>
  <c r="B317" i="58"/>
  <c r="C317" i="58"/>
  <c r="B318" i="58"/>
  <c r="C318" i="58"/>
  <c r="B319" i="58"/>
  <c r="C319" i="58"/>
  <c r="B320" i="58"/>
  <c r="C320" i="58"/>
  <c r="B321" i="58"/>
  <c r="C321" i="58"/>
  <c r="B322" i="58"/>
  <c r="C322" i="58"/>
  <c r="B323" i="58"/>
  <c r="C323" i="58"/>
  <c r="B324" i="58"/>
  <c r="C324" i="58"/>
  <c r="B325" i="58"/>
  <c r="C325" i="58"/>
  <c r="B326" i="58"/>
  <c r="C326" i="58"/>
  <c r="B327" i="58"/>
  <c r="C327" i="58"/>
  <c r="B328" i="58"/>
  <c r="C328" i="58"/>
  <c r="B329" i="58"/>
  <c r="C329" i="58"/>
  <c r="B330" i="58"/>
  <c r="C330" i="58"/>
  <c r="B331" i="58"/>
  <c r="C331" i="58"/>
  <c r="B332" i="58"/>
  <c r="C332" i="58"/>
  <c r="B333" i="58"/>
  <c r="C333" i="58"/>
  <c r="B334" i="58"/>
  <c r="C334" i="58"/>
  <c r="B335" i="58"/>
  <c r="C335" i="58"/>
  <c r="B336" i="58"/>
  <c r="C336" i="58"/>
  <c r="B337" i="58"/>
  <c r="C337" i="58"/>
  <c r="B338" i="58"/>
  <c r="C338" i="58"/>
  <c r="B339" i="58"/>
  <c r="C339" i="58"/>
  <c r="B340" i="58"/>
  <c r="C340" i="58"/>
  <c r="B341" i="58"/>
  <c r="C341" i="58"/>
  <c r="B342" i="58"/>
  <c r="C342" i="58"/>
  <c r="B343" i="58"/>
  <c r="C343" i="58"/>
  <c r="B344" i="58"/>
  <c r="C344" i="58"/>
  <c r="B345" i="58"/>
  <c r="C345" i="58"/>
  <c r="B346" i="58"/>
  <c r="C346" i="58"/>
  <c r="B347" i="58"/>
  <c r="C347" i="58"/>
  <c r="B348" i="58"/>
  <c r="C348" i="58"/>
  <c r="B349" i="58"/>
  <c r="C349" i="58"/>
  <c r="B350" i="58"/>
  <c r="C350" i="58"/>
  <c r="B351" i="58"/>
  <c r="C351" i="58"/>
  <c r="B352" i="58"/>
  <c r="C352" i="58"/>
  <c r="B353" i="58"/>
  <c r="C353" i="58"/>
  <c r="B354" i="58"/>
  <c r="C354" i="58"/>
  <c r="B355" i="58"/>
  <c r="C355" i="58"/>
  <c r="B356" i="58"/>
  <c r="C356" i="58"/>
  <c r="B357" i="58"/>
  <c r="C357" i="58"/>
  <c r="B358" i="58"/>
  <c r="C358" i="58"/>
  <c r="B359" i="58"/>
  <c r="C359" i="58"/>
  <c r="B360" i="58"/>
  <c r="C360" i="58"/>
  <c r="B361" i="58"/>
  <c r="C361" i="58"/>
  <c r="B362" i="58"/>
  <c r="C362" i="58"/>
  <c r="B363" i="58"/>
  <c r="C363" i="58"/>
  <c r="B364" i="58"/>
  <c r="C364" i="58"/>
  <c r="B365" i="58"/>
  <c r="C365" i="58"/>
  <c r="B366" i="58"/>
  <c r="C366" i="58"/>
  <c r="B367" i="58"/>
  <c r="C367" i="58"/>
  <c r="B368" i="58"/>
  <c r="C368" i="58"/>
  <c r="B369" i="58"/>
  <c r="C369" i="58"/>
  <c r="B370" i="58"/>
  <c r="C370" i="58"/>
  <c r="B371" i="58"/>
  <c r="C371" i="58"/>
  <c r="B372" i="58"/>
  <c r="C372" i="58"/>
  <c r="B373" i="58"/>
  <c r="C373" i="58"/>
  <c r="B374" i="58"/>
  <c r="C374" i="58"/>
  <c r="B375" i="58"/>
  <c r="C375" i="58"/>
  <c r="B376" i="58"/>
  <c r="C376" i="58"/>
  <c r="B377" i="58"/>
  <c r="C377" i="58"/>
  <c r="B378" i="58"/>
  <c r="C378" i="58"/>
  <c r="B379" i="58"/>
  <c r="C379" i="58"/>
  <c r="B380" i="58"/>
  <c r="C380" i="58"/>
  <c r="B381" i="58"/>
  <c r="C381" i="58"/>
  <c r="B382" i="58"/>
  <c r="C382" i="58"/>
  <c r="B383" i="58"/>
  <c r="C383" i="58"/>
  <c r="B384" i="58"/>
  <c r="C384" i="58"/>
  <c r="B385" i="58"/>
  <c r="C385" i="58"/>
  <c r="B386" i="58"/>
  <c r="C386" i="58"/>
  <c r="B387" i="58"/>
  <c r="C387" i="58"/>
  <c r="B388" i="58"/>
  <c r="C388" i="58"/>
  <c r="B389" i="58"/>
  <c r="C389" i="58"/>
  <c r="B390" i="58"/>
  <c r="C390" i="58"/>
  <c r="B391" i="58"/>
  <c r="C391" i="58"/>
  <c r="B392" i="58"/>
  <c r="C392" i="58"/>
  <c r="B393" i="58"/>
  <c r="C393" i="58"/>
  <c r="B394" i="58"/>
  <c r="C394" i="58"/>
  <c r="B395" i="58"/>
  <c r="C395" i="58"/>
  <c r="B396" i="58"/>
  <c r="C396" i="58"/>
  <c r="B397" i="58"/>
  <c r="C397" i="58"/>
  <c r="B398" i="58"/>
  <c r="C398" i="58"/>
  <c r="B399" i="58"/>
  <c r="C399" i="58"/>
  <c r="B400" i="58"/>
  <c r="C400" i="58"/>
  <c r="B401" i="58"/>
  <c r="C401" i="58"/>
  <c r="B402" i="58"/>
  <c r="C402" i="58"/>
  <c r="B403" i="58"/>
  <c r="C403" i="58"/>
  <c r="B404" i="58"/>
  <c r="C404" i="58"/>
  <c r="B405" i="58"/>
  <c r="C405" i="58"/>
  <c r="B406" i="58"/>
  <c r="C406" i="58"/>
  <c r="B407" i="58"/>
  <c r="C407" i="58"/>
  <c r="B408" i="58"/>
  <c r="C408" i="58"/>
  <c r="B409" i="58"/>
  <c r="C409" i="58"/>
  <c r="B410" i="58"/>
  <c r="C410" i="58"/>
  <c r="B411" i="58"/>
  <c r="C411" i="58"/>
  <c r="B412" i="58"/>
  <c r="C412" i="58"/>
  <c r="B413" i="58"/>
  <c r="C413" i="58"/>
  <c r="B414" i="58"/>
  <c r="C414" i="58"/>
  <c r="B415" i="58"/>
  <c r="C415" i="58"/>
  <c r="B416" i="58"/>
  <c r="C416" i="58"/>
  <c r="B417" i="58"/>
  <c r="C417" i="58"/>
  <c r="B418" i="58"/>
  <c r="C418" i="58"/>
  <c r="B419" i="58"/>
  <c r="C419" i="58"/>
  <c r="B420" i="58"/>
  <c r="C420" i="58"/>
  <c r="B421" i="58"/>
  <c r="C421" i="58"/>
  <c r="B422" i="58"/>
  <c r="C422" i="58"/>
  <c r="B423" i="58"/>
  <c r="C423" i="58"/>
  <c r="B424" i="58"/>
  <c r="C424" i="58"/>
  <c r="B425" i="58"/>
  <c r="C425" i="58"/>
  <c r="B426" i="58"/>
  <c r="C426" i="58"/>
  <c r="B427" i="58"/>
  <c r="C427" i="58"/>
  <c r="B428" i="58"/>
  <c r="C428" i="58"/>
  <c r="B429" i="58"/>
  <c r="C429" i="58"/>
  <c r="B430" i="58"/>
  <c r="C430" i="58"/>
  <c r="B431" i="58"/>
  <c r="C431" i="58"/>
  <c r="B432" i="58"/>
  <c r="C432" i="58"/>
  <c r="B433" i="58"/>
  <c r="C433" i="58"/>
  <c r="B434" i="58"/>
  <c r="C434" i="58"/>
  <c r="B435" i="58"/>
  <c r="C435" i="58"/>
  <c r="B436" i="58"/>
  <c r="C436" i="58"/>
  <c r="B437" i="58"/>
  <c r="C437" i="58"/>
  <c r="B438" i="58"/>
  <c r="C438" i="58"/>
  <c r="B439" i="58"/>
  <c r="C439" i="58"/>
  <c r="B440" i="58"/>
  <c r="C440" i="58"/>
  <c r="B441" i="58"/>
  <c r="C441" i="58"/>
  <c r="B442" i="58"/>
  <c r="C442" i="58"/>
  <c r="B443" i="58"/>
  <c r="C443" i="58"/>
  <c r="B444" i="58"/>
  <c r="C444" i="58"/>
  <c r="B445" i="58"/>
  <c r="C445" i="58"/>
  <c r="B446" i="58"/>
  <c r="C446" i="58"/>
  <c r="B447" i="58"/>
  <c r="C447" i="58"/>
  <c r="B448" i="58"/>
  <c r="C448" i="58"/>
  <c r="B449" i="58"/>
  <c r="C449" i="58"/>
  <c r="B450" i="58"/>
  <c r="C450" i="58"/>
  <c r="B451" i="58"/>
  <c r="C451" i="58"/>
  <c r="B452" i="58"/>
  <c r="C452" i="58"/>
  <c r="B453" i="58"/>
  <c r="C453" i="58"/>
  <c r="C2" i="58"/>
  <c r="B2" i="58"/>
  <c r="C1" i="58"/>
  <c r="B1" i="58"/>
  <c r="B3" i="57"/>
  <c r="C3" i="57"/>
  <c r="B4" i="57"/>
  <c r="C4" i="57"/>
  <c r="B5" i="57"/>
  <c r="C5" i="57"/>
  <c r="B6" i="57"/>
  <c r="C6" i="57"/>
  <c r="B7" i="57"/>
  <c r="C7" i="57"/>
  <c r="B8" i="57"/>
  <c r="C8" i="57"/>
  <c r="B9" i="57"/>
  <c r="C9" i="57"/>
  <c r="B10" i="57"/>
  <c r="C10" i="57"/>
  <c r="B11" i="57"/>
  <c r="C11" i="57"/>
  <c r="B12" i="57"/>
  <c r="C12" i="57"/>
  <c r="B13" i="57"/>
  <c r="C13" i="57"/>
  <c r="B14" i="57"/>
  <c r="C14" i="57"/>
  <c r="B15" i="57"/>
  <c r="C15" i="57"/>
  <c r="B16" i="57"/>
  <c r="C16" i="57"/>
  <c r="B17" i="57"/>
  <c r="C17" i="57"/>
  <c r="B18" i="57"/>
  <c r="C18" i="57"/>
  <c r="B19" i="57"/>
  <c r="C19" i="57"/>
  <c r="B20" i="57"/>
  <c r="C20" i="57"/>
  <c r="B21" i="57"/>
  <c r="C21" i="57"/>
  <c r="B22" i="57"/>
  <c r="C22" i="57"/>
  <c r="B23" i="57"/>
  <c r="C23" i="57"/>
  <c r="B24" i="57"/>
  <c r="C24" i="57"/>
  <c r="B25" i="57"/>
  <c r="C25" i="57"/>
  <c r="B26" i="57"/>
  <c r="C26" i="57"/>
  <c r="B27" i="57"/>
  <c r="C27" i="57"/>
  <c r="B28" i="57"/>
  <c r="C28" i="57"/>
  <c r="B29" i="57"/>
  <c r="C29" i="57"/>
  <c r="B30" i="57"/>
  <c r="C30" i="57"/>
  <c r="B31" i="57"/>
  <c r="C31" i="57"/>
  <c r="B32" i="57"/>
  <c r="C32" i="57"/>
  <c r="B33" i="57"/>
  <c r="C33" i="57"/>
  <c r="B34" i="57"/>
  <c r="C34" i="57"/>
  <c r="B35" i="57"/>
  <c r="C35" i="57"/>
  <c r="B36" i="57"/>
  <c r="C36" i="57"/>
  <c r="B37" i="57"/>
  <c r="C37" i="57"/>
  <c r="B38" i="57"/>
  <c r="C38" i="57"/>
  <c r="B39" i="57"/>
  <c r="C39" i="57"/>
  <c r="B40" i="57"/>
  <c r="C40" i="57"/>
  <c r="B41" i="57"/>
  <c r="C41" i="57"/>
  <c r="B42" i="57"/>
  <c r="C42" i="57"/>
  <c r="B43" i="57"/>
  <c r="C43" i="57"/>
  <c r="B44" i="57"/>
  <c r="C44" i="57"/>
  <c r="B45" i="57"/>
  <c r="C45" i="57"/>
  <c r="B46" i="57"/>
  <c r="C46" i="57"/>
  <c r="B47" i="57"/>
  <c r="C47" i="57"/>
  <c r="B48" i="57"/>
  <c r="C48" i="57"/>
  <c r="B49" i="57"/>
  <c r="C49" i="57"/>
  <c r="B50" i="57"/>
  <c r="C50" i="57"/>
  <c r="B51" i="57"/>
  <c r="C51" i="57"/>
  <c r="B52" i="57"/>
  <c r="C52" i="57"/>
  <c r="B53" i="57"/>
  <c r="C53" i="57"/>
  <c r="B54" i="57"/>
  <c r="C54" i="57"/>
  <c r="B55" i="57"/>
  <c r="C55" i="57"/>
  <c r="B56" i="57"/>
  <c r="C56" i="57"/>
  <c r="B57" i="57"/>
  <c r="C57" i="57"/>
  <c r="B58" i="57"/>
  <c r="C58" i="57"/>
  <c r="B59" i="57"/>
  <c r="C59" i="57"/>
  <c r="B60" i="57"/>
  <c r="C60" i="57"/>
  <c r="B61" i="57"/>
  <c r="C61" i="57"/>
  <c r="B62" i="57"/>
  <c r="C62" i="57"/>
  <c r="B63" i="57"/>
  <c r="C63" i="57"/>
  <c r="B64" i="57"/>
  <c r="C64" i="57"/>
  <c r="B65" i="57"/>
  <c r="C65" i="57"/>
  <c r="B66" i="57"/>
  <c r="C66" i="57"/>
  <c r="B67" i="57"/>
  <c r="C67" i="57"/>
  <c r="B68" i="57"/>
  <c r="C68" i="57"/>
  <c r="B69" i="57"/>
  <c r="C69" i="57"/>
  <c r="B70" i="57"/>
  <c r="C70" i="57"/>
  <c r="B71" i="57"/>
  <c r="C71" i="57"/>
  <c r="B72" i="57"/>
  <c r="C72" i="57"/>
  <c r="B73" i="57"/>
  <c r="C73" i="57"/>
  <c r="B74" i="57"/>
  <c r="C74" i="57"/>
  <c r="B75" i="57"/>
  <c r="C75" i="57"/>
  <c r="B76" i="57"/>
  <c r="C76" i="57"/>
  <c r="B77" i="57"/>
  <c r="C77" i="57"/>
  <c r="B78" i="57"/>
  <c r="C78" i="57"/>
  <c r="B79" i="57"/>
  <c r="C79" i="57"/>
  <c r="B80" i="57"/>
  <c r="C80" i="57"/>
  <c r="B81" i="57"/>
  <c r="C81" i="57"/>
  <c r="B82" i="57"/>
  <c r="C82" i="57"/>
  <c r="B83" i="57"/>
  <c r="C83" i="57"/>
  <c r="B84" i="57"/>
  <c r="C84" i="57"/>
  <c r="B85" i="57"/>
  <c r="C85" i="57"/>
  <c r="B86" i="57"/>
  <c r="C86" i="57"/>
  <c r="B87" i="57"/>
  <c r="C87" i="57"/>
  <c r="B88" i="57"/>
  <c r="C88" i="57"/>
  <c r="B89" i="57"/>
  <c r="C89" i="57"/>
  <c r="B90" i="57"/>
  <c r="C90" i="57"/>
  <c r="B91" i="57"/>
  <c r="C91" i="57"/>
  <c r="B92" i="57"/>
  <c r="C92" i="57"/>
  <c r="B93" i="57"/>
  <c r="C93" i="57"/>
  <c r="B94" i="57"/>
  <c r="C94" i="57"/>
  <c r="B95" i="57"/>
  <c r="C95" i="57"/>
  <c r="B96" i="57"/>
  <c r="C96" i="57"/>
  <c r="B97" i="57"/>
  <c r="C97" i="57"/>
  <c r="B98" i="57"/>
  <c r="C98" i="57"/>
  <c r="B99" i="57"/>
  <c r="C99" i="57"/>
  <c r="B100" i="57"/>
  <c r="C100" i="57"/>
  <c r="B101" i="57"/>
  <c r="C101" i="57"/>
  <c r="B102" i="57"/>
  <c r="C102" i="57"/>
  <c r="B103" i="57"/>
  <c r="C103" i="57"/>
  <c r="B104" i="57"/>
  <c r="C104" i="57"/>
  <c r="B105" i="57"/>
  <c r="C105" i="57"/>
  <c r="B106" i="57"/>
  <c r="C106" i="57"/>
  <c r="B107" i="57"/>
  <c r="C107" i="57"/>
  <c r="B108" i="57"/>
  <c r="C108" i="57"/>
  <c r="B109" i="57"/>
  <c r="C109" i="57"/>
  <c r="B110" i="57"/>
  <c r="C110" i="57"/>
  <c r="B111" i="57"/>
  <c r="C111" i="57"/>
  <c r="B112" i="57"/>
  <c r="C112" i="57"/>
  <c r="B113" i="57"/>
  <c r="C113" i="57"/>
  <c r="B114" i="57"/>
  <c r="C114" i="57"/>
  <c r="B115" i="57"/>
  <c r="C115" i="57"/>
  <c r="B116" i="57"/>
  <c r="C116" i="57"/>
  <c r="B117" i="57"/>
  <c r="C117" i="57"/>
  <c r="B118" i="57"/>
  <c r="C118" i="57"/>
  <c r="B119" i="57"/>
  <c r="C119" i="57"/>
  <c r="B120" i="57"/>
  <c r="C120" i="57"/>
  <c r="B121" i="57"/>
  <c r="C121" i="57"/>
  <c r="B122" i="57"/>
  <c r="C122" i="57"/>
  <c r="B123" i="57"/>
  <c r="C123" i="57"/>
  <c r="B124" i="57"/>
  <c r="C124" i="57"/>
  <c r="B125" i="57"/>
  <c r="C125" i="57"/>
  <c r="B126" i="57"/>
  <c r="C126" i="57"/>
  <c r="B127" i="57"/>
  <c r="C127" i="57"/>
  <c r="B128" i="57"/>
  <c r="C128" i="57"/>
  <c r="B129" i="57"/>
  <c r="C129" i="57"/>
  <c r="B130" i="57"/>
  <c r="C130" i="57"/>
  <c r="B131" i="57"/>
  <c r="C131" i="57"/>
  <c r="B132" i="57"/>
  <c r="C132" i="57"/>
  <c r="B133" i="57"/>
  <c r="C133" i="57"/>
  <c r="B134" i="57"/>
  <c r="C134" i="57"/>
  <c r="B135" i="57"/>
  <c r="C135" i="57"/>
  <c r="B136" i="57"/>
  <c r="C136" i="57"/>
  <c r="B137" i="57"/>
  <c r="C137" i="57"/>
  <c r="B138" i="57"/>
  <c r="C138" i="57"/>
  <c r="B139" i="57"/>
  <c r="C139" i="57"/>
  <c r="B140" i="57"/>
  <c r="C140" i="57"/>
  <c r="B141" i="57"/>
  <c r="C141" i="57"/>
  <c r="B142" i="57"/>
  <c r="C142" i="57"/>
  <c r="B143" i="57"/>
  <c r="C143" i="57"/>
  <c r="B144" i="57"/>
  <c r="C144" i="57"/>
  <c r="B145" i="57"/>
  <c r="C145" i="57"/>
  <c r="B146" i="57"/>
  <c r="C146" i="57"/>
  <c r="B147" i="57"/>
  <c r="C147" i="57"/>
  <c r="B148" i="57"/>
  <c r="C148" i="57"/>
  <c r="B149" i="57"/>
  <c r="C149" i="57"/>
  <c r="B150" i="57"/>
  <c r="C150" i="57"/>
  <c r="B151" i="57"/>
  <c r="C151" i="57"/>
  <c r="B152" i="57"/>
  <c r="C152" i="57"/>
  <c r="B153" i="57"/>
  <c r="C153" i="57"/>
  <c r="B154" i="57"/>
  <c r="C154" i="57"/>
  <c r="B155" i="57"/>
  <c r="C155" i="57"/>
  <c r="B156" i="57"/>
  <c r="C156" i="57"/>
  <c r="B157" i="57"/>
  <c r="C157" i="57"/>
  <c r="B158" i="57"/>
  <c r="C158" i="57"/>
  <c r="B159" i="57"/>
  <c r="C159" i="57"/>
  <c r="B160" i="57"/>
  <c r="C160" i="57"/>
  <c r="B161" i="57"/>
  <c r="C161" i="57"/>
  <c r="B162" i="57"/>
  <c r="C162" i="57"/>
  <c r="B163" i="57"/>
  <c r="C163" i="57"/>
  <c r="B164" i="57"/>
  <c r="C164" i="57"/>
  <c r="B165" i="57"/>
  <c r="C165" i="57"/>
  <c r="B166" i="57"/>
  <c r="C166" i="57"/>
  <c r="B167" i="57"/>
  <c r="C167" i="57"/>
  <c r="B168" i="57"/>
  <c r="C168" i="57"/>
  <c r="B169" i="57"/>
  <c r="C169" i="57"/>
  <c r="B170" i="57"/>
  <c r="C170" i="57"/>
  <c r="B171" i="57"/>
  <c r="C171" i="57"/>
  <c r="B172" i="57"/>
  <c r="C172" i="57"/>
  <c r="B173" i="57"/>
  <c r="C173" i="57"/>
  <c r="B174" i="57"/>
  <c r="C174" i="57"/>
  <c r="B175" i="57"/>
  <c r="C175" i="57"/>
  <c r="B176" i="57"/>
  <c r="C176" i="57"/>
  <c r="B177" i="57"/>
  <c r="C177" i="57"/>
  <c r="B178" i="57"/>
  <c r="C178" i="57"/>
  <c r="B179" i="57"/>
  <c r="C179" i="57"/>
  <c r="B180" i="57"/>
  <c r="C180" i="57"/>
  <c r="B181" i="57"/>
  <c r="C181" i="57"/>
  <c r="B182" i="57"/>
  <c r="C182" i="57"/>
  <c r="B183" i="57"/>
  <c r="C183" i="57"/>
  <c r="B184" i="57"/>
  <c r="C184" i="57"/>
  <c r="B185" i="57"/>
  <c r="C185" i="57"/>
  <c r="B186" i="57"/>
  <c r="C186" i="57"/>
  <c r="B187" i="57"/>
  <c r="C187" i="57"/>
  <c r="B188" i="57"/>
  <c r="C188" i="57"/>
  <c r="B189" i="57"/>
  <c r="C189" i="57"/>
  <c r="B190" i="57"/>
  <c r="C190" i="57"/>
  <c r="B191" i="57"/>
  <c r="C191" i="57"/>
  <c r="B192" i="57"/>
  <c r="C192" i="57"/>
  <c r="B193" i="57"/>
  <c r="C193" i="57"/>
  <c r="B194" i="57"/>
  <c r="C194" i="57"/>
  <c r="B195" i="57"/>
  <c r="C195" i="57"/>
  <c r="B196" i="57"/>
  <c r="C196" i="57"/>
  <c r="B197" i="57"/>
  <c r="C197" i="57"/>
  <c r="B198" i="57"/>
  <c r="C198" i="57"/>
  <c r="B199" i="57"/>
  <c r="C199" i="57"/>
  <c r="B200" i="57"/>
  <c r="C200" i="57"/>
  <c r="B201" i="57"/>
  <c r="C201" i="57"/>
  <c r="B202" i="57"/>
  <c r="C202" i="57"/>
  <c r="B203" i="57"/>
  <c r="C203" i="57"/>
  <c r="B204" i="57"/>
  <c r="C204" i="57"/>
  <c r="B205" i="57"/>
  <c r="C205" i="57"/>
  <c r="B206" i="57"/>
  <c r="C206" i="57"/>
  <c r="B207" i="57"/>
  <c r="C207" i="57"/>
  <c r="B208" i="57"/>
  <c r="C208" i="57"/>
  <c r="B209" i="57"/>
  <c r="C209" i="57"/>
  <c r="B210" i="57"/>
  <c r="C210" i="57"/>
  <c r="B211" i="57"/>
  <c r="C211" i="57"/>
  <c r="B212" i="57"/>
  <c r="C212" i="57"/>
  <c r="B213" i="57"/>
  <c r="C213" i="57"/>
  <c r="B214" i="57"/>
  <c r="C214" i="57"/>
  <c r="B215" i="57"/>
  <c r="C215" i="57"/>
  <c r="B216" i="57"/>
  <c r="C216" i="57"/>
  <c r="B217" i="57"/>
  <c r="C217" i="57"/>
  <c r="B218" i="57"/>
  <c r="C218" i="57"/>
  <c r="B219" i="57"/>
  <c r="C219" i="57"/>
  <c r="B220" i="57"/>
  <c r="C220" i="57"/>
  <c r="B221" i="57"/>
  <c r="C221" i="57"/>
  <c r="B222" i="57"/>
  <c r="C222" i="57"/>
  <c r="B223" i="57"/>
  <c r="C223" i="57"/>
  <c r="B224" i="57"/>
  <c r="C224" i="57"/>
  <c r="B225" i="57"/>
  <c r="C225" i="57"/>
  <c r="B226" i="57"/>
  <c r="C226" i="57"/>
  <c r="B227" i="57"/>
  <c r="C227" i="57"/>
  <c r="B228" i="57"/>
  <c r="C228" i="57"/>
  <c r="B229" i="57"/>
  <c r="C229" i="57"/>
  <c r="B230" i="57"/>
  <c r="C230" i="57"/>
  <c r="B231" i="57"/>
  <c r="C231" i="57"/>
  <c r="B232" i="57"/>
  <c r="C232" i="57"/>
  <c r="B233" i="57"/>
  <c r="C233" i="57"/>
  <c r="B234" i="57"/>
  <c r="C234" i="57"/>
  <c r="B235" i="57"/>
  <c r="C235" i="57"/>
  <c r="B236" i="57"/>
  <c r="C236" i="57"/>
  <c r="B237" i="57"/>
  <c r="C237" i="57"/>
  <c r="B238" i="57"/>
  <c r="C238" i="57"/>
  <c r="B239" i="57"/>
  <c r="C239" i="57"/>
  <c r="B240" i="57"/>
  <c r="C240" i="57"/>
  <c r="B241" i="57"/>
  <c r="C241" i="57"/>
  <c r="B242" i="57"/>
  <c r="C242" i="57"/>
  <c r="B243" i="57"/>
  <c r="C243" i="57"/>
  <c r="B244" i="57"/>
  <c r="C244" i="57"/>
  <c r="B245" i="57"/>
  <c r="C245" i="57"/>
  <c r="B246" i="57"/>
  <c r="C246" i="57"/>
  <c r="B247" i="57"/>
  <c r="C247" i="57"/>
  <c r="B248" i="57"/>
  <c r="C248" i="57"/>
  <c r="B249" i="57"/>
  <c r="C249" i="57"/>
  <c r="B250" i="57"/>
  <c r="C250" i="57"/>
  <c r="B251" i="57"/>
  <c r="C251" i="57"/>
  <c r="B252" i="57"/>
  <c r="C252" i="57"/>
  <c r="B253" i="57"/>
  <c r="C253" i="57"/>
  <c r="B254" i="57"/>
  <c r="C254" i="57"/>
  <c r="B255" i="57"/>
  <c r="C255" i="57"/>
  <c r="B256" i="57"/>
  <c r="C256" i="57"/>
  <c r="B257" i="57"/>
  <c r="C257" i="57"/>
  <c r="B258" i="57"/>
  <c r="C258" i="57"/>
  <c r="B259" i="57"/>
  <c r="C259" i="57"/>
  <c r="B260" i="57"/>
  <c r="C260" i="57"/>
  <c r="B261" i="57"/>
  <c r="C261" i="57"/>
  <c r="B262" i="57"/>
  <c r="C262" i="57"/>
  <c r="B263" i="57"/>
  <c r="C263" i="57"/>
  <c r="B264" i="57"/>
  <c r="C264" i="57"/>
  <c r="B265" i="57"/>
  <c r="C265" i="57"/>
  <c r="B266" i="57"/>
  <c r="C266" i="57"/>
  <c r="B267" i="57"/>
  <c r="C267" i="57"/>
  <c r="B268" i="57"/>
  <c r="C268" i="57"/>
  <c r="B269" i="57"/>
  <c r="C269" i="57"/>
  <c r="B270" i="57"/>
  <c r="C270" i="57"/>
  <c r="B271" i="57"/>
  <c r="C271" i="57"/>
  <c r="B272" i="57"/>
  <c r="C272" i="57"/>
  <c r="B273" i="57"/>
  <c r="C273" i="57"/>
  <c r="B274" i="57"/>
  <c r="C274" i="57"/>
  <c r="B275" i="57"/>
  <c r="C275" i="57"/>
  <c r="B276" i="57"/>
  <c r="C276" i="57"/>
  <c r="B277" i="57"/>
  <c r="C277" i="57"/>
  <c r="B278" i="57"/>
  <c r="C278" i="57"/>
  <c r="B279" i="57"/>
  <c r="C279" i="57"/>
  <c r="B280" i="57"/>
  <c r="C280" i="57"/>
  <c r="B281" i="57"/>
  <c r="C281" i="57"/>
  <c r="B282" i="57"/>
  <c r="C282" i="57"/>
  <c r="B283" i="57"/>
  <c r="C283" i="57"/>
  <c r="B284" i="57"/>
  <c r="C284" i="57"/>
  <c r="B285" i="57"/>
  <c r="C285" i="57"/>
  <c r="B286" i="57"/>
  <c r="C286" i="57"/>
  <c r="B287" i="57"/>
  <c r="C287" i="57"/>
  <c r="B288" i="57"/>
  <c r="C288" i="57"/>
  <c r="B289" i="57"/>
  <c r="C289" i="57"/>
  <c r="B290" i="57"/>
  <c r="C290" i="57"/>
  <c r="B291" i="57"/>
  <c r="C291" i="57"/>
  <c r="B292" i="57"/>
  <c r="C292" i="57"/>
  <c r="B293" i="57"/>
  <c r="C293" i="57"/>
  <c r="B294" i="57"/>
  <c r="C294" i="57"/>
  <c r="B295" i="57"/>
  <c r="C295" i="57"/>
  <c r="B296" i="57"/>
  <c r="C296" i="57"/>
  <c r="B297" i="57"/>
  <c r="C297" i="57"/>
  <c r="B298" i="57"/>
  <c r="C298" i="57"/>
  <c r="B299" i="57"/>
  <c r="C299" i="57"/>
  <c r="B300" i="57"/>
  <c r="C300" i="57"/>
  <c r="B301" i="57"/>
  <c r="C301" i="57"/>
  <c r="B302" i="57"/>
  <c r="C302" i="57"/>
  <c r="B303" i="57"/>
  <c r="C303" i="57"/>
  <c r="B304" i="57"/>
  <c r="C304" i="57"/>
  <c r="B305" i="57"/>
  <c r="C305" i="57"/>
  <c r="B306" i="57"/>
  <c r="C306" i="57"/>
  <c r="B307" i="57"/>
  <c r="C307" i="57"/>
  <c r="B308" i="57"/>
  <c r="C308" i="57"/>
  <c r="B309" i="57"/>
  <c r="C309" i="57"/>
  <c r="B310" i="57"/>
  <c r="C310" i="57"/>
  <c r="B311" i="57"/>
  <c r="C311" i="57"/>
  <c r="B312" i="57"/>
  <c r="C312" i="57"/>
  <c r="B313" i="57"/>
  <c r="C313" i="57"/>
  <c r="B314" i="57"/>
  <c r="C314" i="57"/>
  <c r="B315" i="57"/>
  <c r="C315" i="57"/>
  <c r="B316" i="57"/>
  <c r="C316" i="57"/>
  <c r="B317" i="57"/>
  <c r="C317" i="57"/>
  <c r="B318" i="57"/>
  <c r="C318" i="57"/>
  <c r="B319" i="57"/>
  <c r="C319" i="57"/>
  <c r="B320" i="57"/>
  <c r="C320" i="57"/>
  <c r="B321" i="57"/>
  <c r="C321" i="57"/>
  <c r="B322" i="57"/>
  <c r="C322" i="57"/>
  <c r="B323" i="57"/>
  <c r="C323" i="57"/>
  <c r="B324" i="57"/>
  <c r="C324" i="57"/>
  <c r="B325" i="57"/>
  <c r="C325" i="57"/>
  <c r="B326" i="57"/>
  <c r="C326" i="57"/>
  <c r="B327" i="57"/>
  <c r="C327" i="57"/>
  <c r="B328" i="57"/>
  <c r="C328" i="57"/>
  <c r="B329" i="57"/>
  <c r="C329" i="57"/>
  <c r="B330" i="57"/>
  <c r="C330" i="57"/>
  <c r="B331" i="57"/>
  <c r="C331" i="57"/>
  <c r="B332" i="57"/>
  <c r="C332" i="57"/>
  <c r="B333" i="57"/>
  <c r="C333" i="57"/>
  <c r="B334" i="57"/>
  <c r="C334" i="57"/>
  <c r="B335" i="57"/>
  <c r="C335" i="57"/>
  <c r="B336" i="57"/>
  <c r="C336" i="57"/>
  <c r="B337" i="57"/>
  <c r="C337" i="57"/>
  <c r="B338" i="57"/>
  <c r="C338" i="57"/>
  <c r="B339" i="57"/>
  <c r="C339" i="57"/>
  <c r="B340" i="57"/>
  <c r="C340" i="57"/>
  <c r="B341" i="57"/>
  <c r="C341" i="57"/>
  <c r="B342" i="57"/>
  <c r="C342" i="57"/>
  <c r="B343" i="57"/>
  <c r="C343" i="57"/>
  <c r="B344" i="57"/>
  <c r="C344" i="57"/>
  <c r="B345" i="57"/>
  <c r="C345" i="57"/>
  <c r="B346" i="57"/>
  <c r="C346" i="57"/>
  <c r="B347" i="57"/>
  <c r="C347" i="57"/>
  <c r="B348" i="57"/>
  <c r="C348" i="57"/>
  <c r="B349" i="57"/>
  <c r="C349" i="57"/>
  <c r="B350" i="57"/>
  <c r="C350" i="57"/>
  <c r="B351" i="57"/>
  <c r="C351" i="57"/>
  <c r="B352" i="57"/>
  <c r="C352" i="57"/>
  <c r="B353" i="57"/>
  <c r="C353" i="57"/>
  <c r="B354" i="57"/>
  <c r="C354" i="57"/>
  <c r="B355" i="57"/>
  <c r="C355" i="57"/>
  <c r="B356" i="57"/>
  <c r="C356" i="57"/>
  <c r="B357" i="57"/>
  <c r="C357" i="57"/>
  <c r="B358" i="57"/>
  <c r="C358" i="57"/>
  <c r="B359" i="57"/>
  <c r="C359" i="57"/>
  <c r="B360" i="57"/>
  <c r="C360" i="57"/>
  <c r="B361" i="57"/>
  <c r="C361" i="57"/>
  <c r="B362" i="57"/>
  <c r="C362" i="57"/>
  <c r="B363" i="57"/>
  <c r="C363" i="57"/>
  <c r="B364" i="57"/>
  <c r="C364" i="57"/>
  <c r="B365" i="57"/>
  <c r="C365" i="57"/>
  <c r="B366" i="57"/>
  <c r="C366" i="57"/>
  <c r="B367" i="57"/>
  <c r="C367" i="57"/>
  <c r="B368" i="57"/>
  <c r="C368" i="57"/>
  <c r="B369" i="57"/>
  <c r="C369" i="57"/>
  <c r="B370" i="57"/>
  <c r="C370" i="57"/>
  <c r="B371" i="57"/>
  <c r="C371" i="57"/>
  <c r="B372" i="57"/>
  <c r="C372" i="57"/>
  <c r="B373" i="57"/>
  <c r="C373" i="57"/>
  <c r="B374" i="57"/>
  <c r="C374" i="57"/>
  <c r="B375" i="57"/>
  <c r="C375" i="57"/>
  <c r="B376" i="57"/>
  <c r="C376" i="57"/>
  <c r="B377" i="57"/>
  <c r="C377" i="57"/>
  <c r="B378" i="57"/>
  <c r="C378" i="57"/>
  <c r="B379" i="57"/>
  <c r="C379" i="57"/>
  <c r="B380" i="57"/>
  <c r="C380" i="57"/>
  <c r="B381" i="57"/>
  <c r="C381" i="57"/>
  <c r="B382" i="57"/>
  <c r="C382" i="57"/>
  <c r="B383" i="57"/>
  <c r="C383" i="57"/>
  <c r="B384" i="57"/>
  <c r="C384" i="57"/>
  <c r="B385" i="57"/>
  <c r="C385" i="57"/>
  <c r="B386" i="57"/>
  <c r="C386" i="57"/>
  <c r="B387" i="57"/>
  <c r="C387" i="57"/>
  <c r="B388" i="57"/>
  <c r="C388" i="57"/>
  <c r="B389" i="57"/>
  <c r="C389" i="57"/>
  <c r="B390" i="57"/>
  <c r="C390" i="57"/>
  <c r="B391" i="57"/>
  <c r="C391" i="57"/>
  <c r="B392" i="57"/>
  <c r="C392" i="57"/>
  <c r="B393" i="57"/>
  <c r="C393" i="57"/>
  <c r="B394" i="57"/>
  <c r="C394" i="57"/>
  <c r="B395" i="57"/>
  <c r="C395" i="57"/>
  <c r="B396" i="57"/>
  <c r="C396" i="57"/>
  <c r="B397" i="57"/>
  <c r="C397" i="57"/>
  <c r="B398" i="57"/>
  <c r="C398" i="57"/>
  <c r="B399" i="57"/>
  <c r="C399" i="57"/>
  <c r="B400" i="57"/>
  <c r="C400" i="57"/>
  <c r="B401" i="57"/>
  <c r="C401" i="57"/>
  <c r="B402" i="57"/>
  <c r="C402" i="57"/>
  <c r="B403" i="57"/>
  <c r="C403" i="57"/>
  <c r="B404" i="57"/>
  <c r="C404" i="57"/>
  <c r="B405" i="57"/>
  <c r="C405" i="57"/>
  <c r="B406" i="57"/>
  <c r="C406" i="57"/>
  <c r="B407" i="57"/>
  <c r="C407" i="57"/>
  <c r="B408" i="57"/>
  <c r="C408" i="57"/>
  <c r="B409" i="57"/>
  <c r="C409" i="57"/>
  <c r="B410" i="57"/>
  <c r="C410" i="57"/>
  <c r="B411" i="57"/>
  <c r="C411" i="57"/>
  <c r="B412" i="57"/>
  <c r="C412" i="57"/>
  <c r="B413" i="57"/>
  <c r="C413" i="57"/>
  <c r="B414" i="57"/>
  <c r="C414" i="57"/>
  <c r="B415" i="57"/>
  <c r="C415" i="57"/>
  <c r="B416" i="57"/>
  <c r="C416" i="57"/>
  <c r="B417" i="57"/>
  <c r="C417" i="57"/>
  <c r="B418" i="57"/>
  <c r="C418" i="57"/>
  <c r="B419" i="57"/>
  <c r="C419" i="57"/>
  <c r="B420" i="57"/>
  <c r="C420" i="57"/>
  <c r="B421" i="57"/>
  <c r="C421" i="57"/>
  <c r="B422" i="57"/>
  <c r="C422" i="57"/>
  <c r="B423" i="57"/>
  <c r="C423" i="57"/>
  <c r="B424" i="57"/>
  <c r="C424" i="57"/>
  <c r="B425" i="57"/>
  <c r="C425" i="57"/>
  <c r="B426" i="57"/>
  <c r="C426" i="57"/>
  <c r="B427" i="57"/>
  <c r="C427" i="57"/>
  <c r="B428" i="57"/>
  <c r="C428" i="57"/>
  <c r="B429" i="57"/>
  <c r="C429" i="57"/>
  <c r="B430" i="57"/>
  <c r="C430" i="57"/>
  <c r="B431" i="57"/>
  <c r="C431" i="57"/>
  <c r="B432" i="57"/>
  <c r="C432" i="57"/>
  <c r="B433" i="57"/>
  <c r="C433" i="57"/>
  <c r="B434" i="57"/>
  <c r="C434" i="57"/>
  <c r="B435" i="57"/>
  <c r="C435" i="57"/>
  <c r="B436" i="57"/>
  <c r="C436" i="57"/>
  <c r="B437" i="57"/>
  <c r="C437" i="57"/>
  <c r="B438" i="57"/>
  <c r="C438" i="57"/>
  <c r="B439" i="57"/>
  <c r="C439" i="57"/>
  <c r="B440" i="57"/>
  <c r="C440" i="57"/>
  <c r="B441" i="57"/>
  <c r="C441" i="57"/>
  <c r="B442" i="57"/>
  <c r="C442" i="57"/>
  <c r="B443" i="57"/>
  <c r="C443" i="57"/>
  <c r="B444" i="57"/>
  <c r="C444" i="57"/>
  <c r="B445" i="57"/>
  <c r="C445" i="57"/>
  <c r="B446" i="57"/>
  <c r="C446" i="57"/>
  <c r="B447" i="57"/>
  <c r="C447" i="57"/>
  <c r="B448" i="57"/>
  <c r="C448" i="57"/>
  <c r="B449" i="57"/>
  <c r="C449" i="57"/>
  <c r="B450" i="57"/>
  <c r="C450" i="57"/>
  <c r="B451" i="57"/>
  <c r="C451" i="57"/>
  <c r="B452" i="57"/>
  <c r="C452" i="57"/>
  <c r="B453" i="57"/>
  <c r="C453" i="57"/>
  <c r="C2" i="57"/>
  <c r="B2" i="57"/>
  <c r="C1" i="57"/>
  <c r="B1" i="57"/>
  <c r="B3" i="56"/>
  <c r="I7" i="40" s="1"/>
  <c r="C3" i="56"/>
  <c r="B4" i="56"/>
  <c r="C4" i="56"/>
  <c r="B5" i="56"/>
  <c r="I9" i="40" s="1"/>
  <c r="C5" i="56"/>
  <c r="B6" i="56"/>
  <c r="C6" i="56"/>
  <c r="B7" i="56"/>
  <c r="I11" i="40" s="1"/>
  <c r="C7" i="56"/>
  <c r="B8" i="56"/>
  <c r="C8" i="56"/>
  <c r="B9" i="56"/>
  <c r="I13" i="40" s="1"/>
  <c r="C9" i="56"/>
  <c r="B10" i="56"/>
  <c r="C10" i="56"/>
  <c r="B11" i="56"/>
  <c r="I15" i="40" s="1"/>
  <c r="C11" i="56"/>
  <c r="B12" i="56"/>
  <c r="C12" i="56"/>
  <c r="B13" i="56"/>
  <c r="I17" i="40" s="1"/>
  <c r="C13" i="56"/>
  <c r="B14" i="56"/>
  <c r="C14" i="56"/>
  <c r="B15" i="56"/>
  <c r="I19" i="40" s="1"/>
  <c r="C15" i="56"/>
  <c r="B16" i="56"/>
  <c r="C16" i="56"/>
  <c r="B17" i="56"/>
  <c r="I21" i="40" s="1"/>
  <c r="C17" i="56"/>
  <c r="B18" i="56"/>
  <c r="C18" i="56"/>
  <c r="B19" i="56"/>
  <c r="I23" i="40" s="1"/>
  <c r="C19" i="56"/>
  <c r="B20" i="56"/>
  <c r="C20" i="56"/>
  <c r="B21" i="56"/>
  <c r="I25" i="40" s="1"/>
  <c r="C21" i="56"/>
  <c r="B22" i="56"/>
  <c r="C22" i="56"/>
  <c r="B23" i="56"/>
  <c r="I27" i="40" s="1"/>
  <c r="C23" i="56"/>
  <c r="B24" i="56"/>
  <c r="C24" i="56"/>
  <c r="B25" i="56"/>
  <c r="I29" i="40" s="1"/>
  <c r="C25" i="56"/>
  <c r="B26" i="56"/>
  <c r="C26" i="56"/>
  <c r="B27" i="56"/>
  <c r="I31" i="40" s="1"/>
  <c r="C27" i="56"/>
  <c r="B28" i="56"/>
  <c r="C28" i="56"/>
  <c r="B29" i="56"/>
  <c r="I33" i="40" s="1"/>
  <c r="C29" i="56"/>
  <c r="B30" i="56"/>
  <c r="C30" i="56"/>
  <c r="B31" i="56"/>
  <c r="I35" i="40" s="1"/>
  <c r="C31" i="56"/>
  <c r="B32" i="56"/>
  <c r="C32" i="56"/>
  <c r="B33" i="56"/>
  <c r="I37" i="40" s="1"/>
  <c r="C33" i="56"/>
  <c r="B34" i="56"/>
  <c r="C34" i="56"/>
  <c r="B35" i="56"/>
  <c r="I39" i="40" s="1"/>
  <c r="C35" i="56"/>
  <c r="B36" i="56"/>
  <c r="C36" i="56"/>
  <c r="B37" i="56"/>
  <c r="I41" i="40" s="1"/>
  <c r="C37" i="56"/>
  <c r="B38" i="56"/>
  <c r="C38" i="56"/>
  <c r="B39" i="56"/>
  <c r="I43" i="40" s="1"/>
  <c r="C39" i="56"/>
  <c r="B40" i="56"/>
  <c r="C40" i="56"/>
  <c r="B41" i="56"/>
  <c r="I45" i="40" s="1"/>
  <c r="C41" i="56"/>
  <c r="B42" i="56"/>
  <c r="C42" i="56"/>
  <c r="B43" i="56"/>
  <c r="I47" i="40" s="1"/>
  <c r="C43" i="56"/>
  <c r="B44" i="56"/>
  <c r="C44" i="56"/>
  <c r="B45" i="56"/>
  <c r="I49" i="40" s="1"/>
  <c r="C45" i="56"/>
  <c r="B46" i="56"/>
  <c r="C46" i="56"/>
  <c r="B47" i="56"/>
  <c r="I51" i="40" s="1"/>
  <c r="C47" i="56"/>
  <c r="B48" i="56"/>
  <c r="C48" i="56"/>
  <c r="B49" i="56"/>
  <c r="I53" i="40" s="1"/>
  <c r="C49" i="56"/>
  <c r="B50" i="56"/>
  <c r="C50" i="56"/>
  <c r="B51" i="56"/>
  <c r="I55" i="40" s="1"/>
  <c r="C51" i="56"/>
  <c r="B52" i="56"/>
  <c r="C52" i="56"/>
  <c r="B53" i="56"/>
  <c r="C53" i="56"/>
  <c r="B54" i="56"/>
  <c r="C54" i="56"/>
  <c r="B55" i="56"/>
  <c r="C55" i="56"/>
  <c r="B56" i="56"/>
  <c r="C56" i="56"/>
  <c r="B57" i="56"/>
  <c r="C57" i="56"/>
  <c r="B58" i="56"/>
  <c r="C58" i="56"/>
  <c r="B59" i="56"/>
  <c r="C59" i="56"/>
  <c r="B60" i="56"/>
  <c r="C60" i="56"/>
  <c r="B61" i="56"/>
  <c r="C61" i="56"/>
  <c r="B62" i="56"/>
  <c r="C62" i="56"/>
  <c r="B63" i="56"/>
  <c r="C63" i="56"/>
  <c r="B64" i="56"/>
  <c r="C64" i="56"/>
  <c r="B65" i="56"/>
  <c r="C65" i="56"/>
  <c r="B66" i="56"/>
  <c r="C66" i="56"/>
  <c r="B67" i="56"/>
  <c r="C67" i="56"/>
  <c r="B68" i="56"/>
  <c r="C68" i="56"/>
  <c r="B69" i="56"/>
  <c r="C69" i="56"/>
  <c r="B70" i="56"/>
  <c r="C70" i="56"/>
  <c r="B71" i="56"/>
  <c r="C71" i="56"/>
  <c r="B72" i="56"/>
  <c r="C72" i="56"/>
  <c r="B73" i="56"/>
  <c r="C73" i="56"/>
  <c r="B74" i="56"/>
  <c r="C74" i="56"/>
  <c r="B75" i="56"/>
  <c r="C75" i="56"/>
  <c r="B76" i="56"/>
  <c r="C76" i="56"/>
  <c r="B77" i="56"/>
  <c r="C77" i="56"/>
  <c r="B78" i="56"/>
  <c r="C78" i="56"/>
  <c r="B79" i="56"/>
  <c r="C79" i="56"/>
  <c r="B80" i="56"/>
  <c r="C80" i="56"/>
  <c r="B81" i="56"/>
  <c r="C81" i="56"/>
  <c r="B82" i="56"/>
  <c r="C82" i="56"/>
  <c r="B83" i="56"/>
  <c r="C83" i="56"/>
  <c r="B84" i="56"/>
  <c r="C84" i="56"/>
  <c r="B85" i="56"/>
  <c r="C85" i="56"/>
  <c r="B86" i="56"/>
  <c r="C86" i="56"/>
  <c r="B87" i="56"/>
  <c r="C87" i="56"/>
  <c r="B88" i="56"/>
  <c r="C88" i="56"/>
  <c r="B89" i="56"/>
  <c r="C89" i="56"/>
  <c r="B90" i="56"/>
  <c r="C90" i="56"/>
  <c r="B91" i="56"/>
  <c r="C91" i="56"/>
  <c r="B92" i="56"/>
  <c r="C92" i="56"/>
  <c r="B93" i="56"/>
  <c r="C93" i="56"/>
  <c r="B94" i="56"/>
  <c r="C94" i="56"/>
  <c r="B95" i="56"/>
  <c r="C95" i="56"/>
  <c r="B96" i="56"/>
  <c r="C96" i="56"/>
  <c r="B97" i="56"/>
  <c r="C97" i="56"/>
  <c r="B98" i="56"/>
  <c r="C98" i="56"/>
  <c r="B99" i="56"/>
  <c r="C99" i="56"/>
  <c r="B100" i="56"/>
  <c r="C100" i="56"/>
  <c r="B101" i="56"/>
  <c r="C101" i="56"/>
  <c r="B102" i="56"/>
  <c r="C102" i="56"/>
  <c r="B103" i="56"/>
  <c r="C103" i="56"/>
  <c r="B104" i="56"/>
  <c r="C104" i="56"/>
  <c r="B105" i="56"/>
  <c r="C105" i="56"/>
  <c r="B106" i="56"/>
  <c r="C106" i="56"/>
  <c r="B107" i="56"/>
  <c r="C107" i="56"/>
  <c r="B108" i="56"/>
  <c r="C108" i="56"/>
  <c r="B109" i="56"/>
  <c r="C109" i="56"/>
  <c r="B110" i="56"/>
  <c r="C110" i="56"/>
  <c r="B111" i="56"/>
  <c r="C111" i="56"/>
  <c r="B112" i="56"/>
  <c r="C112" i="56"/>
  <c r="B113" i="56"/>
  <c r="C113" i="56"/>
  <c r="B114" i="56"/>
  <c r="C114" i="56"/>
  <c r="B115" i="56"/>
  <c r="C115" i="56"/>
  <c r="B116" i="56"/>
  <c r="C116" i="56"/>
  <c r="B117" i="56"/>
  <c r="C117" i="56"/>
  <c r="B118" i="56"/>
  <c r="C118" i="56"/>
  <c r="B119" i="56"/>
  <c r="C119" i="56"/>
  <c r="B120" i="56"/>
  <c r="C120" i="56"/>
  <c r="B121" i="56"/>
  <c r="C121" i="56"/>
  <c r="B122" i="56"/>
  <c r="C122" i="56"/>
  <c r="B123" i="56"/>
  <c r="C123" i="56"/>
  <c r="B124" i="56"/>
  <c r="C124" i="56"/>
  <c r="B125" i="56"/>
  <c r="C125" i="56"/>
  <c r="B126" i="56"/>
  <c r="C126" i="56"/>
  <c r="B127" i="56"/>
  <c r="C127" i="56"/>
  <c r="B128" i="56"/>
  <c r="C128" i="56"/>
  <c r="B129" i="56"/>
  <c r="C129" i="56"/>
  <c r="B130" i="56"/>
  <c r="C130" i="56"/>
  <c r="B131" i="56"/>
  <c r="C131" i="56"/>
  <c r="B132" i="56"/>
  <c r="C132" i="56"/>
  <c r="B133" i="56"/>
  <c r="C133" i="56"/>
  <c r="B134" i="56"/>
  <c r="C134" i="56"/>
  <c r="B135" i="56"/>
  <c r="C135" i="56"/>
  <c r="B136" i="56"/>
  <c r="C136" i="56"/>
  <c r="B137" i="56"/>
  <c r="C137" i="56"/>
  <c r="B138" i="56"/>
  <c r="C138" i="56"/>
  <c r="B139" i="56"/>
  <c r="C139" i="56"/>
  <c r="B140" i="56"/>
  <c r="C140" i="56"/>
  <c r="B141" i="56"/>
  <c r="C141" i="56"/>
  <c r="B142" i="56"/>
  <c r="C142" i="56"/>
  <c r="B143" i="56"/>
  <c r="C143" i="56"/>
  <c r="B144" i="56"/>
  <c r="C144" i="56"/>
  <c r="B145" i="56"/>
  <c r="C145" i="56"/>
  <c r="B146" i="56"/>
  <c r="C146" i="56"/>
  <c r="B147" i="56"/>
  <c r="C147" i="56"/>
  <c r="B148" i="56"/>
  <c r="C148" i="56"/>
  <c r="B149" i="56"/>
  <c r="C149" i="56"/>
  <c r="B150" i="56"/>
  <c r="C150" i="56"/>
  <c r="B151" i="56"/>
  <c r="C151" i="56"/>
  <c r="B152" i="56"/>
  <c r="C152" i="56"/>
  <c r="B153" i="56"/>
  <c r="C153" i="56"/>
  <c r="B154" i="56"/>
  <c r="C154" i="56"/>
  <c r="B155" i="56"/>
  <c r="C155" i="56"/>
  <c r="B156" i="56"/>
  <c r="C156" i="56"/>
  <c r="B157" i="56"/>
  <c r="C157" i="56"/>
  <c r="B158" i="56"/>
  <c r="C158" i="56"/>
  <c r="B159" i="56"/>
  <c r="C159" i="56"/>
  <c r="B160" i="56"/>
  <c r="C160" i="56"/>
  <c r="B161" i="56"/>
  <c r="C161" i="56"/>
  <c r="B162" i="56"/>
  <c r="C162" i="56"/>
  <c r="B163" i="56"/>
  <c r="C163" i="56"/>
  <c r="B164" i="56"/>
  <c r="C164" i="56"/>
  <c r="B165" i="56"/>
  <c r="C165" i="56"/>
  <c r="B166" i="56"/>
  <c r="C166" i="56"/>
  <c r="B167" i="56"/>
  <c r="C167" i="56"/>
  <c r="B168" i="56"/>
  <c r="C168" i="56"/>
  <c r="B169" i="56"/>
  <c r="C169" i="56"/>
  <c r="B170" i="56"/>
  <c r="C170" i="56"/>
  <c r="B171" i="56"/>
  <c r="C171" i="56"/>
  <c r="B172" i="56"/>
  <c r="C172" i="56"/>
  <c r="B173" i="56"/>
  <c r="C173" i="56"/>
  <c r="B174" i="56"/>
  <c r="C174" i="56"/>
  <c r="B175" i="56"/>
  <c r="C175" i="56"/>
  <c r="B176" i="56"/>
  <c r="C176" i="56"/>
  <c r="B177" i="56"/>
  <c r="C177" i="56"/>
  <c r="B178" i="56"/>
  <c r="C178" i="56"/>
  <c r="B179" i="56"/>
  <c r="C179" i="56"/>
  <c r="B180" i="56"/>
  <c r="C180" i="56"/>
  <c r="B181" i="56"/>
  <c r="C181" i="56"/>
  <c r="B182" i="56"/>
  <c r="C182" i="56"/>
  <c r="B183" i="56"/>
  <c r="C183" i="56"/>
  <c r="B184" i="56"/>
  <c r="C184" i="56"/>
  <c r="B185" i="56"/>
  <c r="C185" i="56"/>
  <c r="B186" i="56"/>
  <c r="C186" i="56"/>
  <c r="B187" i="56"/>
  <c r="C187" i="56"/>
  <c r="B188" i="56"/>
  <c r="C188" i="56"/>
  <c r="B189" i="56"/>
  <c r="C189" i="56"/>
  <c r="B190" i="56"/>
  <c r="C190" i="56"/>
  <c r="B191" i="56"/>
  <c r="C191" i="56"/>
  <c r="B192" i="56"/>
  <c r="C192" i="56"/>
  <c r="B193" i="56"/>
  <c r="C193" i="56"/>
  <c r="B194" i="56"/>
  <c r="C194" i="56"/>
  <c r="B195" i="56"/>
  <c r="C195" i="56"/>
  <c r="B196" i="56"/>
  <c r="C196" i="56"/>
  <c r="B197" i="56"/>
  <c r="C197" i="56"/>
  <c r="B198" i="56"/>
  <c r="C198" i="56"/>
  <c r="B199" i="56"/>
  <c r="C199" i="56"/>
  <c r="B200" i="56"/>
  <c r="C200" i="56"/>
  <c r="B201" i="56"/>
  <c r="C201" i="56"/>
  <c r="B202" i="56"/>
  <c r="C202" i="56"/>
  <c r="B203" i="56"/>
  <c r="C203" i="56"/>
  <c r="B204" i="56"/>
  <c r="C204" i="56"/>
  <c r="B205" i="56"/>
  <c r="C205" i="56"/>
  <c r="B206" i="56"/>
  <c r="C206" i="56"/>
  <c r="B207" i="56"/>
  <c r="C207" i="56"/>
  <c r="B208" i="56"/>
  <c r="C208" i="56"/>
  <c r="B209" i="56"/>
  <c r="C209" i="56"/>
  <c r="B210" i="56"/>
  <c r="C210" i="56"/>
  <c r="B211" i="56"/>
  <c r="C211" i="56"/>
  <c r="B212" i="56"/>
  <c r="C212" i="56"/>
  <c r="B213" i="56"/>
  <c r="C213" i="56"/>
  <c r="B214" i="56"/>
  <c r="C214" i="56"/>
  <c r="B215" i="56"/>
  <c r="C215" i="56"/>
  <c r="B216" i="56"/>
  <c r="C216" i="56"/>
  <c r="B217" i="56"/>
  <c r="C217" i="56"/>
  <c r="B218" i="56"/>
  <c r="C218" i="56"/>
  <c r="B219" i="56"/>
  <c r="C219" i="56"/>
  <c r="B220" i="56"/>
  <c r="C220" i="56"/>
  <c r="B221" i="56"/>
  <c r="C221" i="56"/>
  <c r="B222" i="56"/>
  <c r="C222" i="56"/>
  <c r="B223" i="56"/>
  <c r="C223" i="56"/>
  <c r="B224" i="56"/>
  <c r="C224" i="56"/>
  <c r="B225" i="56"/>
  <c r="C225" i="56"/>
  <c r="B226" i="56"/>
  <c r="C226" i="56"/>
  <c r="B227" i="56"/>
  <c r="C227" i="56"/>
  <c r="B228" i="56"/>
  <c r="C228" i="56"/>
  <c r="B229" i="56"/>
  <c r="C229" i="56"/>
  <c r="B230" i="56"/>
  <c r="C230" i="56"/>
  <c r="B231" i="56"/>
  <c r="C231" i="56"/>
  <c r="B232" i="56"/>
  <c r="C232" i="56"/>
  <c r="B233" i="56"/>
  <c r="C233" i="56"/>
  <c r="B234" i="56"/>
  <c r="C234" i="56"/>
  <c r="B235" i="56"/>
  <c r="C235" i="56"/>
  <c r="B236" i="56"/>
  <c r="C236" i="56"/>
  <c r="B237" i="56"/>
  <c r="C237" i="56"/>
  <c r="B238" i="56"/>
  <c r="C238" i="56"/>
  <c r="B239" i="56"/>
  <c r="C239" i="56"/>
  <c r="B240" i="56"/>
  <c r="C240" i="56"/>
  <c r="B241" i="56"/>
  <c r="C241" i="56"/>
  <c r="B242" i="56"/>
  <c r="C242" i="56"/>
  <c r="B243" i="56"/>
  <c r="C243" i="56"/>
  <c r="B244" i="56"/>
  <c r="C244" i="56"/>
  <c r="B245" i="56"/>
  <c r="C245" i="56"/>
  <c r="B246" i="56"/>
  <c r="C246" i="56"/>
  <c r="B247" i="56"/>
  <c r="C247" i="56"/>
  <c r="B248" i="56"/>
  <c r="C248" i="56"/>
  <c r="B249" i="56"/>
  <c r="C249" i="56"/>
  <c r="B250" i="56"/>
  <c r="C250" i="56"/>
  <c r="B251" i="56"/>
  <c r="C251" i="56"/>
  <c r="B252" i="56"/>
  <c r="C252" i="56"/>
  <c r="B253" i="56"/>
  <c r="C253" i="56"/>
  <c r="B254" i="56"/>
  <c r="C254" i="56"/>
  <c r="B255" i="56"/>
  <c r="C255" i="56"/>
  <c r="B256" i="56"/>
  <c r="C256" i="56"/>
  <c r="B257" i="56"/>
  <c r="C257" i="56"/>
  <c r="B258" i="56"/>
  <c r="C258" i="56"/>
  <c r="B259" i="56"/>
  <c r="C259" i="56"/>
  <c r="B260" i="56"/>
  <c r="C260" i="56"/>
  <c r="B261" i="56"/>
  <c r="C261" i="56"/>
  <c r="B262" i="56"/>
  <c r="C262" i="56"/>
  <c r="B263" i="56"/>
  <c r="C263" i="56"/>
  <c r="B264" i="56"/>
  <c r="C264" i="56"/>
  <c r="B265" i="56"/>
  <c r="C265" i="56"/>
  <c r="B266" i="56"/>
  <c r="C266" i="56"/>
  <c r="B267" i="56"/>
  <c r="C267" i="56"/>
  <c r="B268" i="56"/>
  <c r="C268" i="56"/>
  <c r="B269" i="56"/>
  <c r="C269" i="56"/>
  <c r="B270" i="56"/>
  <c r="C270" i="56"/>
  <c r="B271" i="56"/>
  <c r="C271" i="56"/>
  <c r="B272" i="56"/>
  <c r="C272" i="56"/>
  <c r="B273" i="56"/>
  <c r="C273" i="56"/>
  <c r="B274" i="56"/>
  <c r="C274" i="56"/>
  <c r="B275" i="56"/>
  <c r="C275" i="56"/>
  <c r="B276" i="56"/>
  <c r="C276" i="56"/>
  <c r="B277" i="56"/>
  <c r="C277" i="56"/>
  <c r="B278" i="56"/>
  <c r="C278" i="56"/>
  <c r="B279" i="56"/>
  <c r="C279" i="56"/>
  <c r="B280" i="56"/>
  <c r="C280" i="56"/>
  <c r="B281" i="56"/>
  <c r="C281" i="56"/>
  <c r="B282" i="56"/>
  <c r="C282" i="56"/>
  <c r="B283" i="56"/>
  <c r="C283" i="56"/>
  <c r="B284" i="56"/>
  <c r="C284" i="56"/>
  <c r="B285" i="56"/>
  <c r="C285" i="56"/>
  <c r="B286" i="56"/>
  <c r="C286" i="56"/>
  <c r="B287" i="56"/>
  <c r="C287" i="56"/>
  <c r="B288" i="56"/>
  <c r="C288" i="56"/>
  <c r="B289" i="56"/>
  <c r="C289" i="56"/>
  <c r="B290" i="56"/>
  <c r="C290" i="56"/>
  <c r="B291" i="56"/>
  <c r="C291" i="56"/>
  <c r="B292" i="56"/>
  <c r="C292" i="56"/>
  <c r="B293" i="56"/>
  <c r="C293" i="56"/>
  <c r="B294" i="56"/>
  <c r="C294" i="56"/>
  <c r="B295" i="56"/>
  <c r="C295" i="56"/>
  <c r="B296" i="56"/>
  <c r="C296" i="56"/>
  <c r="B297" i="56"/>
  <c r="C297" i="56"/>
  <c r="B298" i="56"/>
  <c r="C298" i="56"/>
  <c r="B299" i="56"/>
  <c r="C299" i="56"/>
  <c r="B300" i="56"/>
  <c r="C300" i="56"/>
  <c r="B301" i="56"/>
  <c r="C301" i="56"/>
  <c r="B302" i="56"/>
  <c r="C302" i="56"/>
  <c r="B303" i="56"/>
  <c r="C303" i="56"/>
  <c r="B304" i="56"/>
  <c r="C304" i="56"/>
  <c r="B305" i="56"/>
  <c r="C305" i="56"/>
  <c r="B306" i="56"/>
  <c r="C306" i="56"/>
  <c r="B307" i="56"/>
  <c r="C307" i="56"/>
  <c r="B308" i="56"/>
  <c r="C308" i="56"/>
  <c r="B309" i="56"/>
  <c r="C309" i="56"/>
  <c r="B310" i="56"/>
  <c r="C310" i="56"/>
  <c r="B311" i="56"/>
  <c r="C311" i="56"/>
  <c r="B312" i="56"/>
  <c r="C312" i="56"/>
  <c r="B313" i="56"/>
  <c r="C313" i="56"/>
  <c r="B314" i="56"/>
  <c r="C314" i="56"/>
  <c r="B315" i="56"/>
  <c r="C315" i="56"/>
  <c r="B316" i="56"/>
  <c r="C316" i="56"/>
  <c r="B317" i="56"/>
  <c r="C317" i="56"/>
  <c r="B318" i="56"/>
  <c r="C318" i="56"/>
  <c r="B319" i="56"/>
  <c r="C319" i="56"/>
  <c r="B320" i="56"/>
  <c r="C320" i="56"/>
  <c r="B321" i="56"/>
  <c r="C321" i="56"/>
  <c r="B322" i="56"/>
  <c r="C322" i="56"/>
  <c r="B323" i="56"/>
  <c r="C323" i="56"/>
  <c r="B324" i="56"/>
  <c r="C324" i="56"/>
  <c r="B325" i="56"/>
  <c r="C325" i="56"/>
  <c r="B326" i="56"/>
  <c r="C326" i="56"/>
  <c r="B327" i="56"/>
  <c r="C327" i="56"/>
  <c r="B328" i="56"/>
  <c r="C328" i="56"/>
  <c r="B329" i="56"/>
  <c r="C329" i="56"/>
  <c r="B330" i="56"/>
  <c r="C330" i="56"/>
  <c r="B331" i="56"/>
  <c r="C331" i="56"/>
  <c r="B332" i="56"/>
  <c r="C332" i="56"/>
  <c r="B333" i="56"/>
  <c r="C333" i="56"/>
  <c r="B334" i="56"/>
  <c r="C334" i="56"/>
  <c r="B335" i="56"/>
  <c r="C335" i="56"/>
  <c r="B336" i="56"/>
  <c r="C336" i="56"/>
  <c r="B337" i="56"/>
  <c r="C337" i="56"/>
  <c r="B338" i="56"/>
  <c r="C338" i="56"/>
  <c r="B339" i="56"/>
  <c r="C339" i="56"/>
  <c r="B340" i="56"/>
  <c r="C340" i="56"/>
  <c r="B341" i="56"/>
  <c r="C341" i="56"/>
  <c r="B342" i="56"/>
  <c r="C342" i="56"/>
  <c r="B343" i="56"/>
  <c r="C343" i="56"/>
  <c r="B344" i="56"/>
  <c r="C344" i="56"/>
  <c r="B345" i="56"/>
  <c r="C345" i="56"/>
  <c r="B346" i="56"/>
  <c r="C346" i="56"/>
  <c r="B347" i="56"/>
  <c r="C347" i="56"/>
  <c r="B348" i="56"/>
  <c r="C348" i="56"/>
  <c r="B349" i="56"/>
  <c r="C349" i="56"/>
  <c r="B350" i="56"/>
  <c r="C350" i="56"/>
  <c r="B351" i="56"/>
  <c r="C351" i="56"/>
  <c r="B352" i="56"/>
  <c r="C352" i="56"/>
  <c r="B353" i="56"/>
  <c r="C353" i="56"/>
  <c r="B354" i="56"/>
  <c r="C354" i="56"/>
  <c r="B355" i="56"/>
  <c r="C355" i="56"/>
  <c r="B356" i="56"/>
  <c r="C356" i="56"/>
  <c r="B357" i="56"/>
  <c r="C357" i="56"/>
  <c r="B358" i="56"/>
  <c r="C358" i="56"/>
  <c r="B359" i="56"/>
  <c r="C359" i="56"/>
  <c r="B360" i="56"/>
  <c r="C360" i="56"/>
  <c r="B361" i="56"/>
  <c r="C361" i="56"/>
  <c r="B362" i="56"/>
  <c r="C362" i="56"/>
  <c r="B363" i="56"/>
  <c r="C363" i="56"/>
  <c r="B364" i="56"/>
  <c r="C364" i="56"/>
  <c r="B365" i="56"/>
  <c r="C365" i="56"/>
  <c r="B366" i="56"/>
  <c r="C366" i="56"/>
  <c r="B367" i="56"/>
  <c r="C367" i="56"/>
  <c r="B368" i="56"/>
  <c r="C368" i="56"/>
  <c r="B369" i="56"/>
  <c r="C369" i="56"/>
  <c r="B370" i="56"/>
  <c r="C370" i="56"/>
  <c r="B371" i="56"/>
  <c r="C371" i="56"/>
  <c r="B372" i="56"/>
  <c r="C372" i="56"/>
  <c r="B373" i="56"/>
  <c r="C373" i="56"/>
  <c r="B374" i="56"/>
  <c r="C374" i="56"/>
  <c r="B375" i="56"/>
  <c r="C375" i="56"/>
  <c r="B376" i="56"/>
  <c r="C376" i="56"/>
  <c r="B377" i="56"/>
  <c r="C377" i="56"/>
  <c r="B378" i="56"/>
  <c r="C378" i="56"/>
  <c r="B379" i="56"/>
  <c r="C379" i="56"/>
  <c r="B380" i="56"/>
  <c r="C380" i="56"/>
  <c r="B381" i="56"/>
  <c r="C381" i="56"/>
  <c r="B382" i="56"/>
  <c r="C382" i="56"/>
  <c r="B383" i="56"/>
  <c r="C383" i="56"/>
  <c r="B384" i="56"/>
  <c r="C384" i="56"/>
  <c r="B385" i="56"/>
  <c r="C385" i="56"/>
  <c r="B386" i="56"/>
  <c r="C386" i="56"/>
  <c r="B387" i="56"/>
  <c r="C387" i="56"/>
  <c r="B388" i="56"/>
  <c r="C388" i="56"/>
  <c r="B389" i="56"/>
  <c r="C389" i="56"/>
  <c r="B390" i="56"/>
  <c r="C390" i="56"/>
  <c r="B391" i="56"/>
  <c r="C391" i="56"/>
  <c r="B392" i="56"/>
  <c r="C392" i="56"/>
  <c r="B393" i="56"/>
  <c r="C393" i="56"/>
  <c r="B394" i="56"/>
  <c r="C394" i="56"/>
  <c r="B395" i="56"/>
  <c r="C395" i="56"/>
  <c r="B396" i="56"/>
  <c r="C396" i="56"/>
  <c r="B397" i="56"/>
  <c r="C397" i="56"/>
  <c r="B398" i="56"/>
  <c r="C398" i="56"/>
  <c r="B399" i="56"/>
  <c r="C399" i="56"/>
  <c r="B400" i="56"/>
  <c r="C400" i="56"/>
  <c r="B401" i="56"/>
  <c r="C401" i="56"/>
  <c r="B402" i="56"/>
  <c r="C402" i="56"/>
  <c r="B403" i="56"/>
  <c r="C403" i="56"/>
  <c r="B404" i="56"/>
  <c r="C404" i="56"/>
  <c r="B405" i="56"/>
  <c r="C405" i="56"/>
  <c r="B406" i="56"/>
  <c r="C406" i="56"/>
  <c r="B407" i="56"/>
  <c r="C407" i="56"/>
  <c r="B408" i="56"/>
  <c r="C408" i="56"/>
  <c r="B409" i="56"/>
  <c r="C409" i="56"/>
  <c r="B410" i="56"/>
  <c r="C410" i="56"/>
  <c r="B411" i="56"/>
  <c r="C411" i="56"/>
  <c r="B412" i="56"/>
  <c r="C412" i="56"/>
  <c r="B413" i="56"/>
  <c r="C413" i="56"/>
  <c r="B414" i="56"/>
  <c r="C414" i="56"/>
  <c r="B415" i="56"/>
  <c r="C415" i="56"/>
  <c r="B416" i="56"/>
  <c r="C416" i="56"/>
  <c r="B417" i="56"/>
  <c r="C417" i="56"/>
  <c r="B418" i="56"/>
  <c r="C418" i="56"/>
  <c r="B419" i="56"/>
  <c r="C419" i="56"/>
  <c r="B420" i="56"/>
  <c r="C420" i="56"/>
  <c r="B421" i="56"/>
  <c r="C421" i="56"/>
  <c r="B422" i="56"/>
  <c r="C422" i="56"/>
  <c r="B423" i="56"/>
  <c r="C423" i="56"/>
  <c r="B424" i="56"/>
  <c r="C424" i="56"/>
  <c r="B425" i="56"/>
  <c r="C425" i="56"/>
  <c r="B426" i="56"/>
  <c r="C426" i="56"/>
  <c r="B427" i="56"/>
  <c r="C427" i="56"/>
  <c r="B428" i="56"/>
  <c r="C428" i="56"/>
  <c r="B429" i="56"/>
  <c r="C429" i="56"/>
  <c r="B430" i="56"/>
  <c r="C430" i="56"/>
  <c r="B431" i="56"/>
  <c r="C431" i="56"/>
  <c r="B432" i="56"/>
  <c r="C432" i="56"/>
  <c r="B433" i="56"/>
  <c r="C433" i="56"/>
  <c r="B434" i="56"/>
  <c r="C434" i="56"/>
  <c r="B435" i="56"/>
  <c r="C435" i="56"/>
  <c r="B436" i="56"/>
  <c r="C436" i="56"/>
  <c r="B437" i="56"/>
  <c r="C437" i="56"/>
  <c r="B438" i="56"/>
  <c r="C438" i="56"/>
  <c r="B439" i="56"/>
  <c r="C439" i="56"/>
  <c r="B440" i="56"/>
  <c r="C440" i="56"/>
  <c r="B441" i="56"/>
  <c r="C441" i="56"/>
  <c r="B442" i="56"/>
  <c r="C442" i="56"/>
  <c r="B443" i="56"/>
  <c r="C443" i="56"/>
  <c r="B444" i="56"/>
  <c r="C444" i="56"/>
  <c r="B445" i="56"/>
  <c r="C445" i="56"/>
  <c r="B446" i="56"/>
  <c r="C446" i="56"/>
  <c r="B447" i="56"/>
  <c r="C447" i="56"/>
  <c r="B448" i="56"/>
  <c r="C448" i="56"/>
  <c r="B449" i="56"/>
  <c r="C449" i="56"/>
  <c r="B450" i="56"/>
  <c r="C450" i="56"/>
  <c r="B451" i="56"/>
  <c r="C451" i="56"/>
  <c r="B452" i="56"/>
  <c r="C452" i="56"/>
  <c r="B453" i="56"/>
  <c r="C453" i="56"/>
  <c r="C2" i="56"/>
  <c r="B2" i="56"/>
  <c r="C1" i="56"/>
  <c r="B1" i="56"/>
  <c r="B3" i="55"/>
  <c r="C3" i="55"/>
  <c r="B4" i="55"/>
  <c r="C4" i="55"/>
  <c r="B5" i="55"/>
  <c r="C5" i="55"/>
  <c r="B6" i="55"/>
  <c r="C6" i="55"/>
  <c r="B7" i="55"/>
  <c r="C7" i="55"/>
  <c r="B8" i="55"/>
  <c r="C8" i="55"/>
  <c r="B9" i="55"/>
  <c r="C9" i="55"/>
  <c r="B10" i="55"/>
  <c r="C10" i="55"/>
  <c r="B11" i="55"/>
  <c r="C11" i="55"/>
  <c r="B12" i="55"/>
  <c r="C12" i="55"/>
  <c r="B13" i="55"/>
  <c r="C13" i="55"/>
  <c r="B14" i="55"/>
  <c r="C14" i="55"/>
  <c r="B15" i="55"/>
  <c r="C15" i="55"/>
  <c r="B16" i="55"/>
  <c r="C16" i="55"/>
  <c r="B17" i="55"/>
  <c r="C17" i="55"/>
  <c r="B18" i="55"/>
  <c r="C18" i="55"/>
  <c r="B19" i="55"/>
  <c r="C19" i="55"/>
  <c r="B20" i="55"/>
  <c r="C20" i="55"/>
  <c r="B21" i="55"/>
  <c r="C21" i="55"/>
  <c r="B22" i="55"/>
  <c r="C22" i="55"/>
  <c r="B23" i="55"/>
  <c r="C23" i="55"/>
  <c r="B24" i="55"/>
  <c r="C24" i="55"/>
  <c r="B25" i="55"/>
  <c r="C25" i="55"/>
  <c r="B26" i="55"/>
  <c r="C26" i="55"/>
  <c r="B27" i="55"/>
  <c r="C27" i="55"/>
  <c r="B28" i="55"/>
  <c r="C28" i="55"/>
  <c r="B29" i="55"/>
  <c r="C29" i="55"/>
  <c r="B30" i="55"/>
  <c r="C30" i="55"/>
  <c r="B31" i="55"/>
  <c r="C31" i="55"/>
  <c r="B32" i="55"/>
  <c r="C32" i="55"/>
  <c r="B33" i="55"/>
  <c r="C33" i="55"/>
  <c r="B34" i="55"/>
  <c r="C34" i="55"/>
  <c r="B35" i="55"/>
  <c r="C35" i="55"/>
  <c r="B36" i="55"/>
  <c r="C36" i="55"/>
  <c r="B37" i="55"/>
  <c r="C37" i="55"/>
  <c r="B38" i="55"/>
  <c r="C38" i="55"/>
  <c r="B39" i="55"/>
  <c r="C39" i="55"/>
  <c r="B40" i="55"/>
  <c r="C40" i="55"/>
  <c r="B41" i="55"/>
  <c r="C41" i="55"/>
  <c r="B42" i="55"/>
  <c r="C42" i="55"/>
  <c r="B43" i="55"/>
  <c r="C43" i="55"/>
  <c r="B44" i="55"/>
  <c r="C44" i="55"/>
  <c r="B45" i="55"/>
  <c r="C45" i="55"/>
  <c r="B46" i="55"/>
  <c r="C46" i="55"/>
  <c r="B47" i="55"/>
  <c r="C47" i="55"/>
  <c r="B48" i="55"/>
  <c r="C48" i="55"/>
  <c r="B49" i="55"/>
  <c r="C49" i="55"/>
  <c r="B50" i="55"/>
  <c r="C50" i="55"/>
  <c r="B51" i="55"/>
  <c r="C51" i="55"/>
  <c r="B52" i="55"/>
  <c r="C52" i="55"/>
  <c r="B53" i="55"/>
  <c r="C53" i="55"/>
  <c r="B54" i="55"/>
  <c r="C54" i="55"/>
  <c r="B55" i="55"/>
  <c r="C55" i="55"/>
  <c r="B56" i="55"/>
  <c r="C56" i="55"/>
  <c r="B57" i="55"/>
  <c r="C57" i="55"/>
  <c r="B58" i="55"/>
  <c r="C58" i="55"/>
  <c r="B59" i="55"/>
  <c r="C59" i="55"/>
  <c r="B60" i="55"/>
  <c r="C60" i="55"/>
  <c r="B61" i="55"/>
  <c r="C61" i="55"/>
  <c r="B62" i="55"/>
  <c r="C62" i="55"/>
  <c r="B63" i="55"/>
  <c r="C63" i="55"/>
  <c r="B64" i="55"/>
  <c r="C64" i="55"/>
  <c r="B65" i="55"/>
  <c r="C65" i="55"/>
  <c r="B66" i="55"/>
  <c r="C66" i="55"/>
  <c r="B67" i="55"/>
  <c r="C67" i="55"/>
  <c r="B68" i="55"/>
  <c r="C68" i="55"/>
  <c r="B69" i="55"/>
  <c r="C69" i="55"/>
  <c r="B70" i="55"/>
  <c r="C70" i="55"/>
  <c r="B71" i="55"/>
  <c r="C71" i="55"/>
  <c r="B72" i="55"/>
  <c r="C72" i="55"/>
  <c r="B73" i="55"/>
  <c r="C73" i="55"/>
  <c r="B74" i="55"/>
  <c r="C74" i="55"/>
  <c r="B75" i="55"/>
  <c r="C75" i="55"/>
  <c r="B76" i="55"/>
  <c r="C76" i="55"/>
  <c r="B77" i="55"/>
  <c r="C77" i="55"/>
  <c r="B78" i="55"/>
  <c r="C78" i="55"/>
  <c r="B79" i="55"/>
  <c r="C79" i="55"/>
  <c r="B80" i="55"/>
  <c r="C80" i="55"/>
  <c r="B81" i="55"/>
  <c r="C81" i="55"/>
  <c r="B82" i="55"/>
  <c r="C82" i="55"/>
  <c r="B83" i="55"/>
  <c r="C83" i="55"/>
  <c r="B84" i="55"/>
  <c r="C84" i="55"/>
  <c r="B85" i="55"/>
  <c r="C85" i="55"/>
  <c r="B86" i="55"/>
  <c r="C86" i="55"/>
  <c r="B87" i="55"/>
  <c r="C87" i="55"/>
  <c r="B88" i="55"/>
  <c r="C88" i="55"/>
  <c r="B89" i="55"/>
  <c r="C89" i="55"/>
  <c r="B90" i="55"/>
  <c r="C90" i="55"/>
  <c r="B91" i="55"/>
  <c r="C91" i="55"/>
  <c r="B92" i="55"/>
  <c r="C92" i="55"/>
  <c r="B93" i="55"/>
  <c r="C93" i="55"/>
  <c r="B94" i="55"/>
  <c r="C94" i="55"/>
  <c r="B95" i="55"/>
  <c r="C95" i="55"/>
  <c r="B96" i="55"/>
  <c r="C96" i="55"/>
  <c r="B97" i="55"/>
  <c r="C97" i="55"/>
  <c r="B98" i="55"/>
  <c r="C98" i="55"/>
  <c r="B99" i="55"/>
  <c r="C99" i="55"/>
  <c r="B100" i="55"/>
  <c r="C100" i="55"/>
  <c r="B101" i="55"/>
  <c r="C101" i="55"/>
  <c r="B102" i="55"/>
  <c r="C102" i="55"/>
  <c r="B103" i="55"/>
  <c r="C103" i="55"/>
  <c r="B104" i="55"/>
  <c r="C104" i="55"/>
  <c r="B105" i="55"/>
  <c r="C105" i="55"/>
  <c r="B106" i="55"/>
  <c r="C106" i="55"/>
  <c r="B107" i="55"/>
  <c r="C107" i="55"/>
  <c r="B108" i="55"/>
  <c r="C108" i="55"/>
  <c r="B109" i="55"/>
  <c r="C109" i="55"/>
  <c r="B110" i="55"/>
  <c r="C110" i="55"/>
  <c r="B111" i="55"/>
  <c r="C111" i="55"/>
  <c r="B112" i="55"/>
  <c r="C112" i="55"/>
  <c r="B113" i="55"/>
  <c r="C113" i="55"/>
  <c r="B114" i="55"/>
  <c r="C114" i="55"/>
  <c r="B115" i="55"/>
  <c r="C115" i="55"/>
  <c r="B116" i="55"/>
  <c r="C116" i="55"/>
  <c r="B117" i="55"/>
  <c r="C117" i="55"/>
  <c r="B118" i="55"/>
  <c r="C118" i="55"/>
  <c r="B119" i="55"/>
  <c r="C119" i="55"/>
  <c r="B120" i="55"/>
  <c r="C120" i="55"/>
  <c r="B121" i="55"/>
  <c r="C121" i="55"/>
  <c r="B122" i="55"/>
  <c r="C122" i="55"/>
  <c r="B123" i="55"/>
  <c r="C123" i="55"/>
  <c r="B124" i="55"/>
  <c r="C124" i="55"/>
  <c r="B125" i="55"/>
  <c r="C125" i="55"/>
  <c r="B126" i="55"/>
  <c r="C126" i="55"/>
  <c r="B127" i="55"/>
  <c r="C127" i="55"/>
  <c r="B128" i="55"/>
  <c r="C128" i="55"/>
  <c r="B129" i="55"/>
  <c r="C129" i="55"/>
  <c r="B130" i="55"/>
  <c r="C130" i="55"/>
  <c r="B131" i="55"/>
  <c r="C131" i="55"/>
  <c r="B132" i="55"/>
  <c r="C132" i="55"/>
  <c r="B133" i="55"/>
  <c r="C133" i="55"/>
  <c r="B134" i="55"/>
  <c r="C134" i="55"/>
  <c r="B135" i="55"/>
  <c r="C135" i="55"/>
  <c r="B136" i="55"/>
  <c r="C136" i="55"/>
  <c r="B137" i="55"/>
  <c r="C137" i="55"/>
  <c r="B138" i="55"/>
  <c r="C138" i="55"/>
  <c r="B139" i="55"/>
  <c r="C139" i="55"/>
  <c r="B140" i="55"/>
  <c r="C140" i="55"/>
  <c r="B141" i="55"/>
  <c r="C141" i="55"/>
  <c r="B142" i="55"/>
  <c r="C142" i="55"/>
  <c r="B143" i="55"/>
  <c r="C143" i="55"/>
  <c r="B144" i="55"/>
  <c r="C144" i="55"/>
  <c r="B145" i="55"/>
  <c r="C145" i="55"/>
  <c r="B146" i="55"/>
  <c r="C146" i="55"/>
  <c r="B147" i="55"/>
  <c r="C147" i="55"/>
  <c r="B148" i="55"/>
  <c r="C148" i="55"/>
  <c r="B149" i="55"/>
  <c r="C149" i="55"/>
  <c r="B150" i="55"/>
  <c r="C150" i="55"/>
  <c r="B151" i="55"/>
  <c r="C151" i="55"/>
  <c r="B152" i="55"/>
  <c r="C152" i="55"/>
  <c r="B153" i="55"/>
  <c r="C153" i="55"/>
  <c r="B154" i="55"/>
  <c r="C154" i="55"/>
  <c r="B155" i="55"/>
  <c r="C155" i="55"/>
  <c r="B156" i="55"/>
  <c r="C156" i="55"/>
  <c r="B157" i="55"/>
  <c r="C157" i="55"/>
  <c r="B158" i="55"/>
  <c r="C158" i="55"/>
  <c r="B159" i="55"/>
  <c r="C159" i="55"/>
  <c r="B160" i="55"/>
  <c r="C160" i="55"/>
  <c r="B161" i="55"/>
  <c r="C161" i="55"/>
  <c r="B162" i="55"/>
  <c r="C162" i="55"/>
  <c r="B163" i="55"/>
  <c r="C163" i="55"/>
  <c r="B164" i="55"/>
  <c r="C164" i="55"/>
  <c r="B165" i="55"/>
  <c r="C165" i="55"/>
  <c r="B166" i="55"/>
  <c r="C166" i="55"/>
  <c r="B167" i="55"/>
  <c r="C167" i="55"/>
  <c r="B168" i="55"/>
  <c r="C168" i="55"/>
  <c r="B169" i="55"/>
  <c r="C169" i="55"/>
  <c r="B170" i="55"/>
  <c r="C170" i="55"/>
  <c r="B171" i="55"/>
  <c r="C171" i="55"/>
  <c r="B172" i="55"/>
  <c r="C172" i="55"/>
  <c r="B173" i="55"/>
  <c r="C173" i="55"/>
  <c r="B174" i="55"/>
  <c r="C174" i="55"/>
  <c r="B175" i="55"/>
  <c r="C175" i="55"/>
  <c r="B176" i="55"/>
  <c r="C176" i="55"/>
  <c r="B177" i="55"/>
  <c r="C177" i="55"/>
  <c r="B178" i="55"/>
  <c r="C178" i="55"/>
  <c r="B179" i="55"/>
  <c r="C179" i="55"/>
  <c r="B180" i="55"/>
  <c r="C180" i="55"/>
  <c r="B181" i="55"/>
  <c r="C181" i="55"/>
  <c r="B182" i="55"/>
  <c r="C182" i="55"/>
  <c r="B183" i="55"/>
  <c r="C183" i="55"/>
  <c r="B184" i="55"/>
  <c r="C184" i="55"/>
  <c r="B185" i="55"/>
  <c r="C185" i="55"/>
  <c r="B186" i="55"/>
  <c r="C186" i="55"/>
  <c r="B187" i="55"/>
  <c r="C187" i="55"/>
  <c r="B188" i="55"/>
  <c r="C188" i="55"/>
  <c r="B189" i="55"/>
  <c r="C189" i="55"/>
  <c r="B190" i="55"/>
  <c r="C190" i="55"/>
  <c r="B191" i="55"/>
  <c r="C191" i="55"/>
  <c r="B192" i="55"/>
  <c r="C192" i="55"/>
  <c r="B193" i="55"/>
  <c r="C193" i="55"/>
  <c r="B194" i="55"/>
  <c r="C194" i="55"/>
  <c r="B195" i="55"/>
  <c r="C195" i="55"/>
  <c r="B196" i="55"/>
  <c r="C196" i="55"/>
  <c r="B197" i="55"/>
  <c r="C197" i="55"/>
  <c r="B198" i="55"/>
  <c r="C198" i="55"/>
  <c r="B199" i="55"/>
  <c r="C199" i="55"/>
  <c r="B200" i="55"/>
  <c r="C200" i="55"/>
  <c r="B201" i="55"/>
  <c r="C201" i="55"/>
  <c r="B202" i="55"/>
  <c r="C202" i="55"/>
  <c r="B203" i="55"/>
  <c r="C203" i="55"/>
  <c r="B204" i="55"/>
  <c r="C204" i="55"/>
  <c r="B205" i="55"/>
  <c r="C205" i="55"/>
  <c r="B206" i="55"/>
  <c r="C206" i="55"/>
  <c r="B207" i="55"/>
  <c r="C207" i="55"/>
  <c r="B208" i="55"/>
  <c r="C208" i="55"/>
  <c r="B209" i="55"/>
  <c r="C209" i="55"/>
  <c r="B210" i="55"/>
  <c r="C210" i="55"/>
  <c r="B211" i="55"/>
  <c r="C211" i="55"/>
  <c r="B212" i="55"/>
  <c r="C212" i="55"/>
  <c r="B213" i="55"/>
  <c r="C213" i="55"/>
  <c r="B214" i="55"/>
  <c r="C214" i="55"/>
  <c r="B215" i="55"/>
  <c r="C215" i="55"/>
  <c r="B216" i="55"/>
  <c r="C216" i="55"/>
  <c r="B217" i="55"/>
  <c r="C217" i="55"/>
  <c r="B218" i="55"/>
  <c r="C218" i="55"/>
  <c r="B219" i="55"/>
  <c r="C219" i="55"/>
  <c r="B220" i="55"/>
  <c r="C220" i="55"/>
  <c r="B221" i="55"/>
  <c r="C221" i="55"/>
  <c r="B222" i="55"/>
  <c r="C222" i="55"/>
  <c r="B223" i="55"/>
  <c r="C223" i="55"/>
  <c r="B224" i="55"/>
  <c r="C224" i="55"/>
  <c r="B225" i="55"/>
  <c r="C225" i="55"/>
  <c r="B226" i="55"/>
  <c r="C226" i="55"/>
  <c r="B227" i="55"/>
  <c r="C227" i="55"/>
  <c r="B228" i="55"/>
  <c r="C228" i="55"/>
  <c r="B229" i="55"/>
  <c r="C229" i="55"/>
  <c r="B230" i="55"/>
  <c r="C230" i="55"/>
  <c r="B231" i="55"/>
  <c r="C231" i="55"/>
  <c r="B232" i="55"/>
  <c r="C232" i="55"/>
  <c r="B233" i="55"/>
  <c r="C233" i="55"/>
  <c r="B234" i="55"/>
  <c r="C234" i="55"/>
  <c r="B235" i="55"/>
  <c r="C235" i="55"/>
  <c r="B236" i="55"/>
  <c r="C236" i="55"/>
  <c r="B237" i="55"/>
  <c r="C237" i="55"/>
  <c r="B238" i="55"/>
  <c r="C238" i="55"/>
  <c r="B239" i="55"/>
  <c r="C239" i="55"/>
  <c r="B240" i="55"/>
  <c r="C240" i="55"/>
  <c r="B241" i="55"/>
  <c r="C241" i="55"/>
  <c r="B242" i="55"/>
  <c r="C242" i="55"/>
  <c r="B243" i="55"/>
  <c r="C243" i="55"/>
  <c r="B244" i="55"/>
  <c r="C244" i="55"/>
  <c r="B245" i="55"/>
  <c r="C245" i="55"/>
  <c r="B246" i="55"/>
  <c r="C246" i="55"/>
  <c r="B247" i="55"/>
  <c r="C247" i="55"/>
  <c r="B248" i="55"/>
  <c r="C248" i="55"/>
  <c r="B249" i="55"/>
  <c r="C249" i="55"/>
  <c r="B250" i="55"/>
  <c r="C250" i="55"/>
  <c r="B251" i="55"/>
  <c r="C251" i="55"/>
  <c r="B252" i="55"/>
  <c r="C252" i="55"/>
  <c r="B253" i="55"/>
  <c r="C253" i="55"/>
  <c r="B254" i="55"/>
  <c r="C254" i="55"/>
  <c r="B255" i="55"/>
  <c r="C255" i="55"/>
  <c r="B256" i="55"/>
  <c r="C256" i="55"/>
  <c r="B257" i="55"/>
  <c r="C257" i="55"/>
  <c r="B258" i="55"/>
  <c r="C258" i="55"/>
  <c r="B259" i="55"/>
  <c r="C259" i="55"/>
  <c r="B260" i="55"/>
  <c r="C260" i="55"/>
  <c r="B261" i="55"/>
  <c r="C261" i="55"/>
  <c r="B262" i="55"/>
  <c r="C262" i="55"/>
  <c r="B263" i="55"/>
  <c r="C263" i="55"/>
  <c r="B264" i="55"/>
  <c r="C264" i="55"/>
  <c r="B265" i="55"/>
  <c r="C265" i="55"/>
  <c r="B266" i="55"/>
  <c r="C266" i="55"/>
  <c r="B267" i="55"/>
  <c r="C267" i="55"/>
  <c r="B268" i="55"/>
  <c r="C268" i="55"/>
  <c r="B269" i="55"/>
  <c r="C269" i="55"/>
  <c r="B270" i="55"/>
  <c r="C270" i="55"/>
  <c r="B271" i="55"/>
  <c r="C271" i="55"/>
  <c r="B272" i="55"/>
  <c r="C272" i="55"/>
  <c r="B273" i="55"/>
  <c r="C273" i="55"/>
  <c r="B274" i="55"/>
  <c r="C274" i="55"/>
  <c r="B275" i="55"/>
  <c r="C275" i="55"/>
  <c r="B276" i="55"/>
  <c r="C276" i="55"/>
  <c r="B277" i="55"/>
  <c r="C277" i="55"/>
  <c r="B278" i="55"/>
  <c r="C278" i="55"/>
  <c r="B279" i="55"/>
  <c r="C279" i="55"/>
  <c r="B280" i="55"/>
  <c r="C280" i="55"/>
  <c r="B281" i="55"/>
  <c r="C281" i="55"/>
  <c r="B282" i="55"/>
  <c r="C282" i="55"/>
  <c r="B283" i="55"/>
  <c r="C283" i="55"/>
  <c r="B284" i="55"/>
  <c r="C284" i="55"/>
  <c r="B285" i="55"/>
  <c r="C285" i="55"/>
  <c r="B286" i="55"/>
  <c r="C286" i="55"/>
  <c r="B287" i="55"/>
  <c r="C287" i="55"/>
  <c r="B288" i="55"/>
  <c r="C288" i="55"/>
  <c r="B289" i="55"/>
  <c r="C289" i="55"/>
  <c r="B290" i="55"/>
  <c r="C290" i="55"/>
  <c r="B291" i="55"/>
  <c r="C291" i="55"/>
  <c r="B292" i="55"/>
  <c r="C292" i="55"/>
  <c r="B293" i="55"/>
  <c r="C293" i="55"/>
  <c r="B294" i="55"/>
  <c r="C294" i="55"/>
  <c r="B295" i="55"/>
  <c r="C295" i="55"/>
  <c r="B296" i="55"/>
  <c r="C296" i="55"/>
  <c r="B297" i="55"/>
  <c r="C297" i="55"/>
  <c r="B298" i="55"/>
  <c r="C298" i="55"/>
  <c r="B299" i="55"/>
  <c r="C299" i="55"/>
  <c r="B300" i="55"/>
  <c r="C300" i="55"/>
  <c r="B301" i="55"/>
  <c r="C301" i="55"/>
  <c r="B302" i="55"/>
  <c r="C302" i="55"/>
  <c r="B303" i="55"/>
  <c r="C303" i="55"/>
  <c r="B304" i="55"/>
  <c r="C304" i="55"/>
  <c r="B305" i="55"/>
  <c r="C305" i="55"/>
  <c r="B306" i="55"/>
  <c r="C306" i="55"/>
  <c r="B307" i="55"/>
  <c r="C307" i="55"/>
  <c r="B308" i="55"/>
  <c r="C308" i="55"/>
  <c r="B309" i="55"/>
  <c r="C309" i="55"/>
  <c r="B310" i="55"/>
  <c r="C310" i="55"/>
  <c r="B311" i="55"/>
  <c r="C311" i="55"/>
  <c r="B312" i="55"/>
  <c r="C312" i="55"/>
  <c r="B313" i="55"/>
  <c r="C313" i="55"/>
  <c r="B314" i="55"/>
  <c r="C314" i="55"/>
  <c r="B315" i="55"/>
  <c r="C315" i="55"/>
  <c r="B316" i="55"/>
  <c r="C316" i="55"/>
  <c r="B317" i="55"/>
  <c r="C317" i="55"/>
  <c r="B318" i="55"/>
  <c r="C318" i="55"/>
  <c r="B319" i="55"/>
  <c r="C319" i="55"/>
  <c r="B320" i="55"/>
  <c r="C320" i="55"/>
  <c r="B321" i="55"/>
  <c r="C321" i="55"/>
  <c r="B322" i="55"/>
  <c r="C322" i="55"/>
  <c r="B323" i="55"/>
  <c r="C323" i="55"/>
  <c r="B324" i="55"/>
  <c r="C324" i="55"/>
  <c r="B325" i="55"/>
  <c r="C325" i="55"/>
  <c r="B326" i="55"/>
  <c r="C326" i="55"/>
  <c r="B327" i="55"/>
  <c r="C327" i="55"/>
  <c r="B328" i="55"/>
  <c r="C328" i="55"/>
  <c r="B329" i="55"/>
  <c r="C329" i="55"/>
  <c r="B330" i="55"/>
  <c r="C330" i="55"/>
  <c r="B331" i="55"/>
  <c r="C331" i="55"/>
  <c r="B332" i="55"/>
  <c r="C332" i="55"/>
  <c r="B333" i="55"/>
  <c r="C333" i="55"/>
  <c r="B334" i="55"/>
  <c r="C334" i="55"/>
  <c r="B335" i="55"/>
  <c r="C335" i="55"/>
  <c r="B336" i="55"/>
  <c r="C336" i="55"/>
  <c r="B337" i="55"/>
  <c r="C337" i="55"/>
  <c r="B338" i="55"/>
  <c r="C338" i="55"/>
  <c r="B339" i="55"/>
  <c r="C339" i="55"/>
  <c r="B340" i="55"/>
  <c r="C340" i="55"/>
  <c r="B341" i="55"/>
  <c r="C341" i="55"/>
  <c r="B342" i="55"/>
  <c r="C342" i="55"/>
  <c r="B343" i="55"/>
  <c r="C343" i="55"/>
  <c r="B344" i="55"/>
  <c r="C344" i="55"/>
  <c r="B345" i="55"/>
  <c r="C345" i="55"/>
  <c r="B346" i="55"/>
  <c r="C346" i="55"/>
  <c r="B347" i="55"/>
  <c r="C347" i="55"/>
  <c r="B348" i="55"/>
  <c r="C348" i="55"/>
  <c r="B349" i="55"/>
  <c r="C349" i="55"/>
  <c r="B350" i="55"/>
  <c r="C350" i="55"/>
  <c r="B351" i="55"/>
  <c r="C351" i="55"/>
  <c r="B352" i="55"/>
  <c r="C352" i="55"/>
  <c r="B353" i="55"/>
  <c r="C353" i="55"/>
  <c r="B354" i="55"/>
  <c r="C354" i="55"/>
  <c r="B355" i="55"/>
  <c r="C355" i="55"/>
  <c r="B356" i="55"/>
  <c r="C356" i="55"/>
  <c r="B357" i="55"/>
  <c r="C357" i="55"/>
  <c r="B358" i="55"/>
  <c r="C358" i="55"/>
  <c r="B359" i="55"/>
  <c r="C359" i="55"/>
  <c r="B360" i="55"/>
  <c r="C360" i="55"/>
  <c r="B361" i="55"/>
  <c r="C361" i="55"/>
  <c r="B362" i="55"/>
  <c r="C362" i="55"/>
  <c r="B363" i="55"/>
  <c r="C363" i="55"/>
  <c r="B364" i="55"/>
  <c r="C364" i="55"/>
  <c r="B365" i="55"/>
  <c r="C365" i="55"/>
  <c r="B366" i="55"/>
  <c r="C366" i="55"/>
  <c r="B367" i="55"/>
  <c r="C367" i="55"/>
  <c r="B368" i="55"/>
  <c r="C368" i="55"/>
  <c r="B369" i="55"/>
  <c r="C369" i="55"/>
  <c r="B370" i="55"/>
  <c r="C370" i="55"/>
  <c r="B371" i="55"/>
  <c r="C371" i="55"/>
  <c r="B372" i="55"/>
  <c r="C372" i="55"/>
  <c r="B373" i="55"/>
  <c r="C373" i="55"/>
  <c r="B374" i="55"/>
  <c r="C374" i="55"/>
  <c r="B375" i="55"/>
  <c r="C375" i="55"/>
  <c r="B376" i="55"/>
  <c r="C376" i="55"/>
  <c r="B377" i="55"/>
  <c r="C377" i="55"/>
  <c r="B378" i="55"/>
  <c r="C378" i="55"/>
  <c r="B379" i="55"/>
  <c r="C379" i="55"/>
  <c r="B380" i="55"/>
  <c r="C380" i="55"/>
  <c r="B381" i="55"/>
  <c r="C381" i="55"/>
  <c r="B382" i="55"/>
  <c r="C382" i="55"/>
  <c r="B383" i="55"/>
  <c r="C383" i="55"/>
  <c r="B384" i="55"/>
  <c r="C384" i="55"/>
  <c r="B385" i="55"/>
  <c r="C385" i="55"/>
  <c r="B386" i="55"/>
  <c r="C386" i="55"/>
  <c r="B387" i="55"/>
  <c r="C387" i="55"/>
  <c r="B388" i="55"/>
  <c r="C388" i="55"/>
  <c r="B389" i="55"/>
  <c r="C389" i="55"/>
  <c r="B390" i="55"/>
  <c r="C390" i="55"/>
  <c r="B391" i="55"/>
  <c r="C391" i="55"/>
  <c r="B392" i="55"/>
  <c r="C392" i="55"/>
  <c r="B393" i="55"/>
  <c r="C393" i="55"/>
  <c r="B394" i="55"/>
  <c r="C394" i="55"/>
  <c r="B395" i="55"/>
  <c r="C395" i="55"/>
  <c r="B396" i="55"/>
  <c r="C396" i="55"/>
  <c r="B397" i="55"/>
  <c r="C397" i="55"/>
  <c r="B398" i="55"/>
  <c r="C398" i="55"/>
  <c r="B399" i="55"/>
  <c r="C399" i="55"/>
  <c r="B400" i="55"/>
  <c r="C400" i="55"/>
  <c r="B401" i="55"/>
  <c r="C401" i="55"/>
  <c r="B402" i="55"/>
  <c r="C402" i="55"/>
  <c r="B403" i="55"/>
  <c r="C403" i="55"/>
  <c r="B404" i="55"/>
  <c r="C404" i="55"/>
  <c r="B405" i="55"/>
  <c r="C405" i="55"/>
  <c r="B406" i="55"/>
  <c r="C406" i="55"/>
  <c r="B407" i="55"/>
  <c r="C407" i="55"/>
  <c r="B408" i="55"/>
  <c r="C408" i="55"/>
  <c r="B409" i="55"/>
  <c r="C409" i="55"/>
  <c r="B410" i="55"/>
  <c r="C410" i="55"/>
  <c r="B411" i="55"/>
  <c r="C411" i="55"/>
  <c r="B412" i="55"/>
  <c r="C412" i="55"/>
  <c r="B413" i="55"/>
  <c r="C413" i="55"/>
  <c r="B414" i="55"/>
  <c r="C414" i="55"/>
  <c r="B415" i="55"/>
  <c r="C415" i="55"/>
  <c r="B416" i="55"/>
  <c r="C416" i="55"/>
  <c r="B417" i="55"/>
  <c r="C417" i="55"/>
  <c r="B418" i="55"/>
  <c r="C418" i="55"/>
  <c r="B419" i="55"/>
  <c r="C419" i="55"/>
  <c r="B420" i="55"/>
  <c r="C420" i="55"/>
  <c r="B421" i="55"/>
  <c r="C421" i="55"/>
  <c r="B422" i="55"/>
  <c r="C422" i="55"/>
  <c r="B423" i="55"/>
  <c r="C423" i="55"/>
  <c r="B424" i="55"/>
  <c r="C424" i="55"/>
  <c r="B425" i="55"/>
  <c r="C425" i="55"/>
  <c r="B426" i="55"/>
  <c r="C426" i="55"/>
  <c r="B427" i="55"/>
  <c r="C427" i="55"/>
  <c r="B428" i="55"/>
  <c r="C428" i="55"/>
  <c r="B429" i="55"/>
  <c r="C429" i="55"/>
  <c r="B430" i="55"/>
  <c r="C430" i="55"/>
  <c r="B431" i="55"/>
  <c r="C431" i="55"/>
  <c r="B432" i="55"/>
  <c r="C432" i="55"/>
  <c r="B433" i="55"/>
  <c r="C433" i="55"/>
  <c r="B434" i="55"/>
  <c r="C434" i="55"/>
  <c r="B435" i="55"/>
  <c r="C435" i="55"/>
  <c r="B436" i="55"/>
  <c r="C436" i="55"/>
  <c r="B437" i="55"/>
  <c r="C437" i="55"/>
  <c r="B438" i="55"/>
  <c r="C438" i="55"/>
  <c r="B439" i="55"/>
  <c r="C439" i="55"/>
  <c r="B440" i="55"/>
  <c r="C440" i="55"/>
  <c r="B441" i="55"/>
  <c r="C441" i="55"/>
  <c r="B442" i="55"/>
  <c r="C442" i="55"/>
  <c r="B443" i="55"/>
  <c r="C443" i="55"/>
  <c r="B444" i="55"/>
  <c r="C444" i="55"/>
  <c r="B445" i="55"/>
  <c r="C445" i="55"/>
  <c r="B446" i="55"/>
  <c r="C446" i="55"/>
  <c r="B447" i="55"/>
  <c r="C447" i="55"/>
  <c r="B448" i="55"/>
  <c r="C448" i="55"/>
  <c r="B449" i="55"/>
  <c r="C449" i="55"/>
  <c r="B450" i="55"/>
  <c r="C450" i="55"/>
  <c r="B451" i="55"/>
  <c r="C451" i="55"/>
  <c r="B452" i="55"/>
  <c r="C452" i="55"/>
  <c r="B453" i="55"/>
  <c r="C453" i="55"/>
  <c r="C2" i="55"/>
  <c r="B2" i="55"/>
  <c r="C1" i="55"/>
  <c r="B1" i="55"/>
  <c r="B3" i="54"/>
  <c r="C3" i="54"/>
  <c r="B4" i="54"/>
  <c r="C4" i="54"/>
  <c r="B5" i="54"/>
  <c r="C5" i="54"/>
  <c r="B6" i="54"/>
  <c r="C6" i="54"/>
  <c r="B7" i="54"/>
  <c r="C7" i="54"/>
  <c r="B8" i="54"/>
  <c r="C8" i="54"/>
  <c r="B9" i="54"/>
  <c r="C9" i="54"/>
  <c r="B10" i="54"/>
  <c r="C10" i="54"/>
  <c r="B11" i="54"/>
  <c r="C11" i="54"/>
  <c r="B12" i="54"/>
  <c r="C12" i="54"/>
  <c r="B13" i="54"/>
  <c r="C13" i="54"/>
  <c r="B14" i="54"/>
  <c r="C14" i="54"/>
  <c r="B15" i="54"/>
  <c r="C15" i="54"/>
  <c r="B16" i="54"/>
  <c r="C16" i="54"/>
  <c r="B17" i="54"/>
  <c r="C17" i="54"/>
  <c r="B18" i="54"/>
  <c r="C18" i="54"/>
  <c r="B19" i="54"/>
  <c r="C19" i="54"/>
  <c r="B20" i="54"/>
  <c r="C20" i="54"/>
  <c r="B21" i="54"/>
  <c r="C21" i="54"/>
  <c r="B22" i="54"/>
  <c r="C22" i="54"/>
  <c r="B23" i="54"/>
  <c r="C23" i="54"/>
  <c r="B24" i="54"/>
  <c r="C24" i="54"/>
  <c r="B25" i="54"/>
  <c r="C25" i="54"/>
  <c r="B26" i="54"/>
  <c r="C26" i="54"/>
  <c r="B27" i="54"/>
  <c r="C27" i="54"/>
  <c r="B28" i="54"/>
  <c r="C28" i="54"/>
  <c r="B29" i="54"/>
  <c r="C29" i="54"/>
  <c r="B30" i="54"/>
  <c r="C30" i="54"/>
  <c r="B31" i="54"/>
  <c r="C31" i="54"/>
  <c r="B32" i="54"/>
  <c r="C32" i="54"/>
  <c r="B33" i="54"/>
  <c r="C33" i="54"/>
  <c r="B34" i="54"/>
  <c r="C34" i="54"/>
  <c r="B35" i="54"/>
  <c r="C35" i="54"/>
  <c r="B36" i="54"/>
  <c r="C36" i="54"/>
  <c r="B37" i="54"/>
  <c r="C37" i="54"/>
  <c r="B38" i="54"/>
  <c r="C38" i="54"/>
  <c r="B39" i="54"/>
  <c r="C39" i="54"/>
  <c r="B40" i="54"/>
  <c r="C40" i="54"/>
  <c r="B41" i="54"/>
  <c r="C41" i="54"/>
  <c r="B42" i="54"/>
  <c r="C42" i="54"/>
  <c r="B43" i="54"/>
  <c r="C43" i="54"/>
  <c r="B44" i="54"/>
  <c r="C44" i="54"/>
  <c r="B45" i="54"/>
  <c r="C45" i="54"/>
  <c r="B46" i="54"/>
  <c r="C46" i="54"/>
  <c r="B47" i="54"/>
  <c r="C47" i="54"/>
  <c r="B48" i="54"/>
  <c r="C48" i="54"/>
  <c r="B49" i="54"/>
  <c r="C49" i="54"/>
  <c r="B50" i="54"/>
  <c r="C50" i="54"/>
  <c r="B51" i="54"/>
  <c r="C51" i="54"/>
  <c r="B52" i="54"/>
  <c r="C52" i="54"/>
  <c r="B53" i="54"/>
  <c r="C53" i="54"/>
  <c r="B54" i="54"/>
  <c r="C54" i="54"/>
  <c r="B55" i="54"/>
  <c r="C55" i="54"/>
  <c r="B56" i="54"/>
  <c r="C56" i="54"/>
  <c r="B57" i="54"/>
  <c r="C57" i="54"/>
  <c r="B58" i="54"/>
  <c r="C58" i="54"/>
  <c r="B59" i="54"/>
  <c r="C59" i="54"/>
  <c r="B60" i="54"/>
  <c r="C60" i="54"/>
  <c r="B61" i="54"/>
  <c r="C61" i="54"/>
  <c r="B62" i="54"/>
  <c r="C62" i="54"/>
  <c r="B63" i="54"/>
  <c r="C63" i="54"/>
  <c r="B64" i="54"/>
  <c r="C64" i="54"/>
  <c r="B65" i="54"/>
  <c r="C65" i="54"/>
  <c r="B66" i="54"/>
  <c r="C66" i="54"/>
  <c r="B67" i="54"/>
  <c r="C67" i="54"/>
  <c r="B68" i="54"/>
  <c r="C68" i="54"/>
  <c r="B69" i="54"/>
  <c r="C69" i="54"/>
  <c r="B70" i="54"/>
  <c r="C70" i="54"/>
  <c r="B71" i="54"/>
  <c r="C71" i="54"/>
  <c r="B72" i="54"/>
  <c r="C72" i="54"/>
  <c r="B73" i="54"/>
  <c r="C73" i="54"/>
  <c r="B74" i="54"/>
  <c r="C74" i="54"/>
  <c r="B75" i="54"/>
  <c r="C75" i="54"/>
  <c r="B76" i="54"/>
  <c r="C76" i="54"/>
  <c r="B77" i="54"/>
  <c r="C77" i="54"/>
  <c r="B78" i="54"/>
  <c r="C78" i="54"/>
  <c r="B79" i="54"/>
  <c r="C79" i="54"/>
  <c r="B80" i="54"/>
  <c r="C80" i="54"/>
  <c r="B81" i="54"/>
  <c r="C81" i="54"/>
  <c r="B82" i="54"/>
  <c r="C82" i="54"/>
  <c r="B83" i="54"/>
  <c r="C83" i="54"/>
  <c r="B84" i="54"/>
  <c r="C84" i="54"/>
  <c r="B85" i="54"/>
  <c r="C85" i="54"/>
  <c r="B86" i="54"/>
  <c r="C86" i="54"/>
  <c r="B87" i="54"/>
  <c r="C87" i="54"/>
  <c r="B88" i="54"/>
  <c r="C88" i="54"/>
  <c r="B89" i="54"/>
  <c r="C89" i="54"/>
  <c r="B90" i="54"/>
  <c r="C90" i="54"/>
  <c r="B91" i="54"/>
  <c r="C91" i="54"/>
  <c r="B92" i="54"/>
  <c r="C92" i="54"/>
  <c r="B93" i="54"/>
  <c r="C93" i="54"/>
  <c r="B94" i="54"/>
  <c r="C94" i="54"/>
  <c r="B95" i="54"/>
  <c r="C95" i="54"/>
  <c r="B96" i="54"/>
  <c r="C96" i="54"/>
  <c r="B97" i="54"/>
  <c r="C97" i="54"/>
  <c r="B98" i="54"/>
  <c r="C98" i="54"/>
  <c r="B99" i="54"/>
  <c r="C99" i="54"/>
  <c r="B100" i="54"/>
  <c r="C100" i="54"/>
  <c r="B101" i="54"/>
  <c r="C101" i="54"/>
  <c r="B102" i="54"/>
  <c r="C102" i="54"/>
  <c r="B103" i="54"/>
  <c r="C103" i="54"/>
  <c r="B104" i="54"/>
  <c r="C104" i="54"/>
  <c r="B105" i="54"/>
  <c r="C105" i="54"/>
  <c r="B106" i="54"/>
  <c r="C106" i="54"/>
  <c r="B107" i="54"/>
  <c r="C107" i="54"/>
  <c r="B108" i="54"/>
  <c r="C108" i="54"/>
  <c r="B109" i="54"/>
  <c r="C109" i="54"/>
  <c r="B110" i="54"/>
  <c r="C110" i="54"/>
  <c r="B111" i="54"/>
  <c r="C111" i="54"/>
  <c r="B112" i="54"/>
  <c r="C112" i="54"/>
  <c r="B113" i="54"/>
  <c r="C113" i="54"/>
  <c r="B114" i="54"/>
  <c r="C114" i="54"/>
  <c r="B115" i="54"/>
  <c r="C115" i="54"/>
  <c r="B116" i="54"/>
  <c r="C116" i="54"/>
  <c r="B117" i="54"/>
  <c r="C117" i="54"/>
  <c r="B118" i="54"/>
  <c r="C118" i="54"/>
  <c r="B119" i="54"/>
  <c r="C119" i="54"/>
  <c r="B120" i="54"/>
  <c r="C120" i="54"/>
  <c r="B121" i="54"/>
  <c r="C121" i="54"/>
  <c r="B122" i="54"/>
  <c r="C122" i="54"/>
  <c r="B123" i="54"/>
  <c r="C123" i="54"/>
  <c r="B124" i="54"/>
  <c r="C124" i="54"/>
  <c r="B125" i="54"/>
  <c r="C125" i="54"/>
  <c r="B126" i="54"/>
  <c r="C126" i="54"/>
  <c r="B127" i="54"/>
  <c r="C127" i="54"/>
  <c r="B128" i="54"/>
  <c r="C128" i="54"/>
  <c r="B129" i="54"/>
  <c r="C129" i="54"/>
  <c r="B130" i="54"/>
  <c r="C130" i="54"/>
  <c r="B131" i="54"/>
  <c r="C131" i="54"/>
  <c r="B132" i="54"/>
  <c r="C132" i="54"/>
  <c r="B133" i="54"/>
  <c r="C133" i="54"/>
  <c r="B134" i="54"/>
  <c r="C134" i="54"/>
  <c r="B135" i="54"/>
  <c r="C135" i="54"/>
  <c r="B136" i="54"/>
  <c r="C136" i="54"/>
  <c r="B137" i="54"/>
  <c r="C137" i="54"/>
  <c r="B138" i="54"/>
  <c r="C138" i="54"/>
  <c r="B139" i="54"/>
  <c r="C139" i="54"/>
  <c r="B140" i="54"/>
  <c r="C140" i="54"/>
  <c r="B141" i="54"/>
  <c r="C141" i="54"/>
  <c r="B142" i="54"/>
  <c r="C142" i="54"/>
  <c r="B143" i="54"/>
  <c r="C143" i="54"/>
  <c r="B144" i="54"/>
  <c r="C144" i="54"/>
  <c r="B145" i="54"/>
  <c r="C145" i="54"/>
  <c r="B146" i="54"/>
  <c r="C146" i="54"/>
  <c r="B147" i="54"/>
  <c r="C147" i="54"/>
  <c r="B148" i="54"/>
  <c r="C148" i="54"/>
  <c r="B149" i="54"/>
  <c r="C149" i="54"/>
  <c r="B150" i="54"/>
  <c r="C150" i="54"/>
  <c r="B151" i="54"/>
  <c r="C151" i="54"/>
  <c r="B152" i="54"/>
  <c r="C152" i="54"/>
  <c r="B153" i="54"/>
  <c r="C153" i="54"/>
  <c r="B154" i="54"/>
  <c r="C154" i="54"/>
  <c r="B155" i="54"/>
  <c r="C155" i="54"/>
  <c r="B156" i="54"/>
  <c r="C156" i="54"/>
  <c r="B157" i="54"/>
  <c r="C157" i="54"/>
  <c r="B158" i="54"/>
  <c r="C158" i="54"/>
  <c r="B159" i="54"/>
  <c r="C159" i="54"/>
  <c r="B160" i="54"/>
  <c r="C160" i="54"/>
  <c r="B161" i="54"/>
  <c r="C161" i="54"/>
  <c r="B162" i="54"/>
  <c r="C162" i="54"/>
  <c r="B163" i="54"/>
  <c r="C163" i="54"/>
  <c r="B164" i="54"/>
  <c r="C164" i="54"/>
  <c r="B165" i="54"/>
  <c r="C165" i="54"/>
  <c r="B166" i="54"/>
  <c r="C166" i="54"/>
  <c r="B167" i="54"/>
  <c r="C167" i="54"/>
  <c r="B168" i="54"/>
  <c r="C168" i="54"/>
  <c r="B169" i="54"/>
  <c r="C169" i="54"/>
  <c r="B170" i="54"/>
  <c r="C170" i="54"/>
  <c r="B171" i="54"/>
  <c r="C171" i="54"/>
  <c r="B172" i="54"/>
  <c r="C172" i="54"/>
  <c r="B173" i="54"/>
  <c r="C173" i="54"/>
  <c r="B174" i="54"/>
  <c r="C174" i="54"/>
  <c r="B175" i="54"/>
  <c r="C175" i="54"/>
  <c r="B176" i="54"/>
  <c r="C176" i="54"/>
  <c r="B177" i="54"/>
  <c r="C177" i="54"/>
  <c r="B178" i="54"/>
  <c r="C178" i="54"/>
  <c r="B179" i="54"/>
  <c r="C179" i="54"/>
  <c r="B180" i="54"/>
  <c r="C180" i="54"/>
  <c r="B181" i="54"/>
  <c r="C181" i="54"/>
  <c r="B182" i="54"/>
  <c r="C182" i="54"/>
  <c r="B183" i="54"/>
  <c r="C183" i="54"/>
  <c r="B184" i="54"/>
  <c r="C184" i="54"/>
  <c r="B185" i="54"/>
  <c r="C185" i="54"/>
  <c r="B186" i="54"/>
  <c r="C186" i="54"/>
  <c r="B187" i="54"/>
  <c r="C187" i="54"/>
  <c r="B188" i="54"/>
  <c r="C188" i="54"/>
  <c r="B189" i="54"/>
  <c r="C189" i="54"/>
  <c r="B190" i="54"/>
  <c r="C190" i="54"/>
  <c r="B191" i="54"/>
  <c r="C191" i="54"/>
  <c r="B192" i="54"/>
  <c r="C192" i="54"/>
  <c r="B193" i="54"/>
  <c r="C193" i="54"/>
  <c r="B194" i="54"/>
  <c r="C194" i="54"/>
  <c r="B195" i="54"/>
  <c r="C195" i="54"/>
  <c r="B196" i="54"/>
  <c r="C196" i="54"/>
  <c r="B197" i="54"/>
  <c r="C197" i="54"/>
  <c r="B198" i="54"/>
  <c r="C198" i="54"/>
  <c r="B199" i="54"/>
  <c r="C199" i="54"/>
  <c r="B200" i="54"/>
  <c r="C200" i="54"/>
  <c r="B201" i="54"/>
  <c r="C201" i="54"/>
  <c r="B202" i="54"/>
  <c r="C202" i="54"/>
  <c r="B203" i="54"/>
  <c r="C203" i="54"/>
  <c r="B204" i="54"/>
  <c r="C204" i="54"/>
  <c r="B205" i="54"/>
  <c r="C205" i="54"/>
  <c r="B206" i="54"/>
  <c r="C206" i="54"/>
  <c r="B207" i="54"/>
  <c r="C207" i="54"/>
  <c r="B208" i="54"/>
  <c r="C208" i="54"/>
  <c r="B209" i="54"/>
  <c r="C209" i="54"/>
  <c r="B210" i="54"/>
  <c r="C210" i="54"/>
  <c r="B211" i="54"/>
  <c r="C211" i="54"/>
  <c r="B212" i="54"/>
  <c r="C212" i="54"/>
  <c r="B213" i="54"/>
  <c r="C213" i="54"/>
  <c r="B214" i="54"/>
  <c r="C214" i="54"/>
  <c r="B215" i="54"/>
  <c r="C215" i="54"/>
  <c r="B216" i="54"/>
  <c r="C216" i="54"/>
  <c r="B217" i="54"/>
  <c r="C217" i="54"/>
  <c r="B218" i="54"/>
  <c r="C218" i="54"/>
  <c r="B219" i="54"/>
  <c r="C219" i="54"/>
  <c r="B220" i="54"/>
  <c r="C220" i="54"/>
  <c r="B221" i="54"/>
  <c r="C221" i="54"/>
  <c r="B222" i="54"/>
  <c r="C222" i="54"/>
  <c r="B223" i="54"/>
  <c r="C223" i="54"/>
  <c r="B224" i="54"/>
  <c r="C224" i="54"/>
  <c r="B225" i="54"/>
  <c r="C225" i="54"/>
  <c r="B226" i="54"/>
  <c r="C226" i="54"/>
  <c r="B227" i="54"/>
  <c r="C227" i="54"/>
  <c r="B228" i="54"/>
  <c r="C228" i="54"/>
  <c r="B229" i="54"/>
  <c r="C229" i="54"/>
  <c r="B230" i="54"/>
  <c r="C230" i="54"/>
  <c r="B231" i="54"/>
  <c r="C231" i="54"/>
  <c r="B232" i="54"/>
  <c r="C232" i="54"/>
  <c r="B233" i="54"/>
  <c r="C233" i="54"/>
  <c r="B234" i="54"/>
  <c r="C234" i="54"/>
  <c r="B235" i="54"/>
  <c r="C235" i="54"/>
  <c r="B236" i="54"/>
  <c r="C236" i="54"/>
  <c r="B237" i="54"/>
  <c r="C237" i="54"/>
  <c r="B238" i="54"/>
  <c r="C238" i="54"/>
  <c r="B239" i="54"/>
  <c r="C239" i="54"/>
  <c r="B240" i="54"/>
  <c r="C240" i="54"/>
  <c r="B241" i="54"/>
  <c r="C241" i="54"/>
  <c r="B242" i="54"/>
  <c r="C242" i="54"/>
  <c r="B243" i="54"/>
  <c r="C243" i="54"/>
  <c r="B244" i="54"/>
  <c r="C244" i="54"/>
  <c r="B245" i="54"/>
  <c r="C245" i="54"/>
  <c r="B246" i="54"/>
  <c r="C246" i="54"/>
  <c r="B247" i="54"/>
  <c r="C247" i="54"/>
  <c r="B248" i="54"/>
  <c r="C248" i="54"/>
  <c r="B249" i="54"/>
  <c r="C249" i="54"/>
  <c r="B250" i="54"/>
  <c r="C250" i="54"/>
  <c r="B251" i="54"/>
  <c r="C251" i="54"/>
  <c r="B252" i="54"/>
  <c r="C252" i="54"/>
  <c r="B253" i="54"/>
  <c r="C253" i="54"/>
  <c r="B254" i="54"/>
  <c r="C254" i="54"/>
  <c r="B255" i="54"/>
  <c r="C255" i="54"/>
  <c r="B256" i="54"/>
  <c r="C256" i="54"/>
  <c r="B257" i="54"/>
  <c r="C257" i="54"/>
  <c r="B258" i="54"/>
  <c r="C258" i="54"/>
  <c r="B259" i="54"/>
  <c r="C259" i="54"/>
  <c r="B260" i="54"/>
  <c r="C260" i="54"/>
  <c r="B261" i="54"/>
  <c r="C261" i="54"/>
  <c r="B262" i="54"/>
  <c r="C262" i="54"/>
  <c r="B263" i="54"/>
  <c r="C263" i="54"/>
  <c r="B264" i="54"/>
  <c r="C264" i="54"/>
  <c r="B265" i="54"/>
  <c r="C265" i="54"/>
  <c r="B266" i="54"/>
  <c r="C266" i="54"/>
  <c r="B267" i="54"/>
  <c r="C267" i="54"/>
  <c r="B268" i="54"/>
  <c r="C268" i="54"/>
  <c r="B269" i="54"/>
  <c r="C269" i="54"/>
  <c r="B270" i="54"/>
  <c r="C270" i="54"/>
  <c r="B271" i="54"/>
  <c r="C271" i="54"/>
  <c r="B272" i="54"/>
  <c r="C272" i="54"/>
  <c r="B273" i="54"/>
  <c r="C273" i="54"/>
  <c r="B274" i="54"/>
  <c r="C274" i="54"/>
  <c r="B275" i="54"/>
  <c r="C275" i="54"/>
  <c r="B276" i="54"/>
  <c r="C276" i="54"/>
  <c r="B277" i="54"/>
  <c r="C277" i="54"/>
  <c r="B278" i="54"/>
  <c r="C278" i="54"/>
  <c r="B279" i="54"/>
  <c r="C279" i="54"/>
  <c r="B280" i="54"/>
  <c r="C280" i="54"/>
  <c r="B281" i="54"/>
  <c r="C281" i="54"/>
  <c r="B282" i="54"/>
  <c r="C282" i="54"/>
  <c r="B283" i="54"/>
  <c r="C283" i="54"/>
  <c r="B284" i="54"/>
  <c r="C284" i="54"/>
  <c r="B285" i="54"/>
  <c r="C285" i="54"/>
  <c r="B286" i="54"/>
  <c r="C286" i="54"/>
  <c r="B287" i="54"/>
  <c r="C287" i="54"/>
  <c r="B288" i="54"/>
  <c r="C288" i="54"/>
  <c r="B289" i="54"/>
  <c r="C289" i="54"/>
  <c r="B290" i="54"/>
  <c r="C290" i="54"/>
  <c r="B291" i="54"/>
  <c r="C291" i="54"/>
  <c r="B292" i="54"/>
  <c r="C292" i="54"/>
  <c r="B293" i="54"/>
  <c r="C293" i="54"/>
  <c r="B294" i="54"/>
  <c r="C294" i="54"/>
  <c r="B295" i="54"/>
  <c r="C295" i="54"/>
  <c r="B296" i="54"/>
  <c r="C296" i="54"/>
  <c r="B297" i="54"/>
  <c r="C297" i="54"/>
  <c r="B298" i="54"/>
  <c r="C298" i="54"/>
  <c r="B299" i="54"/>
  <c r="C299" i="54"/>
  <c r="B300" i="54"/>
  <c r="C300" i="54"/>
  <c r="B301" i="54"/>
  <c r="C301" i="54"/>
  <c r="B302" i="54"/>
  <c r="C302" i="54"/>
  <c r="B303" i="54"/>
  <c r="C303" i="54"/>
  <c r="B304" i="54"/>
  <c r="C304" i="54"/>
  <c r="B305" i="54"/>
  <c r="C305" i="54"/>
  <c r="B306" i="54"/>
  <c r="C306" i="54"/>
  <c r="B307" i="54"/>
  <c r="C307" i="54"/>
  <c r="B308" i="54"/>
  <c r="C308" i="54"/>
  <c r="B309" i="54"/>
  <c r="C309" i="54"/>
  <c r="B310" i="54"/>
  <c r="C310" i="54"/>
  <c r="B311" i="54"/>
  <c r="C311" i="54"/>
  <c r="B312" i="54"/>
  <c r="C312" i="54"/>
  <c r="B313" i="54"/>
  <c r="C313" i="54"/>
  <c r="B314" i="54"/>
  <c r="C314" i="54"/>
  <c r="B315" i="54"/>
  <c r="C315" i="54"/>
  <c r="B316" i="54"/>
  <c r="C316" i="54"/>
  <c r="B317" i="54"/>
  <c r="C317" i="54"/>
  <c r="B318" i="54"/>
  <c r="C318" i="54"/>
  <c r="B319" i="54"/>
  <c r="C319" i="54"/>
  <c r="B320" i="54"/>
  <c r="C320" i="54"/>
  <c r="B321" i="54"/>
  <c r="C321" i="54"/>
  <c r="B322" i="54"/>
  <c r="C322" i="54"/>
  <c r="B323" i="54"/>
  <c r="C323" i="54"/>
  <c r="B324" i="54"/>
  <c r="C324" i="54"/>
  <c r="B325" i="54"/>
  <c r="C325" i="54"/>
  <c r="B326" i="54"/>
  <c r="C326" i="54"/>
  <c r="B327" i="54"/>
  <c r="C327" i="54"/>
  <c r="B328" i="54"/>
  <c r="C328" i="54"/>
  <c r="B329" i="54"/>
  <c r="C329" i="54"/>
  <c r="B330" i="54"/>
  <c r="C330" i="54"/>
  <c r="B331" i="54"/>
  <c r="C331" i="54"/>
  <c r="B332" i="54"/>
  <c r="C332" i="54"/>
  <c r="B333" i="54"/>
  <c r="C333" i="54"/>
  <c r="B334" i="54"/>
  <c r="C334" i="54"/>
  <c r="B335" i="54"/>
  <c r="C335" i="54"/>
  <c r="B336" i="54"/>
  <c r="C336" i="54"/>
  <c r="B337" i="54"/>
  <c r="C337" i="54"/>
  <c r="B338" i="54"/>
  <c r="C338" i="54"/>
  <c r="B339" i="54"/>
  <c r="C339" i="54"/>
  <c r="B340" i="54"/>
  <c r="C340" i="54"/>
  <c r="B341" i="54"/>
  <c r="C341" i="54"/>
  <c r="B342" i="54"/>
  <c r="C342" i="54"/>
  <c r="B343" i="54"/>
  <c r="C343" i="54"/>
  <c r="B344" i="54"/>
  <c r="C344" i="54"/>
  <c r="B345" i="54"/>
  <c r="C345" i="54"/>
  <c r="B346" i="54"/>
  <c r="C346" i="54"/>
  <c r="B347" i="54"/>
  <c r="C347" i="54"/>
  <c r="B348" i="54"/>
  <c r="C348" i="54"/>
  <c r="B349" i="54"/>
  <c r="C349" i="54"/>
  <c r="B350" i="54"/>
  <c r="C350" i="54"/>
  <c r="B351" i="54"/>
  <c r="C351" i="54"/>
  <c r="B352" i="54"/>
  <c r="C352" i="54"/>
  <c r="B353" i="54"/>
  <c r="C353" i="54"/>
  <c r="B354" i="54"/>
  <c r="C354" i="54"/>
  <c r="B355" i="54"/>
  <c r="C355" i="54"/>
  <c r="B356" i="54"/>
  <c r="C356" i="54"/>
  <c r="B357" i="54"/>
  <c r="C357" i="54"/>
  <c r="B358" i="54"/>
  <c r="C358" i="54"/>
  <c r="B359" i="54"/>
  <c r="C359" i="54"/>
  <c r="B360" i="54"/>
  <c r="C360" i="54"/>
  <c r="B361" i="54"/>
  <c r="C361" i="54"/>
  <c r="B362" i="54"/>
  <c r="C362" i="54"/>
  <c r="B363" i="54"/>
  <c r="C363" i="54"/>
  <c r="B364" i="54"/>
  <c r="C364" i="54"/>
  <c r="B365" i="54"/>
  <c r="C365" i="54"/>
  <c r="B366" i="54"/>
  <c r="C366" i="54"/>
  <c r="B367" i="54"/>
  <c r="C367" i="54"/>
  <c r="B368" i="54"/>
  <c r="C368" i="54"/>
  <c r="B369" i="54"/>
  <c r="C369" i="54"/>
  <c r="B370" i="54"/>
  <c r="C370" i="54"/>
  <c r="B371" i="54"/>
  <c r="C371" i="54"/>
  <c r="B372" i="54"/>
  <c r="C372" i="54"/>
  <c r="B373" i="54"/>
  <c r="C373" i="54"/>
  <c r="B374" i="54"/>
  <c r="C374" i="54"/>
  <c r="B375" i="54"/>
  <c r="C375" i="54"/>
  <c r="B376" i="54"/>
  <c r="C376" i="54"/>
  <c r="B377" i="54"/>
  <c r="C377" i="54"/>
  <c r="B378" i="54"/>
  <c r="C378" i="54"/>
  <c r="B379" i="54"/>
  <c r="C379" i="54"/>
  <c r="B380" i="54"/>
  <c r="C380" i="54"/>
  <c r="B381" i="54"/>
  <c r="C381" i="54"/>
  <c r="B382" i="54"/>
  <c r="C382" i="54"/>
  <c r="B383" i="54"/>
  <c r="C383" i="54"/>
  <c r="B384" i="54"/>
  <c r="C384" i="54"/>
  <c r="B385" i="54"/>
  <c r="C385" i="54"/>
  <c r="B386" i="54"/>
  <c r="C386" i="54"/>
  <c r="B387" i="54"/>
  <c r="C387" i="54"/>
  <c r="B388" i="54"/>
  <c r="C388" i="54"/>
  <c r="B389" i="54"/>
  <c r="C389" i="54"/>
  <c r="B390" i="54"/>
  <c r="C390" i="54"/>
  <c r="B391" i="54"/>
  <c r="C391" i="54"/>
  <c r="B392" i="54"/>
  <c r="C392" i="54"/>
  <c r="B393" i="54"/>
  <c r="C393" i="54"/>
  <c r="B394" i="54"/>
  <c r="C394" i="54"/>
  <c r="B395" i="54"/>
  <c r="C395" i="54"/>
  <c r="B396" i="54"/>
  <c r="C396" i="54"/>
  <c r="B397" i="54"/>
  <c r="C397" i="54"/>
  <c r="B398" i="54"/>
  <c r="C398" i="54"/>
  <c r="B399" i="54"/>
  <c r="C399" i="54"/>
  <c r="B400" i="54"/>
  <c r="C400" i="54"/>
  <c r="B401" i="54"/>
  <c r="C401" i="54"/>
  <c r="B402" i="54"/>
  <c r="C402" i="54"/>
  <c r="B403" i="54"/>
  <c r="C403" i="54"/>
  <c r="B404" i="54"/>
  <c r="C404" i="54"/>
  <c r="B405" i="54"/>
  <c r="C405" i="54"/>
  <c r="B406" i="54"/>
  <c r="C406" i="54"/>
  <c r="B407" i="54"/>
  <c r="C407" i="54"/>
  <c r="B408" i="54"/>
  <c r="C408" i="54"/>
  <c r="B409" i="54"/>
  <c r="C409" i="54"/>
  <c r="B410" i="54"/>
  <c r="C410" i="54"/>
  <c r="B411" i="54"/>
  <c r="C411" i="54"/>
  <c r="B412" i="54"/>
  <c r="C412" i="54"/>
  <c r="B413" i="54"/>
  <c r="C413" i="54"/>
  <c r="B414" i="54"/>
  <c r="C414" i="54"/>
  <c r="B415" i="54"/>
  <c r="C415" i="54"/>
  <c r="B416" i="54"/>
  <c r="C416" i="54"/>
  <c r="B417" i="54"/>
  <c r="C417" i="54"/>
  <c r="B418" i="54"/>
  <c r="C418" i="54"/>
  <c r="B419" i="54"/>
  <c r="C419" i="54"/>
  <c r="B420" i="54"/>
  <c r="C420" i="54"/>
  <c r="B421" i="54"/>
  <c r="C421" i="54"/>
  <c r="B422" i="54"/>
  <c r="C422" i="54"/>
  <c r="B423" i="54"/>
  <c r="C423" i="54"/>
  <c r="B424" i="54"/>
  <c r="C424" i="54"/>
  <c r="B425" i="54"/>
  <c r="C425" i="54"/>
  <c r="B426" i="54"/>
  <c r="C426" i="54"/>
  <c r="B427" i="54"/>
  <c r="C427" i="54"/>
  <c r="B428" i="54"/>
  <c r="C428" i="54"/>
  <c r="B429" i="54"/>
  <c r="C429" i="54"/>
  <c r="B430" i="54"/>
  <c r="C430" i="54"/>
  <c r="B431" i="54"/>
  <c r="C431" i="54"/>
  <c r="B432" i="54"/>
  <c r="C432" i="54"/>
  <c r="B433" i="54"/>
  <c r="C433" i="54"/>
  <c r="B434" i="54"/>
  <c r="C434" i="54"/>
  <c r="B435" i="54"/>
  <c r="C435" i="54"/>
  <c r="B436" i="54"/>
  <c r="C436" i="54"/>
  <c r="B437" i="54"/>
  <c r="C437" i="54"/>
  <c r="B438" i="54"/>
  <c r="C438" i="54"/>
  <c r="B439" i="54"/>
  <c r="C439" i="54"/>
  <c r="B440" i="54"/>
  <c r="C440" i="54"/>
  <c r="B441" i="54"/>
  <c r="C441" i="54"/>
  <c r="B442" i="54"/>
  <c r="C442" i="54"/>
  <c r="B443" i="54"/>
  <c r="C443" i="54"/>
  <c r="B444" i="54"/>
  <c r="C444" i="54"/>
  <c r="B445" i="54"/>
  <c r="C445" i="54"/>
  <c r="B446" i="54"/>
  <c r="C446" i="54"/>
  <c r="B447" i="54"/>
  <c r="C447" i="54"/>
  <c r="B448" i="54"/>
  <c r="C448" i="54"/>
  <c r="B449" i="54"/>
  <c r="C449" i="54"/>
  <c r="B450" i="54"/>
  <c r="C450" i="54"/>
  <c r="B451" i="54"/>
  <c r="C451" i="54"/>
  <c r="B452" i="54"/>
  <c r="C452" i="54"/>
  <c r="B453" i="54"/>
  <c r="C453" i="54"/>
  <c r="C2" i="54"/>
  <c r="B2" i="54"/>
  <c r="C1" i="54"/>
  <c r="B1" i="54"/>
  <c r="B3" i="53"/>
  <c r="C3" i="53"/>
  <c r="B4" i="53"/>
  <c r="C4" i="53"/>
  <c r="B5" i="53"/>
  <c r="C5" i="53"/>
  <c r="B6" i="53"/>
  <c r="C6" i="53"/>
  <c r="B7" i="53"/>
  <c r="C7" i="53"/>
  <c r="B8" i="53"/>
  <c r="C8" i="53"/>
  <c r="B9" i="53"/>
  <c r="C9" i="53"/>
  <c r="B10" i="53"/>
  <c r="C10" i="53"/>
  <c r="B11" i="53"/>
  <c r="C11" i="53"/>
  <c r="B12" i="53"/>
  <c r="C12" i="53"/>
  <c r="B13" i="53"/>
  <c r="C13" i="53"/>
  <c r="B14" i="53"/>
  <c r="C14" i="53"/>
  <c r="B15" i="53"/>
  <c r="C15" i="53"/>
  <c r="B16" i="53"/>
  <c r="C16" i="53"/>
  <c r="B17" i="53"/>
  <c r="C17" i="53"/>
  <c r="B18" i="53"/>
  <c r="C18" i="53"/>
  <c r="B19" i="53"/>
  <c r="C19" i="53"/>
  <c r="B20" i="53"/>
  <c r="C20" i="53"/>
  <c r="B21" i="53"/>
  <c r="C21" i="53"/>
  <c r="B22" i="53"/>
  <c r="C22" i="53"/>
  <c r="B23" i="53"/>
  <c r="C23" i="53"/>
  <c r="B24" i="53"/>
  <c r="C24" i="53"/>
  <c r="B25" i="53"/>
  <c r="C25" i="53"/>
  <c r="B26" i="53"/>
  <c r="C26" i="53"/>
  <c r="B27" i="53"/>
  <c r="C27" i="53"/>
  <c r="B28" i="53"/>
  <c r="C28" i="53"/>
  <c r="B29" i="53"/>
  <c r="C29" i="53"/>
  <c r="B30" i="53"/>
  <c r="C30" i="53"/>
  <c r="B31" i="53"/>
  <c r="C31" i="53"/>
  <c r="B32" i="53"/>
  <c r="C32" i="53"/>
  <c r="B33" i="53"/>
  <c r="C33" i="53"/>
  <c r="B34" i="53"/>
  <c r="C34" i="53"/>
  <c r="B35" i="53"/>
  <c r="C35" i="53"/>
  <c r="B36" i="53"/>
  <c r="C36" i="53"/>
  <c r="B37" i="53"/>
  <c r="C37" i="53"/>
  <c r="B38" i="53"/>
  <c r="C38" i="53"/>
  <c r="B39" i="53"/>
  <c r="C39" i="53"/>
  <c r="B40" i="53"/>
  <c r="C40" i="53"/>
  <c r="B41" i="53"/>
  <c r="C41" i="53"/>
  <c r="B42" i="53"/>
  <c r="C42" i="53"/>
  <c r="B43" i="53"/>
  <c r="C43" i="53"/>
  <c r="B44" i="53"/>
  <c r="C44" i="53"/>
  <c r="B45" i="53"/>
  <c r="C45" i="53"/>
  <c r="B46" i="53"/>
  <c r="C46" i="53"/>
  <c r="B47" i="53"/>
  <c r="C47" i="53"/>
  <c r="B48" i="53"/>
  <c r="C48" i="53"/>
  <c r="B49" i="53"/>
  <c r="C49" i="53"/>
  <c r="B50" i="53"/>
  <c r="C50" i="53"/>
  <c r="B51" i="53"/>
  <c r="C51" i="53"/>
  <c r="B52" i="53"/>
  <c r="C52" i="53"/>
  <c r="B53" i="53"/>
  <c r="C53" i="53"/>
  <c r="B54" i="53"/>
  <c r="C54" i="53"/>
  <c r="B55" i="53"/>
  <c r="C55" i="53"/>
  <c r="B56" i="53"/>
  <c r="C56" i="53"/>
  <c r="B57" i="53"/>
  <c r="C57" i="53"/>
  <c r="B58" i="53"/>
  <c r="C58" i="53"/>
  <c r="B59" i="53"/>
  <c r="C59" i="53"/>
  <c r="B60" i="53"/>
  <c r="C60" i="53"/>
  <c r="B61" i="53"/>
  <c r="C61" i="53"/>
  <c r="B62" i="53"/>
  <c r="C62" i="53"/>
  <c r="B63" i="53"/>
  <c r="C63" i="53"/>
  <c r="B64" i="53"/>
  <c r="C64" i="53"/>
  <c r="B65" i="53"/>
  <c r="C65" i="53"/>
  <c r="B66" i="53"/>
  <c r="C66" i="53"/>
  <c r="B67" i="53"/>
  <c r="C67" i="53"/>
  <c r="B68" i="53"/>
  <c r="C68" i="53"/>
  <c r="B69" i="53"/>
  <c r="C69" i="53"/>
  <c r="B70" i="53"/>
  <c r="C70" i="53"/>
  <c r="B71" i="53"/>
  <c r="C71" i="53"/>
  <c r="B72" i="53"/>
  <c r="C72" i="53"/>
  <c r="B73" i="53"/>
  <c r="C73" i="53"/>
  <c r="B74" i="53"/>
  <c r="C74" i="53"/>
  <c r="B75" i="53"/>
  <c r="C75" i="53"/>
  <c r="B76" i="53"/>
  <c r="C76" i="53"/>
  <c r="B77" i="53"/>
  <c r="C77" i="53"/>
  <c r="B78" i="53"/>
  <c r="C78" i="53"/>
  <c r="B79" i="53"/>
  <c r="C79" i="53"/>
  <c r="B80" i="53"/>
  <c r="C80" i="53"/>
  <c r="B81" i="53"/>
  <c r="C81" i="53"/>
  <c r="B82" i="53"/>
  <c r="C82" i="53"/>
  <c r="B83" i="53"/>
  <c r="C83" i="53"/>
  <c r="B84" i="53"/>
  <c r="C84" i="53"/>
  <c r="B85" i="53"/>
  <c r="C85" i="53"/>
  <c r="B86" i="53"/>
  <c r="C86" i="53"/>
  <c r="B87" i="53"/>
  <c r="C87" i="53"/>
  <c r="B88" i="53"/>
  <c r="C88" i="53"/>
  <c r="B89" i="53"/>
  <c r="C89" i="53"/>
  <c r="B90" i="53"/>
  <c r="C90" i="53"/>
  <c r="B91" i="53"/>
  <c r="C91" i="53"/>
  <c r="B92" i="53"/>
  <c r="C92" i="53"/>
  <c r="B93" i="53"/>
  <c r="C93" i="53"/>
  <c r="B94" i="53"/>
  <c r="C94" i="53"/>
  <c r="B95" i="53"/>
  <c r="C95" i="53"/>
  <c r="B96" i="53"/>
  <c r="C96" i="53"/>
  <c r="B97" i="53"/>
  <c r="C97" i="53"/>
  <c r="B98" i="53"/>
  <c r="C98" i="53"/>
  <c r="B99" i="53"/>
  <c r="C99" i="53"/>
  <c r="B100" i="53"/>
  <c r="C100" i="53"/>
  <c r="B101" i="53"/>
  <c r="C101" i="53"/>
  <c r="B102" i="53"/>
  <c r="C102" i="53"/>
  <c r="B103" i="53"/>
  <c r="C103" i="53"/>
  <c r="B104" i="53"/>
  <c r="C104" i="53"/>
  <c r="B105" i="53"/>
  <c r="C105" i="53"/>
  <c r="B106" i="53"/>
  <c r="C106" i="53"/>
  <c r="B107" i="53"/>
  <c r="C107" i="53"/>
  <c r="B108" i="53"/>
  <c r="C108" i="53"/>
  <c r="B109" i="53"/>
  <c r="C109" i="53"/>
  <c r="B110" i="53"/>
  <c r="C110" i="53"/>
  <c r="B111" i="53"/>
  <c r="C111" i="53"/>
  <c r="B112" i="53"/>
  <c r="C112" i="53"/>
  <c r="B113" i="53"/>
  <c r="C113" i="53"/>
  <c r="B114" i="53"/>
  <c r="C114" i="53"/>
  <c r="B115" i="53"/>
  <c r="C115" i="53"/>
  <c r="B116" i="53"/>
  <c r="C116" i="53"/>
  <c r="B117" i="53"/>
  <c r="C117" i="53"/>
  <c r="B118" i="53"/>
  <c r="C118" i="53"/>
  <c r="B119" i="53"/>
  <c r="C119" i="53"/>
  <c r="B120" i="53"/>
  <c r="C120" i="53"/>
  <c r="B121" i="53"/>
  <c r="C121" i="53"/>
  <c r="B122" i="53"/>
  <c r="C122" i="53"/>
  <c r="B123" i="53"/>
  <c r="C123" i="53"/>
  <c r="B124" i="53"/>
  <c r="C124" i="53"/>
  <c r="B125" i="53"/>
  <c r="C125" i="53"/>
  <c r="B126" i="53"/>
  <c r="C126" i="53"/>
  <c r="B127" i="53"/>
  <c r="C127" i="53"/>
  <c r="B128" i="53"/>
  <c r="C128" i="53"/>
  <c r="B129" i="53"/>
  <c r="C129" i="53"/>
  <c r="B130" i="53"/>
  <c r="C130" i="53"/>
  <c r="B131" i="53"/>
  <c r="C131" i="53"/>
  <c r="B132" i="53"/>
  <c r="C132" i="53"/>
  <c r="B133" i="53"/>
  <c r="C133" i="53"/>
  <c r="B134" i="53"/>
  <c r="C134" i="53"/>
  <c r="B135" i="53"/>
  <c r="C135" i="53"/>
  <c r="B136" i="53"/>
  <c r="C136" i="53"/>
  <c r="B137" i="53"/>
  <c r="C137" i="53"/>
  <c r="B138" i="53"/>
  <c r="C138" i="53"/>
  <c r="B139" i="53"/>
  <c r="C139" i="53"/>
  <c r="B140" i="53"/>
  <c r="C140" i="53"/>
  <c r="B141" i="53"/>
  <c r="C141" i="53"/>
  <c r="B142" i="53"/>
  <c r="C142" i="53"/>
  <c r="B143" i="53"/>
  <c r="C143" i="53"/>
  <c r="B144" i="53"/>
  <c r="C144" i="53"/>
  <c r="B145" i="53"/>
  <c r="C145" i="53"/>
  <c r="B146" i="53"/>
  <c r="C146" i="53"/>
  <c r="B147" i="53"/>
  <c r="C147" i="53"/>
  <c r="B148" i="53"/>
  <c r="C148" i="53"/>
  <c r="B149" i="53"/>
  <c r="C149" i="53"/>
  <c r="B150" i="53"/>
  <c r="C150" i="53"/>
  <c r="B151" i="53"/>
  <c r="C151" i="53"/>
  <c r="B152" i="53"/>
  <c r="C152" i="53"/>
  <c r="B153" i="53"/>
  <c r="C153" i="53"/>
  <c r="B154" i="53"/>
  <c r="C154" i="53"/>
  <c r="B155" i="53"/>
  <c r="C155" i="53"/>
  <c r="B156" i="53"/>
  <c r="C156" i="53"/>
  <c r="B157" i="53"/>
  <c r="C157" i="53"/>
  <c r="B158" i="53"/>
  <c r="C158" i="53"/>
  <c r="B159" i="53"/>
  <c r="C159" i="53"/>
  <c r="B160" i="53"/>
  <c r="C160" i="53"/>
  <c r="B161" i="53"/>
  <c r="C161" i="53"/>
  <c r="B162" i="53"/>
  <c r="C162" i="53"/>
  <c r="B163" i="53"/>
  <c r="C163" i="53"/>
  <c r="B164" i="53"/>
  <c r="C164" i="53"/>
  <c r="B165" i="53"/>
  <c r="C165" i="53"/>
  <c r="B166" i="53"/>
  <c r="C166" i="53"/>
  <c r="B167" i="53"/>
  <c r="C167" i="53"/>
  <c r="B168" i="53"/>
  <c r="C168" i="53"/>
  <c r="B169" i="53"/>
  <c r="C169" i="53"/>
  <c r="B170" i="53"/>
  <c r="C170" i="53"/>
  <c r="B171" i="53"/>
  <c r="C171" i="53"/>
  <c r="B172" i="53"/>
  <c r="C172" i="53"/>
  <c r="B173" i="53"/>
  <c r="C173" i="53"/>
  <c r="B174" i="53"/>
  <c r="C174" i="53"/>
  <c r="B175" i="53"/>
  <c r="C175" i="53"/>
  <c r="B176" i="53"/>
  <c r="C176" i="53"/>
  <c r="B177" i="53"/>
  <c r="C177" i="53"/>
  <c r="B178" i="53"/>
  <c r="C178" i="53"/>
  <c r="B179" i="53"/>
  <c r="C179" i="53"/>
  <c r="B180" i="53"/>
  <c r="C180" i="53"/>
  <c r="B181" i="53"/>
  <c r="C181" i="53"/>
  <c r="B182" i="53"/>
  <c r="C182" i="53"/>
  <c r="B183" i="53"/>
  <c r="C183" i="53"/>
  <c r="B184" i="53"/>
  <c r="C184" i="53"/>
  <c r="B185" i="53"/>
  <c r="C185" i="53"/>
  <c r="B186" i="53"/>
  <c r="C186" i="53"/>
  <c r="B187" i="53"/>
  <c r="C187" i="53"/>
  <c r="B188" i="53"/>
  <c r="C188" i="53"/>
  <c r="B189" i="53"/>
  <c r="C189" i="53"/>
  <c r="B190" i="53"/>
  <c r="C190" i="53"/>
  <c r="B191" i="53"/>
  <c r="C191" i="53"/>
  <c r="B192" i="53"/>
  <c r="C192" i="53"/>
  <c r="B193" i="53"/>
  <c r="C193" i="53"/>
  <c r="B194" i="53"/>
  <c r="C194" i="53"/>
  <c r="B195" i="53"/>
  <c r="C195" i="53"/>
  <c r="B196" i="53"/>
  <c r="C196" i="53"/>
  <c r="B197" i="53"/>
  <c r="C197" i="53"/>
  <c r="B198" i="53"/>
  <c r="C198" i="53"/>
  <c r="B199" i="53"/>
  <c r="C199" i="53"/>
  <c r="B200" i="53"/>
  <c r="C200" i="53"/>
  <c r="B201" i="53"/>
  <c r="C201" i="53"/>
  <c r="B202" i="53"/>
  <c r="C202" i="53"/>
  <c r="B203" i="53"/>
  <c r="C203" i="53"/>
  <c r="B204" i="53"/>
  <c r="C204" i="53"/>
  <c r="B205" i="53"/>
  <c r="C205" i="53"/>
  <c r="B206" i="53"/>
  <c r="C206" i="53"/>
  <c r="B207" i="53"/>
  <c r="C207" i="53"/>
  <c r="B208" i="53"/>
  <c r="C208" i="53"/>
  <c r="B209" i="53"/>
  <c r="C209" i="53"/>
  <c r="B210" i="53"/>
  <c r="C210" i="53"/>
  <c r="B211" i="53"/>
  <c r="C211" i="53"/>
  <c r="B212" i="53"/>
  <c r="C212" i="53"/>
  <c r="B213" i="53"/>
  <c r="C213" i="53"/>
  <c r="B214" i="53"/>
  <c r="C214" i="53"/>
  <c r="B215" i="53"/>
  <c r="C215" i="53"/>
  <c r="B216" i="53"/>
  <c r="C216" i="53"/>
  <c r="B217" i="53"/>
  <c r="C217" i="53"/>
  <c r="B218" i="53"/>
  <c r="C218" i="53"/>
  <c r="B219" i="53"/>
  <c r="C219" i="53"/>
  <c r="B220" i="53"/>
  <c r="C220" i="53"/>
  <c r="B221" i="53"/>
  <c r="C221" i="53"/>
  <c r="B222" i="53"/>
  <c r="C222" i="53"/>
  <c r="B223" i="53"/>
  <c r="C223" i="53"/>
  <c r="B224" i="53"/>
  <c r="C224" i="53"/>
  <c r="B225" i="53"/>
  <c r="C225" i="53"/>
  <c r="B226" i="53"/>
  <c r="C226" i="53"/>
  <c r="B227" i="53"/>
  <c r="C227" i="53"/>
  <c r="B228" i="53"/>
  <c r="C228" i="53"/>
  <c r="B229" i="53"/>
  <c r="C229" i="53"/>
  <c r="B230" i="53"/>
  <c r="C230" i="53"/>
  <c r="B231" i="53"/>
  <c r="C231" i="53"/>
  <c r="B232" i="53"/>
  <c r="C232" i="53"/>
  <c r="B233" i="53"/>
  <c r="C233" i="53"/>
  <c r="B234" i="53"/>
  <c r="C234" i="53"/>
  <c r="B235" i="53"/>
  <c r="C235" i="53"/>
  <c r="B236" i="53"/>
  <c r="C236" i="53"/>
  <c r="B237" i="53"/>
  <c r="C237" i="53"/>
  <c r="B238" i="53"/>
  <c r="C238" i="53"/>
  <c r="B239" i="53"/>
  <c r="C239" i="53"/>
  <c r="B240" i="53"/>
  <c r="C240" i="53"/>
  <c r="B241" i="53"/>
  <c r="C241" i="53"/>
  <c r="B242" i="53"/>
  <c r="C242" i="53"/>
  <c r="B243" i="53"/>
  <c r="C243" i="53"/>
  <c r="B244" i="53"/>
  <c r="C244" i="53"/>
  <c r="B245" i="53"/>
  <c r="C245" i="53"/>
  <c r="B246" i="53"/>
  <c r="C246" i="53"/>
  <c r="B247" i="53"/>
  <c r="C247" i="53"/>
  <c r="B248" i="53"/>
  <c r="C248" i="53"/>
  <c r="B249" i="53"/>
  <c r="C249" i="53"/>
  <c r="B250" i="53"/>
  <c r="C250" i="53"/>
  <c r="B251" i="53"/>
  <c r="C251" i="53"/>
  <c r="B252" i="53"/>
  <c r="C252" i="53"/>
  <c r="B253" i="53"/>
  <c r="C253" i="53"/>
  <c r="B254" i="53"/>
  <c r="C254" i="53"/>
  <c r="B255" i="53"/>
  <c r="C255" i="53"/>
  <c r="B256" i="53"/>
  <c r="C256" i="53"/>
  <c r="B257" i="53"/>
  <c r="C257" i="53"/>
  <c r="B258" i="53"/>
  <c r="C258" i="53"/>
  <c r="B259" i="53"/>
  <c r="C259" i="53"/>
  <c r="B260" i="53"/>
  <c r="C260" i="53"/>
  <c r="B261" i="53"/>
  <c r="C261" i="53"/>
  <c r="B262" i="53"/>
  <c r="C262" i="53"/>
  <c r="B263" i="53"/>
  <c r="C263" i="53"/>
  <c r="B264" i="53"/>
  <c r="C264" i="53"/>
  <c r="B265" i="53"/>
  <c r="C265" i="53"/>
  <c r="B266" i="53"/>
  <c r="C266" i="53"/>
  <c r="B267" i="53"/>
  <c r="C267" i="53"/>
  <c r="B268" i="53"/>
  <c r="C268" i="53"/>
  <c r="B269" i="53"/>
  <c r="C269" i="53"/>
  <c r="B270" i="53"/>
  <c r="C270" i="53"/>
  <c r="B271" i="53"/>
  <c r="C271" i="53"/>
  <c r="B272" i="53"/>
  <c r="C272" i="53"/>
  <c r="B273" i="53"/>
  <c r="C273" i="53"/>
  <c r="B274" i="53"/>
  <c r="C274" i="53"/>
  <c r="B275" i="53"/>
  <c r="C275" i="53"/>
  <c r="B276" i="53"/>
  <c r="C276" i="53"/>
  <c r="B277" i="53"/>
  <c r="C277" i="53"/>
  <c r="B278" i="53"/>
  <c r="C278" i="53"/>
  <c r="B279" i="53"/>
  <c r="C279" i="53"/>
  <c r="B280" i="53"/>
  <c r="C280" i="53"/>
  <c r="B281" i="53"/>
  <c r="C281" i="53"/>
  <c r="B282" i="53"/>
  <c r="C282" i="53"/>
  <c r="B283" i="53"/>
  <c r="C283" i="53"/>
  <c r="B284" i="53"/>
  <c r="C284" i="53"/>
  <c r="B285" i="53"/>
  <c r="C285" i="53"/>
  <c r="B286" i="53"/>
  <c r="C286" i="53"/>
  <c r="B287" i="53"/>
  <c r="C287" i="53"/>
  <c r="B288" i="53"/>
  <c r="C288" i="53"/>
  <c r="B289" i="53"/>
  <c r="C289" i="53"/>
  <c r="B290" i="53"/>
  <c r="C290" i="53"/>
  <c r="B291" i="53"/>
  <c r="C291" i="53"/>
  <c r="B292" i="53"/>
  <c r="C292" i="53"/>
  <c r="B293" i="53"/>
  <c r="C293" i="53"/>
  <c r="B294" i="53"/>
  <c r="C294" i="53"/>
  <c r="B295" i="53"/>
  <c r="C295" i="53"/>
  <c r="B296" i="53"/>
  <c r="C296" i="53"/>
  <c r="B297" i="53"/>
  <c r="C297" i="53"/>
  <c r="B298" i="53"/>
  <c r="C298" i="53"/>
  <c r="B299" i="53"/>
  <c r="C299" i="53"/>
  <c r="B300" i="53"/>
  <c r="C300" i="53"/>
  <c r="B301" i="53"/>
  <c r="C301" i="53"/>
  <c r="B302" i="53"/>
  <c r="C302" i="53"/>
  <c r="B303" i="53"/>
  <c r="C303" i="53"/>
  <c r="B304" i="53"/>
  <c r="C304" i="53"/>
  <c r="B305" i="53"/>
  <c r="C305" i="53"/>
  <c r="B306" i="53"/>
  <c r="C306" i="53"/>
  <c r="B307" i="53"/>
  <c r="C307" i="53"/>
  <c r="B308" i="53"/>
  <c r="C308" i="53"/>
  <c r="B309" i="53"/>
  <c r="C309" i="53"/>
  <c r="B310" i="53"/>
  <c r="C310" i="53"/>
  <c r="B311" i="53"/>
  <c r="C311" i="53"/>
  <c r="B312" i="53"/>
  <c r="C312" i="53"/>
  <c r="B313" i="53"/>
  <c r="C313" i="53"/>
  <c r="B314" i="53"/>
  <c r="C314" i="53"/>
  <c r="B315" i="53"/>
  <c r="C315" i="53"/>
  <c r="B316" i="53"/>
  <c r="C316" i="53"/>
  <c r="B317" i="53"/>
  <c r="C317" i="53"/>
  <c r="B318" i="53"/>
  <c r="C318" i="53"/>
  <c r="B319" i="53"/>
  <c r="C319" i="53"/>
  <c r="B320" i="53"/>
  <c r="C320" i="53"/>
  <c r="B321" i="53"/>
  <c r="C321" i="53"/>
  <c r="B322" i="53"/>
  <c r="C322" i="53"/>
  <c r="B323" i="53"/>
  <c r="C323" i="53"/>
  <c r="B324" i="53"/>
  <c r="C324" i="53"/>
  <c r="B325" i="53"/>
  <c r="C325" i="53"/>
  <c r="B326" i="53"/>
  <c r="C326" i="53"/>
  <c r="B327" i="53"/>
  <c r="C327" i="53"/>
  <c r="B328" i="53"/>
  <c r="C328" i="53"/>
  <c r="B329" i="53"/>
  <c r="C329" i="53"/>
  <c r="B330" i="53"/>
  <c r="C330" i="53"/>
  <c r="B331" i="53"/>
  <c r="C331" i="53"/>
  <c r="B332" i="53"/>
  <c r="C332" i="53"/>
  <c r="B333" i="53"/>
  <c r="C333" i="53"/>
  <c r="B334" i="53"/>
  <c r="C334" i="53"/>
  <c r="B335" i="53"/>
  <c r="C335" i="53"/>
  <c r="B336" i="53"/>
  <c r="C336" i="53"/>
  <c r="B337" i="53"/>
  <c r="C337" i="53"/>
  <c r="B338" i="53"/>
  <c r="C338" i="53"/>
  <c r="B339" i="53"/>
  <c r="C339" i="53"/>
  <c r="B340" i="53"/>
  <c r="C340" i="53"/>
  <c r="B341" i="53"/>
  <c r="C341" i="53"/>
  <c r="B342" i="53"/>
  <c r="C342" i="53"/>
  <c r="B343" i="53"/>
  <c r="C343" i="53"/>
  <c r="B344" i="53"/>
  <c r="C344" i="53"/>
  <c r="B345" i="53"/>
  <c r="C345" i="53"/>
  <c r="B346" i="53"/>
  <c r="C346" i="53"/>
  <c r="B347" i="53"/>
  <c r="C347" i="53"/>
  <c r="B348" i="53"/>
  <c r="C348" i="53"/>
  <c r="B349" i="53"/>
  <c r="C349" i="53"/>
  <c r="B350" i="53"/>
  <c r="C350" i="53"/>
  <c r="B351" i="53"/>
  <c r="C351" i="53"/>
  <c r="B352" i="53"/>
  <c r="C352" i="53"/>
  <c r="B353" i="53"/>
  <c r="C353" i="53"/>
  <c r="B354" i="53"/>
  <c r="C354" i="53"/>
  <c r="B355" i="53"/>
  <c r="C355" i="53"/>
  <c r="B356" i="53"/>
  <c r="C356" i="53"/>
  <c r="B357" i="53"/>
  <c r="C357" i="53"/>
  <c r="B358" i="53"/>
  <c r="C358" i="53"/>
  <c r="B359" i="53"/>
  <c r="C359" i="53"/>
  <c r="B360" i="53"/>
  <c r="C360" i="53"/>
  <c r="B361" i="53"/>
  <c r="C361" i="53"/>
  <c r="B362" i="53"/>
  <c r="C362" i="53"/>
  <c r="B363" i="53"/>
  <c r="C363" i="53"/>
  <c r="B364" i="53"/>
  <c r="C364" i="53"/>
  <c r="B365" i="53"/>
  <c r="C365" i="53"/>
  <c r="B366" i="53"/>
  <c r="C366" i="53"/>
  <c r="B367" i="53"/>
  <c r="C367" i="53"/>
  <c r="B368" i="53"/>
  <c r="C368" i="53"/>
  <c r="B369" i="53"/>
  <c r="C369" i="53"/>
  <c r="B370" i="53"/>
  <c r="C370" i="53"/>
  <c r="B371" i="53"/>
  <c r="C371" i="53"/>
  <c r="B372" i="53"/>
  <c r="C372" i="53"/>
  <c r="B373" i="53"/>
  <c r="C373" i="53"/>
  <c r="B374" i="53"/>
  <c r="C374" i="53"/>
  <c r="B375" i="53"/>
  <c r="C375" i="53"/>
  <c r="B376" i="53"/>
  <c r="C376" i="53"/>
  <c r="B377" i="53"/>
  <c r="C377" i="53"/>
  <c r="B378" i="53"/>
  <c r="C378" i="53"/>
  <c r="B379" i="53"/>
  <c r="C379" i="53"/>
  <c r="B380" i="53"/>
  <c r="C380" i="53"/>
  <c r="B381" i="53"/>
  <c r="C381" i="53"/>
  <c r="B382" i="53"/>
  <c r="C382" i="53"/>
  <c r="B383" i="53"/>
  <c r="C383" i="53"/>
  <c r="B384" i="53"/>
  <c r="C384" i="53"/>
  <c r="B385" i="53"/>
  <c r="C385" i="53"/>
  <c r="B386" i="53"/>
  <c r="C386" i="53"/>
  <c r="B387" i="53"/>
  <c r="C387" i="53"/>
  <c r="B388" i="53"/>
  <c r="C388" i="53"/>
  <c r="B389" i="53"/>
  <c r="C389" i="53"/>
  <c r="B390" i="53"/>
  <c r="C390" i="53"/>
  <c r="B391" i="53"/>
  <c r="C391" i="53"/>
  <c r="B392" i="53"/>
  <c r="C392" i="53"/>
  <c r="B393" i="53"/>
  <c r="C393" i="53"/>
  <c r="B394" i="53"/>
  <c r="C394" i="53"/>
  <c r="B395" i="53"/>
  <c r="C395" i="53"/>
  <c r="B396" i="53"/>
  <c r="C396" i="53"/>
  <c r="B397" i="53"/>
  <c r="C397" i="53"/>
  <c r="B398" i="53"/>
  <c r="C398" i="53"/>
  <c r="B399" i="53"/>
  <c r="C399" i="53"/>
  <c r="B400" i="53"/>
  <c r="C400" i="53"/>
  <c r="B401" i="53"/>
  <c r="C401" i="53"/>
  <c r="B402" i="53"/>
  <c r="C402" i="53"/>
  <c r="B403" i="53"/>
  <c r="C403" i="53"/>
  <c r="B404" i="53"/>
  <c r="C404" i="53"/>
  <c r="B405" i="53"/>
  <c r="C405" i="53"/>
  <c r="B406" i="53"/>
  <c r="C406" i="53"/>
  <c r="B407" i="53"/>
  <c r="C407" i="53"/>
  <c r="B408" i="53"/>
  <c r="C408" i="53"/>
  <c r="B409" i="53"/>
  <c r="C409" i="53"/>
  <c r="B410" i="53"/>
  <c r="C410" i="53"/>
  <c r="B411" i="53"/>
  <c r="C411" i="53"/>
  <c r="B412" i="53"/>
  <c r="C412" i="53"/>
  <c r="B413" i="53"/>
  <c r="C413" i="53"/>
  <c r="B414" i="53"/>
  <c r="C414" i="53"/>
  <c r="B415" i="53"/>
  <c r="C415" i="53"/>
  <c r="B416" i="53"/>
  <c r="C416" i="53"/>
  <c r="B417" i="53"/>
  <c r="C417" i="53"/>
  <c r="B418" i="53"/>
  <c r="C418" i="53"/>
  <c r="B419" i="53"/>
  <c r="C419" i="53"/>
  <c r="B420" i="53"/>
  <c r="C420" i="53"/>
  <c r="B421" i="53"/>
  <c r="C421" i="53"/>
  <c r="B422" i="53"/>
  <c r="C422" i="53"/>
  <c r="B423" i="53"/>
  <c r="C423" i="53"/>
  <c r="B424" i="53"/>
  <c r="C424" i="53"/>
  <c r="B425" i="53"/>
  <c r="C425" i="53"/>
  <c r="B426" i="53"/>
  <c r="C426" i="53"/>
  <c r="B427" i="53"/>
  <c r="C427" i="53"/>
  <c r="B428" i="53"/>
  <c r="C428" i="53"/>
  <c r="B429" i="53"/>
  <c r="C429" i="53"/>
  <c r="B430" i="53"/>
  <c r="C430" i="53"/>
  <c r="B431" i="53"/>
  <c r="C431" i="53"/>
  <c r="B432" i="53"/>
  <c r="C432" i="53"/>
  <c r="B433" i="53"/>
  <c r="C433" i="53"/>
  <c r="B434" i="53"/>
  <c r="C434" i="53"/>
  <c r="B435" i="53"/>
  <c r="C435" i="53"/>
  <c r="B436" i="53"/>
  <c r="C436" i="53"/>
  <c r="B437" i="53"/>
  <c r="C437" i="53"/>
  <c r="B438" i="53"/>
  <c r="C438" i="53"/>
  <c r="B439" i="53"/>
  <c r="C439" i="53"/>
  <c r="B440" i="53"/>
  <c r="C440" i="53"/>
  <c r="B441" i="53"/>
  <c r="C441" i="53"/>
  <c r="B442" i="53"/>
  <c r="C442" i="53"/>
  <c r="B443" i="53"/>
  <c r="C443" i="53"/>
  <c r="B444" i="53"/>
  <c r="C444" i="53"/>
  <c r="B445" i="53"/>
  <c r="C445" i="53"/>
  <c r="B446" i="53"/>
  <c r="C446" i="53"/>
  <c r="B447" i="53"/>
  <c r="C447" i="53"/>
  <c r="B448" i="53"/>
  <c r="C448" i="53"/>
  <c r="B449" i="53"/>
  <c r="C449" i="53"/>
  <c r="B450" i="53"/>
  <c r="C450" i="53"/>
  <c r="B451" i="53"/>
  <c r="C451" i="53"/>
  <c r="B452" i="53"/>
  <c r="C452" i="53"/>
  <c r="B453" i="53"/>
  <c r="C453" i="53"/>
  <c r="C2" i="53"/>
  <c r="B2" i="53"/>
  <c r="C1" i="53"/>
  <c r="B1" i="53"/>
  <c r="C3" i="52"/>
  <c r="C4" i="52"/>
  <c r="C5" i="52"/>
  <c r="C6" i="52"/>
  <c r="C7" i="52"/>
  <c r="C8" i="52"/>
  <c r="C9" i="52"/>
  <c r="C10" i="52"/>
  <c r="C11" i="52"/>
  <c r="C12" i="52"/>
  <c r="C13" i="52"/>
  <c r="C14" i="52"/>
  <c r="C15" i="52"/>
  <c r="C16" i="52"/>
  <c r="C17" i="52"/>
  <c r="C18" i="52"/>
  <c r="C19" i="52"/>
  <c r="C20" i="52"/>
  <c r="C21" i="52"/>
  <c r="C22" i="52"/>
  <c r="C23" i="52"/>
  <c r="C24" i="52"/>
  <c r="C25" i="52"/>
  <c r="C26" i="52"/>
  <c r="C27" i="52"/>
  <c r="C28" i="52"/>
  <c r="C29" i="52"/>
  <c r="C30" i="52"/>
  <c r="C31" i="52"/>
  <c r="C32" i="52"/>
  <c r="C33" i="52"/>
  <c r="C34" i="52"/>
  <c r="C35" i="52"/>
  <c r="C36" i="52"/>
  <c r="C37" i="52"/>
  <c r="C38" i="52"/>
  <c r="C39" i="52"/>
  <c r="C40" i="52"/>
  <c r="C41" i="52"/>
  <c r="C42" i="52"/>
  <c r="C43" i="52"/>
  <c r="C44" i="52"/>
  <c r="C45" i="52"/>
  <c r="C46" i="52"/>
  <c r="C47" i="52"/>
  <c r="C48" i="52"/>
  <c r="C49" i="52"/>
  <c r="C50" i="52"/>
  <c r="C51" i="52"/>
  <c r="C52" i="52"/>
  <c r="C53" i="52"/>
  <c r="C54" i="52"/>
  <c r="C55" i="52"/>
  <c r="C56" i="52"/>
  <c r="C57" i="52"/>
  <c r="C58" i="52"/>
  <c r="C59" i="52"/>
  <c r="C60" i="52"/>
  <c r="C61" i="52"/>
  <c r="C62" i="52"/>
  <c r="C63" i="52"/>
  <c r="C64" i="52"/>
  <c r="C65" i="52"/>
  <c r="C66" i="52"/>
  <c r="C67" i="52"/>
  <c r="C68" i="52"/>
  <c r="C69" i="52"/>
  <c r="C70" i="52"/>
  <c r="C71" i="52"/>
  <c r="C72" i="52"/>
  <c r="C73" i="52"/>
  <c r="C74" i="52"/>
  <c r="C75" i="52"/>
  <c r="C76" i="52"/>
  <c r="C77" i="52"/>
  <c r="C78" i="52"/>
  <c r="C79" i="52"/>
  <c r="C80" i="52"/>
  <c r="C81" i="52"/>
  <c r="C82" i="52"/>
  <c r="C83" i="52"/>
  <c r="C84" i="52"/>
  <c r="C85" i="52"/>
  <c r="C86" i="52"/>
  <c r="C87" i="52"/>
  <c r="C88" i="52"/>
  <c r="C89" i="52"/>
  <c r="C90" i="52"/>
  <c r="C91" i="52"/>
  <c r="C92" i="52"/>
  <c r="C93" i="52"/>
  <c r="C94" i="52"/>
  <c r="C95" i="52"/>
  <c r="C96" i="52"/>
  <c r="C97" i="52"/>
  <c r="C98" i="52"/>
  <c r="C99" i="52"/>
  <c r="C100" i="52"/>
  <c r="C101" i="52"/>
  <c r="C102" i="52"/>
  <c r="C103" i="52"/>
  <c r="C104" i="52"/>
  <c r="C105" i="52"/>
  <c r="C106" i="52"/>
  <c r="C107" i="52"/>
  <c r="C108" i="52"/>
  <c r="C109" i="52"/>
  <c r="C110" i="52"/>
  <c r="C111" i="52"/>
  <c r="C112" i="52"/>
  <c r="C113" i="52"/>
  <c r="C114" i="52"/>
  <c r="C115" i="52"/>
  <c r="C116" i="52"/>
  <c r="C117" i="52"/>
  <c r="C118" i="52"/>
  <c r="C119" i="52"/>
  <c r="C120" i="52"/>
  <c r="C121" i="52"/>
  <c r="C122" i="52"/>
  <c r="C123" i="52"/>
  <c r="C124" i="52"/>
  <c r="C125" i="52"/>
  <c r="C126" i="52"/>
  <c r="C127" i="52"/>
  <c r="C128" i="52"/>
  <c r="C129" i="52"/>
  <c r="C130" i="52"/>
  <c r="C131" i="52"/>
  <c r="C132" i="52"/>
  <c r="C133" i="52"/>
  <c r="C134" i="52"/>
  <c r="C135" i="52"/>
  <c r="C136" i="52"/>
  <c r="C137" i="52"/>
  <c r="C138" i="52"/>
  <c r="C139" i="52"/>
  <c r="C140" i="52"/>
  <c r="C141" i="52"/>
  <c r="C142" i="52"/>
  <c r="C143" i="52"/>
  <c r="C144" i="52"/>
  <c r="C145" i="52"/>
  <c r="C146" i="52"/>
  <c r="C147" i="52"/>
  <c r="C148" i="52"/>
  <c r="C149" i="52"/>
  <c r="C150" i="52"/>
  <c r="C151" i="52"/>
  <c r="C152" i="52"/>
  <c r="C153" i="52"/>
  <c r="C154" i="52"/>
  <c r="C155" i="52"/>
  <c r="C156" i="52"/>
  <c r="C157" i="52"/>
  <c r="C158" i="52"/>
  <c r="C159" i="52"/>
  <c r="C160" i="52"/>
  <c r="C161" i="52"/>
  <c r="C162" i="52"/>
  <c r="C163" i="52"/>
  <c r="C164" i="52"/>
  <c r="C165" i="52"/>
  <c r="C166" i="52"/>
  <c r="C167" i="52"/>
  <c r="C168" i="52"/>
  <c r="C169" i="52"/>
  <c r="C170" i="52"/>
  <c r="C171" i="52"/>
  <c r="C172" i="52"/>
  <c r="C173" i="52"/>
  <c r="C174" i="52"/>
  <c r="C175" i="52"/>
  <c r="C176" i="52"/>
  <c r="C177" i="52"/>
  <c r="C178" i="52"/>
  <c r="C179" i="52"/>
  <c r="C180" i="52"/>
  <c r="C181" i="52"/>
  <c r="C182" i="52"/>
  <c r="C183" i="52"/>
  <c r="C184" i="52"/>
  <c r="C185" i="52"/>
  <c r="C186" i="52"/>
  <c r="C187" i="52"/>
  <c r="C188" i="52"/>
  <c r="C189" i="52"/>
  <c r="C190" i="52"/>
  <c r="C191" i="52"/>
  <c r="C192" i="52"/>
  <c r="C193" i="52"/>
  <c r="C194" i="52"/>
  <c r="C195" i="52"/>
  <c r="C196" i="52"/>
  <c r="C197" i="52"/>
  <c r="C198" i="52"/>
  <c r="C199" i="52"/>
  <c r="C200" i="52"/>
  <c r="C201" i="52"/>
  <c r="C202" i="52"/>
  <c r="C203" i="52"/>
  <c r="C204" i="52"/>
  <c r="C205" i="52"/>
  <c r="C206" i="52"/>
  <c r="C207" i="52"/>
  <c r="C208" i="52"/>
  <c r="C209" i="52"/>
  <c r="C210" i="52"/>
  <c r="C211" i="52"/>
  <c r="C212" i="52"/>
  <c r="C213" i="52"/>
  <c r="C214" i="52"/>
  <c r="C215" i="52"/>
  <c r="C216" i="52"/>
  <c r="C217" i="52"/>
  <c r="C218" i="52"/>
  <c r="C219" i="52"/>
  <c r="C220" i="52"/>
  <c r="C221" i="52"/>
  <c r="C222" i="52"/>
  <c r="C223" i="52"/>
  <c r="C224" i="52"/>
  <c r="C225" i="52"/>
  <c r="C226" i="52"/>
  <c r="C227" i="52"/>
  <c r="C228" i="52"/>
  <c r="C229" i="52"/>
  <c r="C230" i="52"/>
  <c r="C231" i="52"/>
  <c r="C232" i="52"/>
  <c r="C233" i="52"/>
  <c r="C234" i="52"/>
  <c r="C235" i="52"/>
  <c r="C236" i="52"/>
  <c r="C237" i="52"/>
  <c r="C238" i="52"/>
  <c r="C239" i="52"/>
  <c r="C240" i="52"/>
  <c r="C241" i="52"/>
  <c r="C242" i="52"/>
  <c r="C243" i="52"/>
  <c r="C244" i="52"/>
  <c r="C245" i="52"/>
  <c r="C246" i="52"/>
  <c r="C247" i="52"/>
  <c r="C248" i="52"/>
  <c r="C249" i="52"/>
  <c r="C250" i="52"/>
  <c r="C251" i="52"/>
  <c r="C252" i="52"/>
  <c r="C253" i="52"/>
  <c r="C254" i="52"/>
  <c r="C255" i="52"/>
  <c r="C256" i="52"/>
  <c r="C257" i="52"/>
  <c r="C258" i="52"/>
  <c r="C259" i="52"/>
  <c r="C260" i="52"/>
  <c r="C261" i="52"/>
  <c r="C262" i="52"/>
  <c r="C263" i="52"/>
  <c r="C264" i="52"/>
  <c r="C265" i="52"/>
  <c r="C266" i="52"/>
  <c r="C267" i="52"/>
  <c r="C268" i="52"/>
  <c r="C269" i="52"/>
  <c r="C270" i="52"/>
  <c r="C271" i="52"/>
  <c r="C272" i="52"/>
  <c r="C273" i="52"/>
  <c r="C274" i="52"/>
  <c r="C275" i="52"/>
  <c r="C276" i="52"/>
  <c r="C277" i="52"/>
  <c r="C278" i="52"/>
  <c r="C279" i="52"/>
  <c r="C280" i="52"/>
  <c r="C281" i="52"/>
  <c r="C282" i="52"/>
  <c r="C283" i="52"/>
  <c r="C284" i="52"/>
  <c r="C285" i="52"/>
  <c r="C286" i="52"/>
  <c r="C287" i="52"/>
  <c r="C288" i="52"/>
  <c r="C289" i="52"/>
  <c r="C290" i="52"/>
  <c r="C291" i="52"/>
  <c r="C292" i="52"/>
  <c r="C293" i="52"/>
  <c r="C294" i="52"/>
  <c r="C295" i="52"/>
  <c r="C296" i="52"/>
  <c r="C297" i="52"/>
  <c r="C298" i="52"/>
  <c r="C299" i="52"/>
  <c r="C300" i="52"/>
  <c r="C301" i="52"/>
  <c r="C302" i="52"/>
  <c r="C303" i="52"/>
  <c r="C304" i="52"/>
  <c r="C305" i="52"/>
  <c r="C306" i="52"/>
  <c r="C307" i="52"/>
  <c r="C308" i="52"/>
  <c r="C309" i="52"/>
  <c r="C310" i="52"/>
  <c r="C311" i="52"/>
  <c r="C312" i="52"/>
  <c r="C313" i="52"/>
  <c r="C314" i="52"/>
  <c r="C315" i="52"/>
  <c r="C316" i="52"/>
  <c r="C317" i="52"/>
  <c r="C318" i="52"/>
  <c r="C319" i="52"/>
  <c r="C320" i="52"/>
  <c r="C321" i="52"/>
  <c r="C322" i="52"/>
  <c r="C323" i="52"/>
  <c r="C324" i="52"/>
  <c r="C325" i="52"/>
  <c r="C326" i="52"/>
  <c r="C327" i="52"/>
  <c r="C328" i="52"/>
  <c r="C329" i="52"/>
  <c r="C330" i="52"/>
  <c r="C331" i="52"/>
  <c r="C332" i="52"/>
  <c r="C333" i="52"/>
  <c r="C334" i="52"/>
  <c r="C335" i="52"/>
  <c r="C336" i="52"/>
  <c r="C337" i="52"/>
  <c r="C338" i="52"/>
  <c r="C339" i="52"/>
  <c r="C340" i="52"/>
  <c r="C341" i="52"/>
  <c r="C342" i="52"/>
  <c r="C343" i="52"/>
  <c r="C344" i="52"/>
  <c r="C345" i="52"/>
  <c r="C346" i="52"/>
  <c r="C347" i="52"/>
  <c r="C348" i="52"/>
  <c r="C349" i="52"/>
  <c r="C350" i="52"/>
  <c r="C351" i="52"/>
  <c r="C352" i="52"/>
  <c r="C353" i="52"/>
  <c r="C354" i="52"/>
  <c r="C355" i="52"/>
  <c r="C356" i="52"/>
  <c r="C357" i="52"/>
  <c r="C358" i="52"/>
  <c r="C359" i="52"/>
  <c r="C360" i="52"/>
  <c r="C361" i="52"/>
  <c r="C362" i="52"/>
  <c r="C363" i="52"/>
  <c r="C364" i="52"/>
  <c r="C365" i="52"/>
  <c r="C366" i="52"/>
  <c r="C367" i="52"/>
  <c r="C368" i="52"/>
  <c r="C369" i="52"/>
  <c r="C370" i="52"/>
  <c r="C371" i="52"/>
  <c r="C372" i="52"/>
  <c r="C373" i="52"/>
  <c r="C374" i="52"/>
  <c r="C375" i="52"/>
  <c r="C376" i="52"/>
  <c r="C377" i="52"/>
  <c r="C378" i="52"/>
  <c r="C379" i="52"/>
  <c r="C380" i="52"/>
  <c r="C381" i="52"/>
  <c r="C382" i="52"/>
  <c r="C383" i="52"/>
  <c r="C384" i="52"/>
  <c r="C385" i="52"/>
  <c r="C386" i="52"/>
  <c r="C387" i="52"/>
  <c r="C388" i="52"/>
  <c r="C389" i="52"/>
  <c r="C390" i="52"/>
  <c r="C391" i="52"/>
  <c r="C392" i="52"/>
  <c r="C393" i="52"/>
  <c r="C394" i="52"/>
  <c r="C395" i="52"/>
  <c r="C396" i="52"/>
  <c r="C397" i="52"/>
  <c r="C398" i="52"/>
  <c r="C399" i="52"/>
  <c r="C400" i="52"/>
  <c r="C401" i="52"/>
  <c r="C402" i="52"/>
  <c r="C403" i="52"/>
  <c r="C404" i="52"/>
  <c r="C405" i="52"/>
  <c r="C406" i="52"/>
  <c r="C407" i="52"/>
  <c r="C408" i="52"/>
  <c r="C409" i="52"/>
  <c r="C410" i="52"/>
  <c r="C411" i="52"/>
  <c r="C412" i="52"/>
  <c r="C413" i="52"/>
  <c r="C414" i="52"/>
  <c r="C415" i="52"/>
  <c r="C416" i="52"/>
  <c r="C417" i="52"/>
  <c r="C418" i="52"/>
  <c r="C419" i="52"/>
  <c r="C420" i="52"/>
  <c r="C421" i="52"/>
  <c r="C422" i="52"/>
  <c r="C423" i="52"/>
  <c r="C424" i="52"/>
  <c r="C425" i="52"/>
  <c r="C426" i="52"/>
  <c r="C427" i="52"/>
  <c r="C428" i="52"/>
  <c r="C429" i="52"/>
  <c r="C430" i="52"/>
  <c r="C431" i="52"/>
  <c r="C432" i="52"/>
  <c r="C433" i="52"/>
  <c r="C434" i="52"/>
  <c r="C435" i="52"/>
  <c r="C436" i="52"/>
  <c r="C437" i="52"/>
  <c r="C438" i="52"/>
  <c r="C439" i="52"/>
  <c r="C440" i="52"/>
  <c r="C441" i="52"/>
  <c r="C442" i="52"/>
  <c r="C443" i="52"/>
  <c r="C444" i="52"/>
  <c r="C445" i="52"/>
  <c r="C446" i="52"/>
  <c r="C447" i="52"/>
  <c r="C448" i="52"/>
  <c r="C449" i="52"/>
  <c r="C450" i="52"/>
  <c r="C451" i="52"/>
  <c r="C452" i="52"/>
  <c r="C453" i="52"/>
  <c r="C2" i="52"/>
  <c r="B3" i="52"/>
  <c r="B4" i="52"/>
  <c r="B5" i="52"/>
  <c r="B6" i="52"/>
  <c r="B7" i="52"/>
  <c r="B8" i="52"/>
  <c r="B9" i="52"/>
  <c r="B10" i="52"/>
  <c r="B11" i="52"/>
  <c r="B12" i="52"/>
  <c r="B13" i="52"/>
  <c r="B14" i="52"/>
  <c r="B15" i="52"/>
  <c r="B16" i="52"/>
  <c r="B17" i="52"/>
  <c r="B18" i="52"/>
  <c r="B19" i="52"/>
  <c r="B20" i="52"/>
  <c r="B21" i="52"/>
  <c r="B22" i="52"/>
  <c r="B23" i="52"/>
  <c r="B24" i="52"/>
  <c r="B25" i="52"/>
  <c r="B26" i="52"/>
  <c r="B27" i="52"/>
  <c r="B28" i="52"/>
  <c r="B29" i="52"/>
  <c r="B30" i="52"/>
  <c r="B31" i="52"/>
  <c r="B32" i="52"/>
  <c r="B33" i="52"/>
  <c r="B34" i="52"/>
  <c r="B35" i="52"/>
  <c r="B36" i="52"/>
  <c r="B37" i="52"/>
  <c r="B38" i="52"/>
  <c r="B39" i="52"/>
  <c r="B40" i="52"/>
  <c r="B41" i="52"/>
  <c r="B42" i="52"/>
  <c r="B43" i="52"/>
  <c r="B44" i="52"/>
  <c r="B45" i="52"/>
  <c r="B46" i="52"/>
  <c r="B47" i="52"/>
  <c r="B48" i="52"/>
  <c r="B49" i="52"/>
  <c r="B50" i="52"/>
  <c r="B51" i="52"/>
  <c r="B52" i="52"/>
  <c r="B53" i="52"/>
  <c r="B54" i="52"/>
  <c r="B55" i="52"/>
  <c r="B56" i="52"/>
  <c r="B57" i="52"/>
  <c r="B58" i="52"/>
  <c r="B59" i="52"/>
  <c r="B60" i="52"/>
  <c r="B61" i="52"/>
  <c r="B62" i="52"/>
  <c r="B63" i="52"/>
  <c r="B64" i="52"/>
  <c r="B65" i="52"/>
  <c r="B66" i="52"/>
  <c r="B67" i="52"/>
  <c r="B68" i="52"/>
  <c r="B69" i="52"/>
  <c r="B70" i="52"/>
  <c r="B71" i="52"/>
  <c r="B72" i="52"/>
  <c r="B73" i="52"/>
  <c r="B74" i="52"/>
  <c r="B75" i="52"/>
  <c r="B76" i="52"/>
  <c r="B77" i="52"/>
  <c r="B78" i="52"/>
  <c r="B79" i="52"/>
  <c r="B80" i="52"/>
  <c r="B81" i="52"/>
  <c r="B82" i="52"/>
  <c r="B83" i="52"/>
  <c r="B84" i="52"/>
  <c r="B85" i="52"/>
  <c r="B86" i="52"/>
  <c r="B87" i="52"/>
  <c r="B88" i="52"/>
  <c r="B89" i="52"/>
  <c r="B90" i="52"/>
  <c r="B91" i="52"/>
  <c r="B92" i="52"/>
  <c r="B93" i="52"/>
  <c r="B94" i="52"/>
  <c r="B95" i="52"/>
  <c r="B96" i="52"/>
  <c r="B97" i="52"/>
  <c r="B98" i="52"/>
  <c r="B99" i="52"/>
  <c r="B100" i="52"/>
  <c r="B101" i="52"/>
  <c r="B102" i="52"/>
  <c r="B103" i="52"/>
  <c r="B104" i="52"/>
  <c r="B105" i="52"/>
  <c r="B106" i="52"/>
  <c r="B107" i="52"/>
  <c r="B108" i="52"/>
  <c r="B109" i="52"/>
  <c r="B110" i="52"/>
  <c r="B111" i="52"/>
  <c r="B112" i="52"/>
  <c r="B113" i="52"/>
  <c r="B114" i="52"/>
  <c r="B115" i="52"/>
  <c r="B116" i="52"/>
  <c r="B117" i="52"/>
  <c r="B118" i="52"/>
  <c r="B119" i="52"/>
  <c r="B120" i="52"/>
  <c r="B121" i="52"/>
  <c r="B122" i="52"/>
  <c r="B123" i="52"/>
  <c r="B124" i="52"/>
  <c r="B125" i="52"/>
  <c r="B126" i="52"/>
  <c r="B127" i="52"/>
  <c r="B128" i="52"/>
  <c r="B129" i="52"/>
  <c r="B130" i="52"/>
  <c r="B131" i="52"/>
  <c r="B132" i="52"/>
  <c r="B133" i="52"/>
  <c r="B134" i="52"/>
  <c r="B135" i="52"/>
  <c r="B136" i="52"/>
  <c r="B137" i="52"/>
  <c r="B138" i="52"/>
  <c r="B139" i="52"/>
  <c r="B140" i="52"/>
  <c r="B141" i="52"/>
  <c r="B142" i="52"/>
  <c r="B143" i="52"/>
  <c r="B144" i="52"/>
  <c r="B145" i="52"/>
  <c r="B146" i="52"/>
  <c r="B147" i="52"/>
  <c r="B148" i="52"/>
  <c r="B149" i="52"/>
  <c r="B150" i="52"/>
  <c r="B151" i="52"/>
  <c r="B152" i="52"/>
  <c r="B153" i="52"/>
  <c r="B154" i="52"/>
  <c r="B155" i="52"/>
  <c r="B156" i="52"/>
  <c r="B157" i="52"/>
  <c r="B158" i="52"/>
  <c r="B159" i="52"/>
  <c r="B160" i="52"/>
  <c r="B161" i="52"/>
  <c r="B162" i="52"/>
  <c r="B163" i="52"/>
  <c r="B164" i="52"/>
  <c r="B165" i="52"/>
  <c r="B166" i="52"/>
  <c r="B167" i="52"/>
  <c r="B168" i="52"/>
  <c r="B169" i="52"/>
  <c r="B170" i="52"/>
  <c r="B171" i="52"/>
  <c r="B172" i="52"/>
  <c r="B173" i="52"/>
  <c r="B174" i="52"/>
  <c r="B175" i="52"/>
  <c r="B176" i="52"/>
  <c r="B177" i="52"/>
  <c r="B178" i="52"/>
  <c r="B179" i="52"/>
  <c r="B180" i="52"/>
  <c r="B181" i="52"/>
  <c r="B182" i="52"/>
  <c r="B183" i="52"/>
  <c r="B184" i="52"/>
  <c r="B185" i="52"/>
  <c r="B186" i="52"/>
  <c r="B187" i="52"/>
  <c r="B188" i="52"/>
  <c r="B189" i="52"/>
  <c r="B190" i="52"/>
  <c r="B191" i="52"/>
  <c r="B192" i="52"/>
  <c r="B193" i="52"/>
  <c r="B194" i="52"/>
  <c r="B195" i="52"/>
  <c r="B196" i="52"/>
  <c r="B197" i="52"/>
  <c r="B198" i="52"/>
  <c r="B199" i="52"/>
  <c r="B200" i="52"/>
  <c r="B201" i="52"/>
  <c r="B202" i="52"/>
  <c r="B203" i="52"/>
  <c r="B204" i="52"/>
  <c r="B205" i="52"/>
  <c r="B206" i="52"/>
  <c r="B207" i="52"/>
  <c r="B208" i="52"/>
  <c r="B209" i="52"/>
  <c r="B210" i="52"/>
  <c r="B211" i="52"/>
  <c r="B212" i="52"/>
  <c r="B213" i="52"/>
  <c r="B214" i="52"/>
  <c r="B215" i="52"/>
  <c r="B216" i="52"/>
  <c r="B217" i="52"/>
  <c r="B218" i="52"/>
  <c r="B219" i="52"/>
  <c r="B220" i="52"/>
  <c r="B221" i="52"/>
  <c r="B222" i="52"/>
  <c r="B223" i="52"/>
  <c r="B224" i="52"/>
  <c r="B225" i="52"/>
  <c r="B226" i="52"/>
  <c r="B227" i="52"/>
  <c r="B228" i="52"/>
  <c r="B229" i="52"/>
  <c r="B230" i="52"/>
  <c r="B231" i="52"/>
  <c r="B232" i="52"/>
  <c r="B233" i="52"/>
  <c r="B234" i="52"/>
  <c r="B235" i="52"/>
  <c r="B236" i="52"/>
  <c r="B237" i="52"/>
  <c r="B238" i="52"/>
  <c r="B239" i="52"/>
  <c r="B240" i="52"/>
  <c r="B241" i="52"/>
  <c r="B242" i="52"/>
  <c r="B243" i="52"/>
  <c r="B244" i="52"/>
  <c r="B245" i="52"/>
  <c r="B246" i="52"/>
  <c r="B247" i="52"/>
  <c r="B248" i="52"/>
  <c r="B249" i="52"/>
  <c r="B250" i="52"/>
  <c r="B251" i="52"/>
  <c r="B252" i="52"/>
  <c r="B253" i="52"/>
  <c r="B254" i="52"/>
  <c r="B255" i="52"/>
  <c r="B256" i="52"/>
  <c r="B257" i="52"/>
  <c r="B258" i="52"/>
  <c r="B259" i="52"/>
  <c r="B260" i="52"/>
  <c r="B261" i="52"/>
  <c r="B262" i="52"/>
  <c r="B263" i="52"/>
  <c r="B264" i="52"/>
  <c r="B265" i="52"/>
  <c r="B266" i="52"/>
  <c r="B267" i="52"/>
  <c r="B268" i="52"/>
  <c r="B269" i="52"/>
  <c r="B270" i="52"/>
  <c r="B271" i="52"/>
  <c r="B272" i="52"/>
  <c r="B273" i="52"/>
  <c r="B274" i="52"/>
  <c r="B275" i="52"/>
  <c r="B276" i="52"/>
  <c r="B277" i="52"/>
  <c r="B278" i="52"/>
  <c r="B279" i="52"/>
  <c r="B280" i="52"/>
  <c r="B281" i="52"/>
  <c r="B282" i="52"/>
  <c r="B283" i="52"/>
  <c r="B284" i="52"/>
  <c r="B285" i="52"/>
  <c r="B286" i="52"/>
  <c r="B287" i="52"/>
  <c r="B288" i="52"/>
  <c r="B289" i="52"/>
  <c r="B290" i="52"/>
  <c r="B291" i="52"/>
  <c r="B292" i="52"/>
  <c r="B293" i="52"/>
  <c r="B294" i="52"/>
  <c r="B295" i="52"/>
  <c r="B296" i="52"/>
  <c r="B297" i="52"/>
  <c r="B298" i="52"/>
  <c r="B299" i="52"/>
  <c r="B300" i="52"/>
  <c r="B301" i="52"/>
  <c r="B302" i="52"/>
  <c r="B303" i="52"/>
  <c r="B304" i="52"/>
  <c r="B305" i="52"/>
  <c r="B306" i="52"/>
  <c r="B307" i="52"/>
  <c r="B308" i="52"/>
  <c r="B309" i="52"/>
  <c r="B310" i="52"/>
  <c r="B311" i="52"/>
  <c r="B312" i="52"/>
  <c r="B313" i="52"/>
  <c r="B314" i="52"/>
  <c r="B315" i="52"/>
  <c r="B316" i="52"/>
  <c r="B317" i="52"/>
  <c r="B318" i="52"/>
  <c r="B319" i="52"/>
  <c r="B320" i="52"/>
  <c r="B321" i="52"/>
  <c r="B322" i="52"/>
  <c r="B323" i="52"/>
  <c r="B324" i="52"/>
  <c r="B325" i="52"/>
  <c r="B326" i="52"/>
  <c r="B327" i="52"/>
  <c r="B328" i="52"/>
  <c r="B329" i="52"/>
  <c r="B330" i="52"/>
  <c r="B331" i="52"/>
  <c r="B332" i="52"/>
  <c r="B333" i="52"/>
  <c r="B334" i="52"/>
  <c r="B335" i="52"/>
  <c r="B336" i="52"/>
  <c r="B337" i="52"/>
  <c r="B338" i="52"/>
  <c r="B339" i="52"/>
  <c r="B340" i="52"/>
  <c r="B341" i="52"/>
  <c r="B342" i="52"/>
  <c r="B343" i="52"/>
  <c r="B344" i="52"/>
  <c r="B345" i="52"/>
  <c r="B346" i="52"/>
  <c r="B347" i="52"/>
  <c r="B348" i="52"/>
  <c r="B349" i="52"/>
  <c r="B350" i="52"/>
  <c r="B351" i="52"/>
  <c r="B352" i="52"/>
  <c r="B353" i="52"/>
  <c r="B354" i="52"/>
  <c r="B355" i="52"/>
  <c r="B356" i="52"/>
  <c r="B357" i="52"/>
  <c r="B358" i="52"/>
  <c r="B359" i="52"/>
  <c r="B360" i="52"/>
  <c r="B361" i="52"/>
  <c r="B362" i="52"/>
  <c r="B363" i="52"/>
  <c r="B364" i="52"/>
  <c r="B365" i="52"/>
  <c r="B366" i="52"/>
  <c r="B367" i="52"/>
  <c r="B368" i="52"/>
  <c r="B369" i="52"/>
  <c r="B370" i="52"/>
  <c r="B371" i="52"/>
  <c r="B372" i="52"/>
  <c r="B373" i="52"/>
  <c r="B374" i="52"/>
  <c r="B375" i="52"/>
  <c r="B376" i="52"/>
  <c r="B377" i="52"/>
  <c r="B378" i="52"/>
  <c r="B379" i="52"/>
  <c r="B380" i="52"/>
  <c r="B381" i="52"/>
  <c r="B382" i="52"/>
  <c r="B383" i="52"/>
  <c r="B384" i="52"/>
  <c r="B385" i="52"/>
  <c r="B386" i="52"/>
  <c r="B387" i="52"/>
  <c r="B388" i="52"/>
  <c r="B389" i="52"/>
  <c r="B390" i="52"/>
  <c r="B391" i="52"/>
  <c r="B392" i="52"/>
  <c r="B393" i="52"/>
  <c r="B394" i="52"/>
  <c r="B395" i="52"/>
  <c r="B396" i="52"/>
  <c r="B397" i="52"/>
  <c r="B398" i="52"/>
  <c r="B399" i="52"/>
  <c r="B400" i="52"/>
  <c r="B401" i="52"/>
  <c r="B402" i="52"/>
  <c r="B403" i="52"/>
  <c r="B404" i="52"/>
  <c r="B405" i="52"/>
  <c r="B406" i="52"/>
  <c r="B407" i="52"/>
  <c r="B408" i="52"/>
  <c r="B409" i="52"/>
  <c r="B410" i="52"/>
  <c r="B411" i="52"/>
  <c r="B412" i="52"/>
  <c r="B413" i="52"/>
  <c r="B414" i="52"/>
  <c r="B415" i="52"/>
  <c r="B416" i="52"/>
  <c r="B417" i="52"/>
  <c r="B418" i="52"/>
  <c r="B419" i="52"/>
  <c r="B420" i="52"/>
  <c r="B421" i="52"/>
  <c r="B422" i="52"/>
  <c r="B423" i="52"/>
  <c r="B424" i="52"/>
  <c r="B425" i="52"/>
  <c r="B426" i="52"/>
  <c r="B427" i="52"/>
  <c r="B428" i="52"/>
  <c r="B429" i="52"/>
  <c r="B430" i="52"/>
  <c r="B431" i="52"/>
  <c r="B432" i="52"/>
  <c r="B433" i="52"/>
  <c r="B434" i="52"/>
  <c r="B435" i="52"/>
  <c r="B436" i="52"/>
  <c r="B437" i="52"/>
  <c r="B438" i="52"/>
  <c r="B439" i="52"/>
  <c r="B440" i="52"/>
  <c r="B441" i="52"/>
  <c r="B442" i="52"/>
  <c r="B443" i="52"/>
  <c r="B444" i="52"/>
  <c r="B445" i="52"/>
  <c r="B446" i="52"/>
  <c r="B447" i="52"/>
  <c r="B448" i="52"/>
  <c r="B449" i="52"/>
  <c r="B450" i="52"/>
  <c r="B451" i="52"/>
  <c r="B452" i="52"/>
  <c r="B453" i="52"/>
  <c r="B2" i="52"/>
  <c r="C1" i="52"/>
  <c r="B1" i="52"/>
  <c r="C1" i="51"/>
  <c r="B1" i="51"/>
  <c r="B451" i="51"/>
  <c r="C451" i="51"/>
  <c r="B452" i="51"/>
  <c r="C452" i="51"/>
  <c r="B453" i="51"/>
  <c r="C453" i="51"/>
  <c r="C3" i="51"/>
  <c r="C4" i="51"/>
  <c r="C5" i="51"/>
  <c r="C6" i="51"/>
  <c r="C7" i="51"/>
  <c r="C8" i="51"/>
  <c r="C9" i="51"/>
  <c r="C10" i="51"/>
  <c r="C11" i="51"/>
  <c r="C12" i="51"/>
  <c r="C13" i="51"/>
  <c r="C14" i="51"/>
  <c r="C15" i="51"/>
  <c r="C16" i="51"/>
  <c r="C17" i="51"/>
  <c r="C18" i="51"/>
  <c r="C19" i="51"/>
  <c r="C20" i="51"/>
  <c r="C21" i="51"/>
  <c r="C22" i="51"/>
  <c r="C23" i="51"/>
  <c r="C24" i="51"/>
  <c r="C25" i="51"/>
  <c r="C26" i="51"/>
  <c r="C27" i="51"/>
  <c r="C28" i="51"/>
  <c r="C29" i="51"/>
  <c r="C30" i="51"/>
  <c r="C31" i="51"/>
  <c r="C32" i="51"/>
  <c r="C33" i="51"/>
  <c r="C34" i="51"/>
  <c r="C35" i="51"/>
  <c r="C36" i="51"/>
  <c r="C37" i="51"/>
  <c r="C38" i="51"/>
  <c r="C39" i="51"/>
  <c r="C40" i="51"/>
  <c r="C41" i="51"/>
  <c r="C42" i="51"/>
  <c r="C43" i="51"/>
  <c r="C44" i="51"/>
  <c r="C45" i="51"/>
  <c r="C46" i="51"/>
  <c r="C47" i="51"/>
  <c r="C48" i="51"/>
  <c r="C49" i="51"/>
  <c r="C50" i="51"/>
  <c r="C51" i="51"/>
  <c r="C52" i="51"/>
  <c r="C53" i="51"/>
  <c r="C54" i="51"/>
  <c r="C55" i="51"/>
  <c r="C56" i="51"/>
  <c r="C57" i="51"/>
  <c r="C58" i="51"/>
  <c r="C59" i="51"/>
  <c r="C60" i="51"/>
  <c r="C61" i="51"/>
  <c r="C62" i="51"/>
  <c r="C63" i="51"/>
  <c r="C64" i="51"/>
  <c r="C65" i="51"/>
  <c r="C66" i="51"/>
  <c r="C67" i="51"/>
  <c r="C68" i="51"/>
  <c r="C69" i="51"/>
  <c r="C70" i="51"/>
  <c r="C71" i="51"/>
  <c r="C72" i="51"/>
  <c r="C73" i="51"/>
  <c r="C74" i="51"/>
  <c r="C75" i="51"/>
  <c r="C76" i="51"/>
  <c r="C77" i="51"/>
  <c r="C78" i="51"/>
  <c r="C79" i="51"/>
  <c r="C80" i="51"/>
  <c r="C81" i="51"/>
  <c r="C82" i="51"/>
  <c r="C83" i="51"/>
  <c r="C84" i="51"/>
  <c r="C85" i="51"/>
  <c r="C86" i="51"/>
  <c r="C87" i="51"/>
  <c r="C88" i="51"/>
  <c r="C89" i="51"/>
  <c r="C90" i="51"/>
  <c r="C91" i="51"/>
  <c r="C92" i="51"/>
  <c r="C93" i="51"/>
  <c r="C94" i="51"/>
  <c r="C95" i="51"/>
  <c r="C96" i="51"/>
  <c r="C97" i="51"/>
  <c r="C98" i="51"/>
  <c r="C99" i="51"/>
  <c r="C100" i="51"/>
  <c r="C101" i="51"/>
  <c r="C102" i="51"/>
  <c r="C103" i="51"/>
  <c r="C104" i="51"/>
  <c r="C105" i="51"/>
  <c r="C106" i="51"/>
  <c r="C107" i="51"/>
  <c r="C108" i="51"/>
  <c r="C109" i="51"/>
  <c r="C110" i="51"/>
  <c r="C111" i="51"/>
  <c r="C112" i="51"/>
  <c r="C113" i="51"/>
  <c r="C114" i="51"/>
  <c r="C115" i="51"/>
  <c r="C116" i="51"/>
  <c r="C117" i="51"/>
  <c r="C118" i="51"/>
  <c r="C119" i="51"/>
  <c r="C120" i="51"/>
  <c r="C121" i="51"/>
  <c r="C122" i="51"/>
  <c r="C123" i="51"/>
  <c r="C124" i="51"/>
  <c r="C125" i="51"/>
  <c r="C126" i="51"/>
  <c r="C127" i="51"/>
  <c r="C128" i="51"/>
  <c r="C129" i="51"/>
  <c r="C130" i="51"/>
  <c r="C131" i="51"/>
  <c r="C132" i="51"/>
  <c r="C133" i="51"/>
  <c r="C134" i="51"/>
  <c r="C135" i="51"/>
  <c r="C136" i="51"/>
  <c r="C137" i="51"/>
  <c r="C138" i="51"/>
  <c r="C139" i="51"/>
  <c r="C140" i="51"/>
  <c r="C141" i="51"/>
  <c r="C142" i="51"/>
  <c r="C143" i="51"/>
  <c r="C144" i="51"/>
  <c r="C145" i="51"/>
  <c r="C146" i="51"/>
  <c r="C147" i="51"/>
  <c r="C148" i="51"/>
  <c r="C149" i="51"/>
  <c r="C150" i="51"/>
  <c r="C151" i="51"/>
  <c r="C152" i="51"/>
  <c r="C153" i="51"/>
  <c r="C154" i="51"/>
  <c r="C155" i="51"/>
  <c r="C156" i="51"/>
  <c r="C157" i="51"/>
  <c r="C158" i="51"/>
  <c r="C159" i="51"/>
  <c r="C160" i="51"/>
  <c r="C161" i="51"/>
  <c r="C162" i="51"/>
  <c r="C163" i="51"/>
  <c r="C164" i="51"/>
  <c r="C165" i="51"/>
  <c r="C166" i="51"/>
  <c r="C167" i="51"/>
  <c r="C168" i="51"/>
  <c r="C169" i="51"/>
  <c r="C170" i="51"/>
  <c r="C171" i="51"/>
  <c r="C172" i="51"/>
  <c r="C173" i="51"/>
  <c r="C174" i="51"/>
  <c r="C175" i="51"/>
  <c r="C176" i="51"/>
  <c r="C177" i="51"/>
  <c r="C178" i="51"/>
  <c r="C179" i="51"/>
  <c r="C180" i="51"/>
  <c r="C181" i="51"/>
  <c r="C182" i="51"/>
  <c r="C183" i="51"/>
  <c r="C184" i="51"/>
  <c r="C185" i="51"/>
  <c r="C186" i="51"/>
  <c r="C187" i="51"/>
  <c r="C188" i="51"/>
  <c r="C189" i="51"/>
  <c r="C190" i="51"/>
  <c r="C191" i="51"/>
  <c r="C192" i="51"/>
  <c r="C193" i="51"/>
  <c r="C194" i="51"/>
  <c r="C195" i="51"/>
  <c r="C196" i="51"/>
  <c r="C197" i="51"/>
  <c r="C198" i="51"/>
  <c r="C199" i="51"/>
  <c r="C200" i="51"/>
  <c r="C201" i="51"/>
  <c r="C202" i="51"/>
  <c r="C203" i="51"/>
  <c r="C204" i="51"/>
  <c r="C205" i="51"/>
  <c r="C206" i="51"/>
  <c r="C207" i="51"/>
  <c r="C208" i="51"/>
  <c r="C209" i="51"/>
  <c r="C210" i="51"/>
  <c r="C211" i="51"/>
  <c r="C212" i="51"/>
  <c r="C213" i="51"/>
  <c r="C214" i="51"/>
  <c r="C215" i="51"/>
  <c r="C216" i="51"/>
  <c r="C217" i="51"/>
  <c r="C218" i="51"/>
  <c r="C219" i="51"/>
  <c r="C220" i="51"/>
  <c r="C221" i="51"/>
  <c r="C222" i="51"/>
  <c r="C223" i="51"/>
  <c r="C224" i="51"/>
  <c r="C225" i="51"/>
  <c r="C226" i="51"/>
  <c r="C227" i="51"/>
  <c r="C228" i="51"/>
  <c r="C229" i="51"/>
  <c r="C230" i="51"/>
  <c r="C231" i="51"/>
  <c r="C232" i="51"/>
  <c r="C233" i="51"/>
  <c r="C234" i="51"/>
  <c r="C235" i="51"/>
  <c r="C236" i="51"/>
  <c r="C237" i="51"/>
  <c r="C238" i="51"/>
  <c r="C239" i="51"/>
  <c r="C240" i="51"/>
  <c r="C241" i="51"/>
  <c r="C242" i="51"/>
  <c r="C243" i="51"/>
  <c r="C244" i="51"/>
  <c r="C245" i="51"/>
  <c r="C246" i="51"/>
  <c r="C247" i="51"/>
  <c r="C248" i="51"/>
  <c r="C249" i="51"/>
  <c r="C250" i="51"/>
  <c r="C251" i="51"/>
  <c r="C252" i="51"/>
  <c r="C253" i="51"/>
  <c r="C254" i="51"/>
  <c r="C255" i="51"/>
  <c r="C256" i="51"/>
  <c r="C257" i="51"/>
  <c r="C258" i="51"/>
  <c r="C259" i="51"/>
  <c r="C260" i="51"/>
  <c r="C261" i="51"/>
  <c r="C262" i="51"/>
  <c r="C263" i="51"/>
  <c r="C264" i="51"/>
  <c r="C265" i="51"/>
  <c r="C266" i="51"/>
  <c r="C267" i="51"/>
  <c r="C268" i="51"/>
  <c r="C269" i="51"/>
  <c r="C270" i="51"/>
  <c r="C271" i="51"/>
  <c r="C272" i="51"/>
  <c r="C273" i="51"/>
  <c r="C274" i="51"/>
  <c r="C275" i="51"/>
  <c r="C276" i="51"/>
  <c r="C277" i="51"/>
  <c r="C278" i="51"/>
  <c r="C279" i="51"/>
  <c r="C280" i="51"/>
  <c r="C281" i="51"/>
  <c r="C282" i="51"/>
  <c r="C283" i="51"/>
  <c r="C284" i="51"/>
  <c r="C285" i="51"/>
  <c r="C286" i="51"/>
  <c r="C287" i="51"/>
  <c r="C288" i="51"/>
  <c r="C289" i="51"/>
  <c r="C290" i="51"/>
  <c r="C291" i="51"/>
  <c r="C292" i="51"/>
  <c r="C293" i="51"/>
  <c r="C294" i="51"/>
  <c r="C295" i="51"/>
  <c r="C296" i="51"/>
  <c r="C297" i="51"/>
  <c r="C298" i="51"/>
  <c r="C299" i="51"/>
  <c r="C300" i="51"/>
  <c r="C301" i="51"/>
  <c r="C302" i="51"/>
  <c r="C303" i="51"/>
  <c r="C304" i="51"/>
  <c r="C305" i="51"/>
  <c r="C306" i="51"/>
  <c r="C307" i="51"/>
  <c r="C308" i="51"/>
  <c r="C309" i="51"/>
  <c r="C310" i="51"/>
  <c r="C311" i="51"/>
  <c r="C312" i="51"/>
  <c r="C313" i="51"/>
  <c r="C314" i="51"/>
  <c r="C315" i="51"/>
  <c r="C316" i="51"/>
  <c r="C317" i="51"/>
  <c r="C318" i="51"/>
  <c r="C319" i="51"/>
  <c r="C320" i="51"/>
  <c r="C321" i="51"/>
  <c r="C322" i="51"/>
  <c r="C323" i="51"/>
  <c r="C324" i="51"/>
  <c r="C325" i="51"/>
  <c r="C326" i="51"/>
  <c r="C327" i="51"/>
  <c r="C328" i="51"/>
  <c r="C329" i="51"/>
  <c r="C330" i="51"/>
  <c r="C331" i="51"/>
  <c r="C332" i="51"/>
  <c r="C333" i="51"/>
  <c r="C334" i="51"/>
  <c r="C335" i="51"/>
  <c r="C336" i="51"/>
  <c r="C337" i="51"/>
  <c r="C338" i="51"/>
  <c r="C339" i="51"/>
  <c r="C340" i="51"/>
  <c r="C341" i="51"/>
  <c r="C342" i="51"/>
  <c r="C343" i="51"/>
  <c r="C344" i="51"/>
  <c r="C345" i="51"/>
  <c r="C346" i="51"/>
  <c r="C347" i="51"/>
  <c r="C348" i="51"/>
  <c r="C349" i="51"/>
  <c r="C350" i="51"/>
  <c r="C351" i="51"/>
  <c r="C352" i="51"/>
  <c r="C353" i="51"/>
  <c r="C354" i="51"/>
  <c r="C355" i="51"/>
  <c r="C356" i="51"/>
  <c r="C357" i="51"/>
  <c r="C358" i="51"/>
  <c r="C359" i="51"/>
  <c r="C360" i="51"/>
  <c r="C361" i="51"/>
  <c r="C362" i="51"/>
  <c r="C363" i="51"/>
  <c r="C364" i="51"/>
  <c r="C365" i="51"/>
  <c r="C366" i="51"/>
  <c r="C367" i="51"/>
  <c r="C368" i="51"/>
  <c r="C369" i="51"/>
  <c r="C370" i="51"/>
  <c r="C371" i="51"/>
  <c r="C372" i="51"/>
  <c r="C373" i="51"/>
  <c r="C374" i="51"/>
  <c r="C375" i="51"/>
  <c r="C376" i="51"/>
  <c r="C377" i="51"/>
  <c r="C378" i="51"/>
  <c r="C379" i="51"/>
  <c r="C380" i="51"/>
  <c r="C381" i="51"/>
  <c r="C382" i="51"/>
  <c r="C383" i="51"/>
  <c r="C384" i="51"/>
  <c r="C385" i="51"/>
  <c r="C386" i="51"/>
  <c r="C387" i="51"/>
  <c r="C388" i="51"/>
  <c r="C389" i="51"/>
  <c r="C390" i="51"/>
  <c r="C391" i="51"/>
  <c r="C392" i="51"/>
  <c r="C393" i="51"/>
  <c r="C394" i="51"/>
  <c r="C395" i="51"/>
  <c r="C396" i="51"/>
  <c r="C397" i="51"/>
  <c r="C398" i="51"/>
  <c r="C399" i="51"/>
  <c r="C400" i="51"/>
  <c r="C401" i="51"/>
  <c r="C402" i="51"/>
  <c r="C403" i="51"/>
  <c r="C404" i="51"/>
  <c r="C405" i="51"/>
  <c r="C406" i="51"/>
  <c r="C407" i="51"/>
  <c r="C408" i="51"/>
  <c r="C409" i="51"/>
  <c r="C410" i="51"/>
  <c r="C411" i="51"/>
  <c r="C412" i="51"/>
  <c r="C413" i="51"/>
  <c r="C414" i="51"/>
  <c r="C415" i="51"/>
  <c r="C416" i="51"/>
  <c r="C417" i="51"/>
  <c r="C418" i="51"/>
  <c r="C419" i="51"/>
  <c r="C420" i="51"/>
  <c r="C421" i="51"/>
  <c r="C422" i="51"/>
  <c r="C423" i="51"/>
  <c r="C424" i="51"/>
  <c r="C425" i="51"/>
  <c r="C426" i="51"/>
  <c r="C427" i="51"/>
  <c r="C428" i="51"/>
  <c r="C429" i="51"/>
  <c r="C430" i="51"/>
  <c r="C431" i="51"/>
  <c r="C432" i="51"/>
  <c r="C433" i="51"/>
  <c r="C434" i="51"/>
  <c r="C435" i="51"/>
  <c r="C436" i="51"/>
  <c r="C437" i="51"/>
  <c r="C438" i="51"/>
  <c r="C439" i="51"/>
  <c r="C440" i="51"/>
  <c r="C441" i="51"/>
  <c r="C442" i="51"/>
  <c r="C443" i="51"/>
  <c r="C444" i="51"/>
  <c r="C445" i="51"/>
  <c r="C446" i="51"/>
  <c r="C447" i="51"/>
  <c r="C448" i="51"/>
  <c r="C449" i="51"/>
  <c r="C450" i="51"/>
  <c r="C2" i="51"/>
  <c r="B3" i="51"/>
  <c r="B4" i="51"/>
  <c r="B5" i="51"/>
  <c r="B6" i="51"/>
  <c r="B7" i="51"/>
  <c r="B8" i="51"/>
  <c r="B9" i="51"/>
  <c r="B10" i="51"/>
  <c r="B11" i="51"/>
  <c r="B12" i="51"/>
  <c r="B13" i="51"/>
  <c r="B14" i="51"/>
  <c r="B15" i="51"/>
  <c r="B16" i="51"/>
  <c r="B17" i="51"/>
  <c r="B18" i="51"/>
  <c r="B19" i="51"/>
  <c r="B20" i="51"/>
  <c r="B21" i="51"/>
  <c r="B22" i="51"/>
  <c r="B23" i="51"/>
  <c r="B24" i="51"/>
  <c r="B25" i="51"/>
  <c r="B26" i="51"/>
  <c r="B27" i="51"/>
  <c r="B28" i="51"/>
  <c r="B29" i="51"/>
  <c r="B30" i="51"/>
  <c r="B31" i="51"/>
  <c r="B32" i="51"/>
  <c r="B33" i="51"/>
  <c r="B34" i="51"/>
  <c r="B35" i="51"/>
  <c r="B36" i="51"/>
  <c r="B37" i="51"/>
  <c r="B38" i="51"/>
  <c r="B39" i="51"/>
  <c r="B40" i="51"/>
  <c r="B41" i="51"/>
  <c r="B42" i="51"/>
  <c r="B43" i="51"/>
  <c r="B44" i="51"/>
  <c r="B45" i="51"/>
  <c r="B46" i="51"/>
  <c r="B47" i="51"/>
  <c r="B48" i="51"/>
  <c r="B49" i="51"/>
  <c r="B50" i="51"/>
  <c r="B51" i="51"/>
  <c r="B52" i="51"/>
  <c r="B53" i="51"/>
  <c r="B54" i="51"/>
  <c r="B55" i="51"/>
  <c r="B56" i="51"/>
  <c r="B57" i="51"/>
  <c r="B58" i="51"/>
  <c r="B59" i="51"/>
  <c r="B60" i="51"/>
  <c r="B61" i="51"/>
  <c r="B62" i="51"/>
  <c r="B63" i="51"/>
  <c r="B64" i="51"/>
  <c r="B65" i="51"/>
  <c r="B66" i="51"/>
  <c r="B67" i="51"/>
  <c r="B68" i="51"/>
  <c r="B69" i="51"/>
  <c r="B70" i="51"/>
  <c r="B71" i="51"/>
  <c r="B72" i="51"/>
  <c r="B73" i="51"/>
  <c r="B74" i="51"/>
  <c r="B75" i="51"/>
  <c r="B76" i="51"/>
  <c r="B77" i="51"/>
  <c r="B78" i="51"/>
  <c r="B79" i="51"/>
  <c r="B80" i="51"/>
  <c r="B81" i="51"/>
  <c r="B82" i="51"/>
  <c r="B83" i="51"/>
  <c r="B84" i="51"/>
  <c r="B85" i="51"/>
  <c r="B86" i="51"/>
  <c r="B87" i="51"/>
  <c r="B88" i="51"/>
  <c r="B89" i="51"/>
  <c r="B90" i="51"/>
  <c r="B91" i="51"/>
  <c r="B92" i="51"/>
  <c r="B93" i="51"/>
  <c r="B94" i="51"/>
  <c r="B95" i="51"/>
  <c r="B96" i="51"/>
  <c r="B97" i="51"/>
  <c r="B98" i="51"/>
  <c r="B99" i="51"/>
  <c r="B100" i="51"/>
  <c r="B101" i="51"/>
  <c r="B102" i="51"/>
  <c r="B103" i="51"/>
  <c r="B104" i="51"/>
  <c r="B105" i="51"/>
  <c r="B106" i="51"/>
  <c r="B107" i="51"/>
  <c r="B108" i="51"/>
  <c r="B109" i="51"/>
  <c r="B110" i="51"/>
  <c r="B111" i="51"/>
  <c r="B112" i="51"/>
  <c r="B113" i="51"/>
  <c r="B114" i="51"/>
  <c r="B115" i="51"/>
  <c r="B116" i="51"/>
  <c r="B117" i="51"/>
  <c r="B118" i="51"/>
  <c r="B119" i="51"/>
  <c r="B120" i="51"/>
  <c r="B121" i="51"/>
  <c r="B122" i="51"/>
  <c r="B123" i="51"/>
  <c r="B124" i="51"/>
  <c r="B125" i="51"/>
  <c r="B126" i="51"/>
  <c r="B127" i="51"/>
  <c r="B128" i="51"/>
  <c r="B129" i="51"/>
  <c r="B130" i="51"/>
  <c r="B131" i="51"/>
  <c r="B132" i="51"/>
  <c r="B133" i="51"/>
  <c r="B134" i="51"/>
  <c r="B135" i="51"/>
  <c r="B136" i="51"/>
  <c r="B137" i="51"/>
  <c r="B138" i="51"/>
  <c r="B139" i="51"/>
  <c r="B140" i="51"/>
  <c r="B141" i="51"/>
  <c r="B142" i="51"/>
  <c r="B143" i="51"/>
  <c r="B144" i="51"/>
  <c r="B145" i="51"/>
  <c r="B146" i="51"/>
  <c r="B147" i="51"/>
  <c r="B148" i="51"/>
  <c r="B149" i="51"/>
  <c r="B150" i="51"/>
  <c r="B151" i="51"/>
  <c r="B152" i="51"/>
  <c r="B153" i="51"/>
  <c r="B154" i="51"/>
  <c r="B155" i="51"/>
  <c r="B156" i="51"/>
  <c r="B157" i="51"/>
  <c r="B158" i="51"/>
  <c r="B159" i="51"/>
  <c r="B160" i="51"/>
  <c r="B161" i="51"/>
  <c r="B162" i="51"/>
  <c r="B163" i="51"/>
  <c r="B164" i="51"/>
  <c r="B165" i="51"/>
  <c r="B166" i="51"/>
  <c r="B167" i="51"/>
  <c r="B168" i="51"/>
  <c r="B169" i="51"/>
  <c r="B170" i="51"/>
  <c r="B171" i="51"/>
  <c r="B172" i="51"/>
  <c r="B173" i="51"/>
  <c r="B174" i="51"/>
  <c r="B175" i="51"/>
  <c r="B176" i="51"/>
  <c r="B177" i="51"/>
  <c r="B178" i="51"/>
  <c r="B179" i="51"/>
  <c r="B180" i="51"/>
  <c r="B181" i="51"/>
  <c r="B182" i="51"/>
  <c r="B183" i="51"/>
  <c r="B184" i="51"/>
  <c r="B185" i="51"/>
  <c r="B186" i="51"/>
  <c r="B187" i="51"/>
  <c r="B188" i="51"/>
  <c r="B189" i="51"/>
  <c r="B190" i="51"/>
  <c r="B191" i="51"/>
  <c r="B192" i="51"/>
  <c r="B193" i="51"/>
  <c r="B194" i="51"/>
  <c r="B195" i="51"/>
  <c r="B196" i="51"/>
  <c r="B197" i="51"/>
  <c r="B198" i="51"/>
  <c r="B199" i="51"/>
  <c r="B200" i="51"/>
  <c r="B201" i="51"/>
  <c r="B202" i="51"/>
  <c r="B203" i="51"/>
  <c r="B204" i="51"/>
  <c r="B205" i="51"/>
  <c r="B206" i="51"/>
  <c r="B207" i="51"/>
  <c r="B208" i="51"/>
  <c r="B209" i="51"/>
  <c r="B210" i="51"/>
  <c r="B211" i="51"/>
  <c r="B212" i="51"/>
  <c r="B213" i="51"/>
  <c r="B214" i="51"/>
  <c r="B215" i="51"/>
  <c r="B216" i="51"/>
  <c r="B217" i="51"/>
  <c r="B218" i="51"/>
  <c r="B219" i="51"/>
  <c r="B220" i="51"/>
  <c r="B221" i="51"/>
  <c r="B222" i="51"/>
  <c r="B223" i="51"/>
  <c r="B224" i="51"/>
  <c r="B225" i="51"/>
  <c r="B226" i="51"/>
  <c r="B227" i="51"/>
  <c r="B228" i="51"/>
  <c r="B229" i="51"/>
  <c r="B230" i="51"/>
  <c r="B231" i="51"/>
  <c r="B232" i="51"/>
  <c r="B233" i="51"/>
  <c r="B234" i="51"/>
  <c r="B235" i="51"/>
  <c r="B236" i="51"/>
  <c r="B237" i="51"/>
  <c r="B238" i="51"/>
  <c r="B239" i="51"/>
  <c r="B240" i="51"/>
  <c r="B241" i="51"/>
  <c r="B242" i="51"/>
  <c r="B243" i="51"/>
  <c r="B244" i="51"/>
  <c r="B245" i="51"/>
  <c r="B246" i="51"/>
  <c r="B247" i="51"/>
  <c r="B248" i="51"/>
  <c r="B249" i="51"/>
  <c r="B250" i="51"/>
  <c r="B251" i="51"/>
  <c r="B252" i="51"/>
  <c r="B253" i="51"/>
  <c r="B254" i="51"/>
  <c r="B255" i="51"/>
  <c r="B256" i="51"/>
  <c r="B257" i="51"/>
  <c r="B258" i="51"/>
  <c r="B259" i="51"/>
  <c r="B260" i="51"/>
  <c r="B261" i="51"/>
  <c r="B262" i="51"/>
  <c r="B263" i="51"/>
  <c r="B264" i="51"/>
  <c r="B265" i="51"/>
  <c r="B266" i="51"/>
  <c r="B267" i="51"/>
  <c r="B268" i="51"/>
  <c r="B269" i="51"/>
  <c r="B270" i="51"/>
  <c r="B271" i="51"/>
  <c r="B272" i="51"/>
  <c r="B273" i="51"/>
  <c r="B274" i="51"/>
  <c r="B275" i="51"/>
  <c r="B276" i="51"/>
  <c r="B277" i="51"/>
  <c r="B278" i="51"/>
  <c r="B279" i="51"/>
  <c r="B280" i="51"/>
  <c r="B281" i="51"/>
  <c r="B282" i="51"/>
  <c r="B283" i="51"/>
  <c r="B284" i="51"/>
  <c r="B285" i="51"/>
  <c r="B286" i="51"/>
  <c r="B287" i="51"/>
  <c r="B288" i="51"/>
  <c r="B289" i="51"/>
  <c r="B290" i="51"/>
  <c r="B291" i="51"/>
  <c r="B292" i="51"/>
  <c r="B293" i="51"/>
  <c r="B294" i="51"/>
  <c r="B295" i="51"/>
  <c r="B296" i="51"/>
  <c r="B297" i="51"/>
  <c r="B298" i="51"/>
  <c r="B299" i="51"/>
  <c r="B300" i="51"/>
  <c r="B301" i="51"/>
  <c r="B302" i="51"/>
  <c r="B303" i="51"/>
  <c r="B304" i="51"/>
  <c r="B305" i="51"/>
  <c r="B306" i="51"/>
  <c r="B307" i="51"/>
  <c r="B308" i="51"/>
  <c r="B309" i="51"/>
  <c r="B310" i="51"/>
  <c r="B311" i="51"/>
  <c r="B312" i="51"/>
  <c r="B313" i="51"/>
  <c r="B314" i="51"/>
  <c r="B315" i="51"/>
  <c r="B316" i="51"/>
  <c r="B317" i="51"/>
  <c r="B318" i="51"/>
  <c r="B319" i="51"/>
  <c r="B320" i="51"/>
  <c r="B321" i="51"/>
  <c r="B322" i="51"/>
  <c r="B323" i="51"/>
  <c r="B324" i="51"/>
  <c r="B325" i="51"/>
  <c r="B326" i="51"/>
  <c r="B327" i="51"/>
  <c r="B328" i="51"/>
  <c r="B329" i="51"/>
  <c r="B330" i="51"/>
  <c r="B331" i="51"/>
  <c r="B332" i="51"/>
  <c r="B333" i="51"/>
  <c r="B334" i="51"/>
  <c r="B335" i="51"/>
  <c r="B336" i="51"/>
  <c r="B337" i="51"/>
  <c r="B338" i="51"/>
  <c r="B339" i="51"/>
  <c r="B340" i="51"/>
  <c r="B341" i="51"/>
  <c r="B342" i="51"/>
  <c r="B343" i="51"/>
  <c r="B344" i="51"/>
  <c r="B345" i="51"/>
  <c r="B346" i="51"/>
  <c r="B347" i="51"/>
  <c r="B348" i="51"/>
  <c r="B349" i="51"/>
  <c r="B350" i="51"/>
  <c r="B351" i="51"/>
  <c r="B352" i="51"/>
  <c r="B353" i="51"/>
  <c r="B354" i="51"/>
  <c r="B355" i="51"/>
  <c r="B356" i="51"/>
  <c r="B357" i="51"/>
  <c r="B358" i="51"/>
  <c r="B359" i="51"/>
  <c r="B360" i="51"/>
  <c r="B361" i="51"/>
  <c r="B362" i="51"/>
  <c r="B363" i="51"/>
  <c r="B364" i="51"/>
  <c r="B365" i="51"/>
  <c r="B366" i="51"/>
  <c r="B367" i="51"/>
  <c r="B368" i="51"/>
  <c r="B369" i="51"/>
  <c r="B370" i="51"/>
  <c r="B371" i="51"/>
  <c r="B372" i="51"/>
  <c r="B373" i="51"/>
  <c r="B374" i="51"/>
  <c r="B375" i="51"/>
  <c r="B376" i="51"/>
  <c r="B377" i="51"/>
  <c r="B378" i="51"/>
  <c r="B379" i="51"/>
  <c r="B380" i="51"/>
  <c r="B381" i="51"/>
  <c r="B382" i="51"/>
  <c r="B383" i="51"/>
  <c r="B384" i="51"/>
  <c r="B385" i="51"/>
  <c r="B386" i="51"/>
  <c r="B387" i="51"/>
  <c r="B388" i="51"/>
  <c r="B389" i="51"/>
  <c r="B390" i="51"/>
  <c r="B391" i="51"/>
  <c r="B392" i="51"/>
  <c r="B393" i="51"/>
  <c r="B394" i="51"/>
  <c r="B395" i="51"/>
  <c r="B396" i="51"/>
  <c r="B397" i="51"/>
  <c r="B398" i="51"/>
  <c r="B399" i="51"/>
  <c r="B400" i="51"/>
  <c r="B401" i="51"/>
  <c r="B402" i="51"/>
  <c r="B403" i="51"/>
  <c r="B404" i="51"/>
  <c r="B405" i="51"/>
  <c r="B406" i="51"/>
  <c r="B407" i="51"/>
  <c r="B408" i="51"/>
  <c r="B409" i="51"/>
  <c r="B410" i="51"/>
  <c r="B411" i="51"/>
  <c r="B412" i="51"/>
  <c r="B413" i="51"/>
  <c r="B414" i="51"/>
  <c r="B415" i="51"/>
  <c r="B416" i="51"/>
  <c r="B417" i="51"/>
  <c r="B418" i="51"/>
  <c r="B419" i="51"/>
  <c r="B420" i="51"/>
  <c r="B421" i="51"/>
  <c r="B422" i="51"/>
  <c r="B423" i="51"/>
  <c r="B424" i="51"/>
  <c r="B425" i="51"/>
  <c r="B426" i="51"/>
  <c r="B427" i="51"/>
  <c r="B428" i="51"/>
  <c r="B429" i="51"/>
  <c r="B430" i="51"/>
  <c r="B431" i="51"/>
  <c r="B432" i="51"/>
  <c r="B433" i="51"/>
  <c r="B434" i="51"/>
  <c r="B435" i="51"/>
  <c r="B436" i="51"/>
  <c r="B437" i="51"/>
  <c r="B438" i="51"/>
  <c r="B439" i="51"/>
  <c r="B440" i="51"/>
  <c r="B441" i="51"/>
  <c r="B442" i="51"/>
  <c r="B443" i="51"/>
  <c r="B444" i="51"/>
  <c r="B445" i="51"/>
  <c r="B446" i="51"/>
  <c r="B447" i="51"/>
  <c r="B448" i="51"/>
  <c r="B449" i="51"/>
  <c r="B450" i="51"/>
  <c r="B2" i="51"/>
  <c r="Q1" i="49"/>
  <c r="R1" i="49"/>
  <c r="S1" i="49"/>
  <c r="T1" i="49"/>
  <c r="U1" i="49"/>
  <c r="C1" i="49"/>
  <c r="D1" i="49"/>
  <c r="E1" i="49"/>
  <c r="F1" i="49"/>
  <c r="G1" i="49"/>
  <c r="H1" i="49"/>
  <c r="I1" i="49"/>
  <c r="J1" i="49"/>
  <c r="K1" i="49"/>
  <c r="L1" i="49"/>
  <c r="M1" i="49"/>
  <c r="N1" i="49"/>
  <c r="O1" i="49"/>
  <c r="P1" i="49"/>
  <c r="B1" i="49"/>
  <c r="AS20" i="36"/>
  <c r="C1" i="47"/>
  <c r="D1" i="47"/>
  <c r="E1" i="47"/>
  <c r="F1" i="47"/>
  <c r="G1" i="47"/>
  <c r="H1" i="47"/>
  <c r="I1" i="47"/>
  <c r="J1" i="47"/>
  <c r="K1" i="47"/>
  <c r="L1" i="47"/>
  <c r="M1" i="47"/>
  <c r="N1" i="47"/>
  <c r="O1" i="47"/>
  <c r="P1" i="47"/>
  <c r="Q1" i="47"/>
  <c r="R1" i="47"/>
  <c r="S1" i="47"/>
  <c r="T1" i="47"/>
  <c r="U1" i="47"/>
  <c r="B1" i="47"/>
  <c r="BW20" i="25"/>
  <c r="BU20" i="25"/>
  <c r="BS20" i="25"/>
  <c r="BQ20" i="25"/>
  <c r="BO20" i="25"/>
  <c r="BM20" i="25"/>
  <c r="BK20" i="25"/>
  <c r="BI20" i="25"/>
  <c r="BG20" i="25"/>
  <c r="BE20" i="25"/>
  <c r="BC20" i="25"/>
  <c r="BA20" i="25"/>
  <c r="AY20" i="25"/>
  <c r="AW20" i="25"/>
  <c r="AU20" i="25"/>
  <c r="AS20" i="25"/>
  <c r="AQ20" i="25"/>
  <c r="AO20" i="25"/>
  <c r="AM20" i="25"/>
  <c r="AK20" i="25"/>
  <c r="AI20" i="25"/>
  <c r="AG20" i="25"/>
  <c r="AE20" i="25"/>
  <c r="AC20" i="25"/>
  <c r="AA20" i="25"/>
  <c r="Y20" i="25"/>
  <c r="W20" i="25"/>
  <c r="U20" i="25"/>
  <c r="S20" i="25"/>
  <c r="Q20" i="25"/>
  <c r="O20" i="25"/>
  <c r="M20" i="25"/>
  <c r="K20" i="25"/>
  <c r="I20" i="25"/>
  <c r="G20" i="25"/>
  <c r="E20" i="25"/>
  <c r="BY9" i="25"/>
  <c r="BR1" i="46"/>
  <c r="BS1" i="46"/>
  <c r="BS16" i="46" s="1"/>
  <c r="BT1" i="46"/>
  <c r="AP1" i="46"/>
  <c r="AQ1" i="46"/>
  <c r="AQ16" i="46" s="1"/>
  <c r="AR1" i="46"/>
  <c r="AS1" i="46"/>
  <c r="AS16" i="46" s="1"/>
  <c r="AT1" i="46"/>
  <c r="AU1" i="46"/>
  <c r="AU16" i="46" s="1"/>
  <c r="AV1" i="46"/>
  <c r="AW1" i="46"/>
  <c r="AW16" i="46" s="1"/>
  <c r="AX1" i="46"/>
  <c r="AY1" i="46"/>
  <c r="AY16" i="46" s="1"/>
  <c r="AZ1" i="46"/>
  <c r="BA1" i="46"/>
  <c r="BA16" i="46" s="1"/>
  <c r="BB1" i="46"/>
  <c r="BC1" i="46"/>
  <c r="BC16" i="46" s="1"/>
  <c r="BD1" i="46"/>
  <c r="BE1" i="46"/>
  <c r="BE16" i="46" s="1"/>
  <c r="BF1" i="46"/>
  <c r="BG1" i="46"/>
  <c r="BG16" i="46" s="1"/>
  <c r="BH1" i="46"/>
  <c r="BI1" i="46"/>
  <c r="BI16" i="46" s="1"/>
  <c r="BJ1" i="46"/>
  <c r="BK1" i="46"/>
  <c r="BK16" i="46" s="1"/>
  <c r="BL1" i="46"/>
  <c r="BM1" i="46"/>
  <c r="BM16" i="46" s="1"/>
  <c r="BN1" i="46"/>
  <c r="BO1" i="46"/>
  <c r="BO16" i="46" s="1"/>
  <c r="BP1" i="46"/>
  <c r="BQ1" i="46"/>
  <c r="BQ16" i="46" s="1"/>
  <c r="C16" i="46"/>
  <c r="D1" i="46"/>
  <c r="E1" i="46"/>
  <c r="E16" i="46" s="1"/>
  <c r="F1" i="46"/>
  <c r="G1" i="46"/>
  <c r="G16" i="46" s="1"/>
  <c r="H1" i="46"/>
  <c r="I1" i="46"/>
  <c r="I16" i="46" s="1"/>
  <c r="J1" i="46"/>
  <c r="K1" i="46"/>
  <c r="K16" i="46" s="1"/>
  <c r="L1" i="46"/>
  <c r="M1" i="46"/>
  <c r="M16" i="46" s="1"/>
  <c r="N1" i="46"/>
  <c r="O1" i="46"/>
  <c r="O16" i="46" s="1"/>
  <c r="P1" i="46"/>
  <c r="Q1" i="46"/>
  <c r="Q16" i="46" s="1"/>
  <c r="R1" i="46"/>
  <c r="S1" i="46"/>
  <c r="S16" i="46" s="1"/>
  <c r="T1" i="46"/>
  <c r="U1" i="46"/>
  <c r="U16" i="46" s="1"/>
  <c r="V1" i="46"/>
  <c r="W1" i="46"/>
  <c r="W16" i="46" s="1"/>
  <c r="X1" i="46"/>
  <c r="Y1" i="46"/>
  <c r="Y16" i="46" s="1"/>
  <c r="Z1" i="46"/>
  <c r="AA1" i="46"/>
  <c r="AA16" i="46" s="1"/>
  <c r="AB1" i="46"/>
  <c r="AC1" i="46"/>
  <c r="AC16" i="46" s="1"/>
  <c r="AD1" i="46"/>
  <c r="AE1" i="46"/>
  <c r="AE16" i="46" s="1"/>
  <c r="AF1" i="46"/>
  <c r="AG1" i="46"/>
  <c r="AG16" i="46" s="1"/>
  <c r="AH1" i="46"/>
  <c r="AI1" i="46"/>
  <c r="AI16" i="46" s="1"/>
  <c r="AJ1" i="46"/>
  <c r="AK1" i="46"/>
  <c r="AK16" i="46" s="1"/>
  <c r="AL1" i="46"/>
  <c r="AM1" i="46"/>
  <c r="AM16" i="46" s="1"/>
  <c r="AN1" i="46"/>
  <c r="AO1" i="46"/>
  <c r="AO16" i="46" s="1"/>
  <c r="I6" i="40" l="1"/>
  <c r="I54" i="40"/>
  <c r="I52" i="40"/>
  <c r="I50" i="40"/>
  <c r="I48" i="40"/>
  <c r="I46" i="40"/>
  <c r="I44" i="40"/>
  <c r="I42" i="40"/>
  <c r="I40" i="40"/>
  <c r="I38" i="40"/>
  <c r="I36" i="40"/>
  <c r="I34" i="40"/>
  <c r="I32" i="40"/>
  <c r="I30" i="40"/>
  <c r="I28" i="40"/>
  <c r="I26" i="40"/>
  <c r="I24" i="40"/>
  <c r="I22" i="40"/>
  <c r="I20" i="40"/>
  <c r="I18" i="40"/>
  <c r="I16" i="40"/>
  <c r="I14" i="40"/>
  <c r="I12" i="40"/>
  <c r="I10" i="40"/>
  <c r="I8" i="40"/>
  <c r="BY19" i="25"/>
  <c r="BY11" i="25"/>
  <c r="BY10" i="25"/>
  <c r="AS10" i="36"/>
  <c r="AS16" i="36"/>
  <c r="AS19" i="36"/>
  <c r="AS14" i="36"/>
  <c r="AS17" i="36"/>
  <c r="AS13" i="36"/>
  <c r="AS18" i="36"/>
  <c r="AS12" i="36"/>
  <c r="AS11" i="36"/>
  <c r="AS15" i="36"/>
  <c r="BY12" i="25"/>
  <c r="BY13" i="25"/>
  <c r="BY15" i="25"/>
  <c r="BY18" i="25"/>
  <c r="BY17" i="25"/>
  <c r="BY16" i="25"/>
  <c r="BY14" i="25"/>
  <c r="B16" i="46"/>
  <c r="C457" i="58"/>
  <c r="B457" i="58"/>
  <c r="B456" i="58"/>
  <c r="C456" i="58"/>
  <c r="C457" i="57"/>
  <c r="B457" i="57"/>
  <c r="B456" i="57"/>
  <c r="C456" i="57"/>
  <c r="C457" i="56"/>
  <c r="B457" i="56"/>
  <c r="B456" i="56"/>
  <c r="C456" i="56"/>
  <c r="C457" i="55"/>
  <c r="B457" i="55"/>
  <c r="B456" i="55"/>
  <c r="C456" i="55"/>
  <c r="C457" i="54"/>
  <c r="B457" i="54"/>
  <c r="B456" i="54"/>
  <c r="C456" i="54"/>
  <c r="B457" i="53"/>
  <c r="C457" i="53"/>
  <c r="B456" i="53"/>
  <c r="C456" i="53"/>
  <c r="B457" i="52"/>
  <c r="C457" i="52"/>
  <c r="B456" i="52"/>
  <c r="C456" i="52"/>
  <c r="B457" i="51"/>
  <c r="C457" i="51"/>
  <c r="B456" i="51"/>
  <c r="C456" i="51"/>
  <c r="P17" i="49"/>
  <c r="D17" i="49"/>
  <c r="C17" i="49"/>
  <c r="O17" i="49"/>
  <c r="B17" i="49"/>
  <c r="N17" i="49"/>
  <c r="E17" i="49"/>
  <c r="Q17" i="49"/>
  <c r="F16" i="49"/>
  <c r="R16" i="49"/>
  <c r="G16" i="49"/>
  <c r="S16" i="49"/>
  <c r="H16" i="49"/>
  <c r="T16" i="49"/>
  <c r="I16" i="49"/>
  <c r="U16" i="49"/>
  <c r="J16" i="49"/>
  <c r="F17" i="49"/>
  <c r="R17" i="49"/>
  <c r="K17" i="49"/>
  <c r="L17" i="49"/>
  <c r="M17" i="49"/>
  <c r="K16" i="49"/>
  <c r="G17" i="49"/>
  <c r="S17" i="49"/>
  <c r="L16" i="49"/>
  <c r="H17" i="49"/>
  <c r="T17" i="49"/>
  <c r="M16" i="49"/>
  <c r="I17" i="49"/>
  <c r="U17" i="49"/>
  <c r="B16" i="49"/>
  <c r="N16" i="49"/>
  <c r="J17" i="49"/>
  <c r="C16" i="49"/>
  <c r="O16" i="49"/>
  <c r="D16" i="49"/>
  <c r="P16" i="49"/>
  <c r="E16" i="49"/>
  <c r="Q16" i="49"/>
  <c r="U17" i="47"/>
  <c r="AK17" i="47"/>
  <c r="AI17" i="47"/>
  <c r="AG17" i="47"/>
  <c r="AF16" i="47"/>
  <c r="AC16" i="47"/>
  <c r="Y17" i="47"/>
  <c r="T16" i="47"/>
  <c r="Q16" i="47"/>
  <c r="M17" i="47"/>
  <c r="G16" i="47"/>
  <c r="K17" i="47"/>
  <c r="I17" i="47"/>
  <c r="H16" i="47"/>
  <c r="AA17" i="47"/>
  <c r="O17" i="47"/>
  <c r="E16" i="47"/>
  <c r="AE16" i="47"/>
  <c r="S16" i="47"/>
  <c r="C17" i="47"/>
  <c r="N17" i="47"/>
  <c r="AH16" i="47"/>
  <c r="J16" i="47"/>
  <c r="D17" i="47"/>
  <c r="AB17" i="47"/>
  <c r="I16" i="47"/>
  <c r="G17" i="47"/>
  <c r="Q17" i="47"/>
  <c r="B17" i="47"/>
  <c r="Z17" i="47"/>
  <c r="E17" i="47"/>
  <c r="H17" i="47"/>
  <c r="AF17" i="47"/>
  <c r="U16" i="47"/>
  <c r="S17" i="47"/>
  <c r="AD16" i="47"/>
  <c r="J17" i="47"/>
  <c r="AH17" i="47"/>
  <c r="AC17" i="47"/>
  <c r="L17" i="47"/>
  <c r="AJ17" i="47"/>
  <c r="AG16" i="47"/>
  <c r="AE17" i="47"/>
  <c r="F17" i="47"/>
  <c r="AD17" i="47"/>
  <c r="R17" i="47"/>
  <c r="P17" i="47"/>
  <c r="F16" i="47"/>
  <c r="R16" i="47"/>
  <c r="T17" i="47"/>
  <c r="X17" i="47"/>
  <c r="K16" i="47"/>
  <c r="AI16" i="47"/>
  <c r="L16" i="47"/>
  <c r="X16" i="47"/>
  <c r="AJ16" i="47"/>
  <c r="M16" i="47"/>
  <c r="Y16" i="47"/>
  <c r="AK16" i="47"/>
  <c r="B16" i="47"/>
  <c r="N16" i="47"/>
  <c r="Z16" i="47"/>
  <c r="C16" i="47"/>
  <c r="O16" i="47"/>
  <c r="AA16" i="47"/>
  <c r="D16" i="47"/>
  <c r="P16" i="47"/>
  <c r="AB16" i="47"/>
  <c r="AL16" i="46"/>
  <c r="Z16" i="46"/>
  <c r="BP16" i="46"/>
  <c r="BN16" i="46"/>
  <c r="BJ16" i="46"/>
  <c r="BL16" i="46"/>
  <c r="BF16" i="46"/>
  <c r="BH16" i="46"/>
  <c r="BD16" i="46"/>
  <c r="BB16" i="46"/>
  <c r="AX16" i="46"/>
  <c r="AZ16" i="46"/>
  <c r="AV16" i="46"/>
  <c r="AT16" i="46"/>
  <c r="AR16" i="46"/>
  <c r="AP16" i="46"/>
  <c r="AN16" i="46"/>
  <c r="AJ16" i="46"/>
  <c r="AH16" i="46"/>
  <c r="AF16" i="46"/>
  <c r="AD16" i="46"/>
  <c r="AB16" i="46"/>
  <c r="V16" i="46"/>
  <c r="X16" i="46"/>
  <c r="T16" i="46"/>
  <c r="R16" i="46"/>
  <c r="N16" i="46"/>
  <c r="P16" i="46"/>
  <c r="L16" i="46"/>
  <c r="J16" i="46"/>
  <c r="H16" i="46"/>
  <c r="F16" i="46"/>
  <c r="D16" i="46"/>
  <c r="BM17" i="46"/>
  <c r="BA17" i="46"/>
  <c r="AO17" i="46"/>
  <c r="AC17" i="46"/>
  <c r="Q17" i="46"/>
  <c r="BL17" i="46"/>
  <c r="AZ17" i="46"/>
  <c r="AN17" i="46"/>
  <c r="AB17" i="46"/>
  <c r="P17" i="46"/>
  <c r="BK17" i="46"/>
  <c r="AY17" i="46"/>
  <c r="AM17" i="46"/>
  <c r="AA17" i="46"/>
  <c r="O17" i="46"/>
  <c r="BJ17" i="46"/>
  <c r="AX17" i="46"/>
  <c r="AL17" i="46"/>
  <c r="Z17" i="46"/>
  <c r="N17" i="46"/>
  <c r="BI17" i="46"/>
  <c r="AW17" i="46"/>
  <c r="AK17" i="46"/>
  <c r="Y17" i="46"/>
  <c r="M17" i="46"/>
  <c r="BH17" i="46"/>
  <c r="AV17" i="46"/>
  <c r="AJ17" i="46"/>
  <c r="X17" i="46"/>
  <c r="L17" i="46"/>
  <c r="BS17" i="46"/>
  <c r="BG17" i="46"/>
  <c r="AU17" i="46"/>
  <c r="AI17" i="46"/>
  <c r="W17" i="46"/>
  <c r="K17" i="46"/>
  <c r="BF17" i="46"/>
  <c r="AT17" i="46"/>
  <c r="AH17" i="46"/>
  <c r="V17" i="46"/>
  <c r="J17" i="46"/>
  <c r="BQ17" i="46"/>
  <c r="BE17" i="46"/>
  <c r="AS17" i="46"/>
  <c r="AG17" i="46"/>
  <c r="U17" i="46"/>
  <c r="I17" i="46"/>
  <c r="BP17" i="46"/>
  <c r="BD17" i="46"/>
  <c r="AR17" i="46"/>
  <c r="AF17" i="46"/>
  <c r="T17" i="46"/>
  <c r="H17" i="46"/>
  <c r="BO17" i="46"/>
  <c r="BC17" i="46"/>
  <c r="AQ17" i="46"/>
  <c r="AE17" i="46"/>
  <c r="S17" i="46"/>
  <c r="G17" i="46"/>
  <c r="BN17" i="46"/>
  <c r="BB17" i="46"/>
  <c r="AP17" i="46"/>
  <c r="AD17" i="46"/>
  <c r="R17" i="46"/>
  <c r="F17" i="46"/>
  <c r="E17" i="46"/>
  <c r="D17" i="46"/>
  <c r="C17" i="46"/>
  <c r="B17" i="46"/>
  <c r="S18" i="28"/>
  <c r="S17" i="28"/>
  <c r="S16" i="28"/>
  <c r="S15" i="28"/>
  <c r="S14" i="28"/>
  <c r="S13" i="28"/>
  <c r="S12" i="28"/>
  <c r="S11" i="28"/>
  <c r="S10" i="28"/>
  <c r="S9" i="28"/>
  <c r="S8" i="28"/>
  <c r="R18" i="28"/>
  <c r="R17" i="28"/>
  <c r="R16" i="28"/>
  <c r="R15" i="28"/>
  <c r="R14" i="28"/>
  <c r="R13" i="28"/>
  <c r="R12" i="28"/>
  <c r="R11" i="28"/>
  <c r="R10" i="28"/>
  <c r="R9" i="28"/>
  <c r="R8" i="28"/>
  <c r="Z16" i="28" l="1"/>
  <c r="Z14" i="28"/>
  <c r="Z8" i="28"/>
  <c r="O43" i="28"/>
  <c r="O46" i="28"/>
  <c r="O27" i="37"/>
  <c r="O26" i="37"/>
  <c r="O27" i="36"/>
  <c r="O26" i="36"/>
  <c r="O48" i="28"/>
  <c r="O45" i="28"/>
  <c r="O41" i="28"/>
  <c r="O42" i="28"/>
  <c r="O44" i="28"/>
  <c r="O47" i="28"/>
  <c r="G97" i="33"/>
  <c r="K11" i="27" l="1"/>
  <c r="M44" i="27"/>
  <c r="M45" i="27" s="1"/>
  <c r="M46" i="27" s="1" a="1"/>
  <c r="M46" i="27" s="1"/>
  <c r="M41" i="27"/>
  <c r="M42" i="27" s="1"/>
  <c r="M43" i="27" s="1" a="1"/>
  <c r="M43" i="27" s="1"/>
  <c r="M22" i="27"/>
  <c r="O21" i="28"/>
  <c r="M21" i="28"/>
  <c r="K21" i="28"/>
  <c r="I21" i="28"/>
  <c r="G21" i="28"/>
  <c r="E21" i="28"/>
  <c r="M11" i="27"/>
  <c r="BT16" i="46" l="1"/>
  <c r="BT17" i="46"/>
  <c r="BR16" i="46"/>
  <c r="BR17" i="46"/>
  <c r="M12" i="27"/>
  <c r="M13" i="27" s="1"/>
  <c r="AO18" i="19"/>
  <c r="AM18" i="19"/>
  <c r="AK18" i="19"/>
  <c r="AI18" i="19"/>
  <c r="AG18" i="19"/>
  <c r="AE18" i="19"/>
  <c r="AC18" i="19"/>
  <c r="AA18" i="19"/>
  <c r="Y18" i="19"/>
  <c r="W18" i="19"/>
  <c r="U18" i="19"/>
  <c r="S18" i="19"/>
  <c r="Q18" i="19"/>
  <c r="O18" i="19"/>
  <c r="M18" i="19"/>
  <c r="K18" i="19"/>
  <c r="AQ18" i="19" s="1"/>
  <c r="AS18" i="19" s="1"/>
  <c r="I18" i="19"/>
  <c r="G18" i="19"/>
  <c r="E18" i="19"/>
  <c r="AO17" i="19"/>
  <c r="AM17" i="19"/>
  <c r="AK17" i="19"/>
  <c r="AI17" i="19"/>
  <c r="AG17" i="19"/>
  <c r="AE17" i="19"/>
  <c r="AC17" i="19"/>
  <c r="AA17" i="19"/>
  <c r="Y17" i="19"/>
  <c r="W17" i="19"/>
  <c r="U17" i="19"/>
  <c r="AQ17" i="19" s="1"/>
  <c r="AS17" i="19" s="1"/>
  <c r="S17" i="19"/>
  <c r="Q17" i="19"/>
  <c r="O17" i="19"/>
  <c r="M17" i="19"/>
  <c r="K17" i="19"/>
  <c r="I17" i="19"/>
  <c r="G17" i="19"/>
  <c r="E17" i="19"/>
  <c r="AO16" i="19"/>
  <c r="AM16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G16" i="19"/>
  <c r="E16" i="19"/>
  <c r="AO15" i="19"/>
  <c r="AM15" i="19"/>
  <c r="AK15" i="19"/>
  <c r="AI15" i="19"/>
  <c r="AG15" i="19"/>
  <c r="AE15" i="19"/>
  <c r="AC15" i="19"/>
  <c r="AA15" i="19"/>
  <c r="Y15" i="19"/>
  <c r="W15" i="19"/>
  <c r="U15" i="19"/>
  <c r="S15" i="19"/>
  <c r="Q15" i="19"/>
  <c r="O15" i="19"/>
  <c r="M15" i="19"/>
  <c r="K15" i="19"/>
  <c r="I15" i="19"/>
  <c r="AQ15" i="19" s="1"/>
  <c r="G15" i="19"/>
  <c r="E15" i="19"/>
  <c r="AO14" i="19"/>
  <c r="AM14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E14" i="19"/>
  <c r="AO13" i="19"/>
  <c r="AM13" i="19"/>
  <c r="AI13" i="19"/>
  <c r="AG13" i="19"/>
  <c r="AE13" i="19"/>
  <c r="AC13" i="19"/>
  <c r="AA13" i="19"/>
  <c r="Y13" i="19"/>
  <c r="W13" i="19"/>
  <c r="U13" i="19"/>
  <c r="S13" i="19"/>
  <c r="Q13" i="19"/>
  <c r="O13" i="19"/>
  <c r="M13" i="19"/>
  <c r="K13" i="19"/>
  <c r="I13" i="19"/>
  <c r="G13" i="19"/>
  <c r="E13" i="19"/>
  <c r="AO12" i="19"/>
  <c r="AM12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E12" i="19"/>
  <c r="AO11" i="19"/>
  <c r="AM11" i="19"/>
  <c r="AK11" i="19"/>
  <c r="AI11" i="19"/>
  <c r="AG11" i="19"/>
  <c r="AE11" i="19"/>
  <c r="AC11" i="19"/>
  <c r="AA11" i="19"/>
  <c r="Y11" i="19"/>
  <c r="W11" i="19"/>
  <c r="U11" i="19"/>
  <c r="S11" i="19"/>
  <c r="Q11" i="19"/>
  <c r="O11" i="19"/>
  <c r="M11" i="19"/>
  <c r="K11" i="19"/>
  <c r="I11" i="19"/>
  <c r="G11" i="19"/>
  <c r="E11" i="19"/>
  <c r="AO10" i="19"/>
  <c r="AM10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G10" i="19"/>
  <c r="E10" i="19"/>
  <c r="AO9" i="19"/>
  <c r="AM9" i="19"/>
  <c r="AK9" i="19"/>
  <c r="AI9" i="19"/>
  <c r="AI19" i="19" s="1"/>
  <c r="AG9" i="19"/>
  <c r="AE9" i="19"/>
  <c r="AC9" i="19"/>
  <c r="AA9" i="19"/>
  <c r="Y9" i="19"/>
  <c r="W9" i="19"/>
  <c r="U9" i="19"/>
  <c r="S9" i="19"/>
  <c r="Q9" i="19"/>
  <c r="O9" i="19"/>
  <c r="M9" i="19"/>
  <c r="K9" i="19"/>
  <c r="I9" i="19"/>
  <c r="G9" i="19"/>
  <c r="E9" i="19"/>
  <c r="AO8" i="19"/>
  <c r="AM8" i="19"/>
  <c r="AK8" i="19"/>
  <c r="AI8" i="19"/>
  <c r="AG8" i="19"/>
  <c r="AE8" i="19"/>
  <c r="AC8" i="19"/>
  <c r="AC19" i="19" s="1"/>
  <c r="AA8" i="19"/>
  <c r="AA19" i="19" s="1"/>
  <c r="Y8" i="19"/>
  <c r="Y19" i="19" s="1"/>
  <c r="W8" i="19"/>
  <c r="U8" i="19"/>
  <c r="S8" i="19"/>
  <c r="Q8" i="19"/>
  <c r="O8" i="19"/>
  <c r="M8" i="19"/>
  <c r="K8" i="19"/>
  <c r="I8" i="19"/>
  <c r="I19" i="19" s="1"/>
  <c r="G8" i="19"/>
  <c r="E8" i="19"/>
  <c r="K28" i="25" l="1"/>
  <c r="K29" i="25"/>
  <c r="M19" i="19"/>
  <c r="AO19" i="19"/>
  <c r="AQ10" i="19"/>
  <c r="AS10" i="19" s="1"/>
  <c r="O19" i="19"/>
  <c r="U19" i="19"/>
  <c r="G19" i="19"/>
  <c r="AQ14" i="19"/>
  <c r="AS14" i="19" s="1"/>
  <c r="AQ11" i="19"/>
  <c r="AS11" i="19" s="1"/>
  <c r="AQ16" i="19"/>
  <c r="AS16" i="19" s="1"/>
  <c r="AG19" i="19"/>
  <c r="E19" i="19"/>
  <c r="AQ8" i="19"/>
  <c r="AS8" i="19" s="1"/>
  <c r="AE19" i="19"/>
  <c r="AQ9" i="19"/>
  <c r="AS9" i="19" s="1"/>
  <c r="K19" i="19"/>
  <c r="Q19" i="19"/>
  <c r="AS15" i="19"/>
  <c r="AM19" i="19"/>
  <c r="AQ12" i="19"/>
  <c r="AS12" i="19" s="1"/>
  <c r="W19" i="19"/>
  <c r="S19" i="19"/>
  <c r="K16" i="18" l="1"/>
  <c r="I16" i="18"/>
  <c r="G16" i="18"/>
  <c r="M16" i="18" s="1"/>
  <c r="O16" i="18" s="1"/>
  <c r="E16" i="18"/>
  <c r="K15" i="18"/>
  <c r="I15" i="18"/>
  <c r="G15" i="18"/>
  <c r="M15" i="18" s="1"/>
  <c r="O15" i="18" s="1"/>
  <c r="E15" i="18"/>
  <c r="K14" i="18"/>
  <c r="I14" i="18"/>
  <c r="G14" i="18"/>
  <c r="E14" i="18"/>
  <c r="K13" i="18"/>
  <c r="I13" i="18"/>
  <c r="G13" i="18"/>
  <c r="E13" i="18"/>
  <c r="K12" i="18"/>
  <c r="I12" i="18"/>
  <c r="G12" i="18"/>
  <c r="E12" i="18"/>
  <c r="K11" i="18"/>
  <c r="M11" i="18" s="1"/>
  <c r="O11" i="18" s="1"/>
  <c r="I11" i="18"/>
  <c r="G11" i="18"/>
  <c r="E11" i="18"/>
  <c r="K10" i="18"/>
  <c r="I10" i="18"/>
  <c r="G10" i="18"/>
  <c r="M10" i="18" s="1"/>
  <c r="O10" i="18" s="1"/>
  <c r="E10" i="18"/>
  <c r="K9" i="18"/>
  <c r="I9" i="18"/>
  <c r="G9" i="18"/>
  <c r="M9" i="18" s="1"/>
  <c r="O9" i="18" s="1"/>
  <c r="E9" i="18"/>
  <c r="K8" i="18"/>
  <c r="I8" i="18"/>
  <c r="M8" i="18" s="1"/>
  <c r="G8" i="18"/>
  <c r="E8" i="18"/>
  <c r="K7" i="18"/>
  <c r="I7" i="18"/>
  <c r="G7" i="18"/>
  <c r="M7" i="18" s="1"/>
  <c r="O7" i="18" s="1"/>
  <c r="E7" i="18"/>
  <c r="K6" i="18"/>
  <c r="I6" i="18"/>
  <c r="G6" i="18"/>
  <c r="M6" i="18" s="1"/>
  <c r="E6" i="18"/>
  <c r="G177" i="15"/>
  <c r="G176" i="15"/>
  <c r="G175" i="15"/>
  <c r="G173" i="15"/>
  <c r="G172" i="15"/>
  <c r="G171" i="15"/>
  <c r="G170" i="15"/>
  <c r="D141" i="15"/>
  <c r="D140" i="15"/>
  <c r="D139" i="15" s="1"/>
  <c r="D138" i="15"/>
  <c r="D137" i="15"/>
  <c r="D136" i="15" s="1"/>
  <c r="D134" i="15"/>
  <c r="C138" i="15"/>
  <c r="D98" i="14"/>
  <c r="C100" i="14"/>
  <c r="C99" i="14"/>
  <c r="C98" i="14"/>
  <c r="C95" i="14"/>
  <c r="C94" i="14"/>
  <c r="C93" i="14"/>
  <c r="C92" i="14"/>
  <c r="D91" i="14"/>
  <c r="D95" i="14" s="1"/>
  <c r="C91" i="14"/>
  <c r="C90" i="14"/>
  <c r="C87" i="14"/>
  <c r="C86" i="14"/>
  <c r="C85" i="14"/>
  <c r="C84" i="14"/>
  <c r="D83" i="14"/>
  <c r="D87" i="14" s="1"/>
  <c r="C83" i="14"/>
  <c r="C82" i="14"/>
  <c r="C79" i="14"/>
  <c r="C78" i="14"/>
  <c r="C77" i="14"/>
  <c r="C76" i="14"/>
  <c r="D75" i="14"/>
  <c r="D79" i="14" s="1"/>
  <c r="C75" i="14"/>
  <c r="C74" i="14"/>
  <c r="C71" i="14"/>
  <c r="C70" i="14"/>
  <c r="C69" i="14"/>
  <c r="C68" i="14"/>
  <c r="D67" i="14"/>
  <c r="D71" i="14" s="1"/>
  <c r="C67" i="14"/>
  <c r="C66" i="14"/>
  <c r="C63" i="14"/>
  <c r="C62" i="14"/>
  <c r="C61" i="14"/>
  <c r="C60" i="14"/>
  <c r="D59" i="14"/>
  <c r="D63" i="14" s="1"/>
  <c r="C59" i="14"/>
  <c r="C58" i="14"/>
  <c r="C55" i="14"/>
  <c r="C54" i="14"/>
  <c r="C53" i="14"/>
  <c r="C52" i="14"/>
  <c r="D51" i="14"/>
  <c r="D55" i="14" s="1"/>
  <c r="C51" i="14"/>
  <c r="C50" i="14"/>
  <c r="C47" i="14"/>
  <c r="C46" i="14"/>
  <c r="C45" i="14"/>
  <c r="C44" i="14"/>
  <c r="D43" i="14"/>
  <c r="D47" i="14" s="1"/>
  <c r="C43" i="14"/>
  <c r="C42" i="14"/>
  <c r="C39" i="14"/>
  <c r="C38" i="14"/>
  <c r="C37" i="14"/>
  <c r="C36" i="14"/>
  <c r="D35" i="14"/>
  <c r="D39" i="14" s="1"/>
  <c r="C35" i="14"/>
  <c r="C34" i="14"/>
  <c r="C31" i="14"/>
  <c r="C30" i="14"/>
  <c r="C29" i="14"/>
  <c r="C28" i="14"/>
  <c r="D27" i="14"/>
  <c r="D31" i="14" s="1"/>
  <c r="C27" i="14"/>
  <c r="C26" i="14"/>
  <c r="C23" i="14"/>
  <c r="C22" i="14"/>
  <c r="C21" i="14"/>
  <c r="C20" i="14"/>
  <c r="C19" i="14"/>
  <c r="C18" i="14"/>
  <c r="M153" i="15"/>
  <c r="M152" i="15"/>
  <c r="M151" i="15"/>
  <c r="M149" i="15"/>
  <c r="M148" i="15"/>
  <c r="M145" i="15"/>
  <c r="L154" i="15"/>
  <c r="L153" i="15"/>
  <c r="L152" i="15"/>
  <c r="L151" i="15"/>
  <c r="L150" i="15"/>
  <c r="L149" i="15"/>
  <c r="L148" i="15"/>
  <c r="L147" i="15"/>
  <c r="L146" i="15"/>
  <c r="L145" i="15"/>
  <c r="L142" i="15"/>
  <c r="L141" i="15"/>
  <c r="L140" i="15"/>
  <c r="L139" i="15"/>
  <c r="M138" i="15"/>
  <c r="L138" i="15"/>
  <c r="L137" i="15"/>
  <c r="L136" i="15"/>
  <c r="M135" i="15"/>
  <c r="L135" i="15"/>
  <c r="L134" i="15"/>
  <c r="L133" i="15"/>
  <c r="L130" i="15"/>
  <c r="L129" i="15"/>
  <c r="L128" i="15"/>
  <c r="L127" i="15"/>
  <c r="M126" i="15"/>
  <c r="L126" i="15"/>
  <c r="L125" i="15"/>
  <c r="L124" i="15"/>
  <c r="M123" i="15"/>
  <c r="L123" i="15"/>
  <c r="L122" i="15"/>
  <c r="L121" i="15"/>
  <c r="L118" i="15"/>
  <c r="L117" i="15"/>
  <c r="L116" i="15"/>
  <c r="L115" i="15"/>
  <c r="M114" i="15"/>
  <c r="L114" i="15"/>
  <c r="L113" i="15"/>
  <c r="L112" i="15"/>
  <c r="M111" i="15"/>
  <c r="L111" i="15"/>
  <c r="L110" i="15"/>
  <c r="L109" i="15"/>
  <c r="L106" i="15"/>
  <c r="L105" i="15"/>
  <c r="L104" i="15"/>
  <c r="L103" i="15"/>
  <c r="M102" i="15"/>
  <c r="L102" i="15"/>
  <c r="L101" i="15"/>
  <c r="L100" i="15"/>
  <c r="M99" i="15"/>
  <c r="L99" i="15"/>
  <c r="L98" i="15"/>
  <c r="L97" i="15"/>
  <c r="L94" i="15"/>
  <c r="L93" i="15"/>
  <c r="L92" i="15"/>
  <c r="L91" i="15"/>
  <c r="M90" i="15"/>
  <c r="L90" i="15"/>
  <c r="L89" i="15"/>
  <c r="L88" i="15"/>
  <c r="M87" i="15"/>
  <c r="L87" i="15"/>
  <c r="L86" i="15"/>
  <c r="L85" i="15"/>
  <c r="L82" i="15"/>
  <c r="L81" i="15"/>
  <c r="L80" i="15"/>
  <c r="L79" i="15"/>
  <c r="M78" i="15"/>
  <c r="AK13" i="19" s="1"/>
  <c r="L78" i="15"/>
  <c r="L77" i="15"/>
  <c r="L76" i="15"/>
  <c r="M75" i="15"/>
  <c r="L75" i="15"/>
  <c r="L74" i="15"/>
  <c r="L73" i="15"/>
  <c r="L70" i="15"/>
  <c r="L69" i="15"/>
  <c r="L68" i="15"/>
  <c r="L67" i="15"/>
  <c r="M66" i="15"/>
  <c r="L66" i="15"/>
  <c r="L65" i="15"/>
  <c r="L64" i="15"/>
  <c r="M63" i="15"/>
  <c r="L63" i="15"/>
  <c r="L62" i="15"/>
  <c r="L61" i="15"/>
  <c r="L58" i="15"/>
  <c r="L57" i="15"/>
  <c r="L56" i="15"/>
  <c r="L55" i="15"/>
  <c r="M54" i="15"/>
  <c r="L54" i="15"/>
  <c r="L53" i="15"/>
  <c r="L52" i="15"/>
  <c r="M51" i="15"/>
  <c r="L51" i="15"/>
  <c r="L50" i="15"/>
  <c r="L49" i="15"/>
  <c r="L46" i="15"/>
  <c r="L45" i="15"/>
  <c r="L44" i="15"/>
  <c r="L43" i="15"/>
  <c r="M42" i="15"/>
  <c r="L42" i="15"/>
  <c r="L41" i="15"/>
  <c r="L40" i="15"/>
  <c r="M39" i="15"/>
  <c r="L39" i="15"/>
  <c r="L38" i="15"/>
  <c r="L37" i="15"/>
  <c r="L34" i="15"/>
  <c r="L33" i="15"/>
  <c r="L32" i="15"/>
  <c r="L31" i="15"/>
  <c r="L30" i="15"/>
  <c r="L29" i="15"/>
  <c r="L28" i="15"/>
  <c r="L27" i="15"/>
  <c r="L26" i="15"/>
  <c r="L25" i="15"/>
  <c r="M30" i="15"/>
  <c r="M27" i="15"/>
  <c r="M15" i="15"/>
  <c r="M18" i="15"/>
  <c r="J117" i="15"/>
  <c r="J115" i="15"/>
  <c r="J112" i="15"/>
  <c r="I118" i="15"/>
  <c r="I117" i="15"/>
  <c r="I116" i="15"/>
  <c r="I115" i="15"/>
  <c r="I114" i="15"/>
  <c r="I113" i="15"/>
  <c r="I112" i="15"/>
  <c r="I109" i="15"/>
  <c r="I108" i="15"/>
  <c r="J107" i="15"/>
  <c r="I107" i="15"/>
  <c r="I106" i="15"/>
  <c r="J105" i="15"/>
  <c r="I105" i="15"/>
  <c r="I104" i="15"/>
  <c r="I103" i="15"/>
  <c r="I100" i="15"/>
  <c r="I99" i="15"/>
  <c r="J98" i="15"/>
  <c r="I98" i="15"/>
  <c r="I97" i="15"/>
  <c r="J96" i="15"/>
  <c r="I96" i="15"/>
  <c r="I95" i="15"/>
  <c r="I94" i="15"/>
  <c r="I91" i="15"/>
  <c r="I90" i="15"/>
  <c r="J89" i="15"/>
  <c r="I89" i="15"/>
  <c r="I88" i="15"/>
  <c r="J87" i="15"/>
  <c r="I87" i="15"/>
  <c r="I86" i="15"/>
  <c r="I85" i="15"/>
  <c r="I82" i="15"/>
  <c r="I81" i="15"/>
  <c r="J80" i="15"/>
  <c r="I80" i="15"/>
  <c r="I79" i="15"/>
  <c r="J78" i="15"/>
  <c r="I78" i="15"/>
  <c r="I77" i="15"/>
  <c r="I76" i="15"/>
  <c r="I73" i="15"/>
  <c r="I72" i="15"/>
  <c r="J71" i="15"/>
  <c r="J68" i="15" s="1"/>
  <c r="J73" i="15" s="1"/>
  <c r="I71" i="15"/>
  <c r="I70" i="15"/>
  <c r="J69" i="15"/>
  <c r="I69" i="15"/>
  <c r="I68" i="15"/>
  <c r="I67" i="15"/>
  <c r="I64" i="15"/>
  <c r="I63" i="15"/>
  <c r="J62" i="15"/>
  <c r="I62" i="15"/>
  <c r="I61" i="15"/>
  <c r="J60" i="15"/>
  <c r="J59" i="15" s="1"/>
  <c r="J64" i="15" s="1"/>
  <c r="I60" i="15"/>
  <c r="I59" i="15"/>
  <c r="I58" i="15"/>
  <c r="I55" i="15"/>
  <c r="I54" i="15"/>
  <c r="J53" i="15"/>
  <c r="I53" i="15"/>
  <c r="I52" i="15"/>
  <c r="J51" i="15"/>
  <c r="I51" i="15"/>
  <c r="I50" i="15"/>
  <c r="I49" i="15"/>
  <c r="I46" i="15"/>
  <c r="I45" i="15"/>
  <c r="J44" i="15"/>
  <c r="I44" i="15"/>
  <c r="I43" i="15"/>
  <c r="J42" i="15"/>
  <c r="I42" i="15"/>
  <c r="I41" i="15"/>
  <c r="I40" i="15"/>
  <c r="I37" i="15"/>
  <c r="I36" i="15"/>
  <c r="J35" i="15"/>
  <c r="I35" i="15"/>
  <c r="I34" i="15"/>
  <c r="J33" i="15"/>
  <c r="I33" i="15"/>
  <c r="I32" i="15"/>
  <c r="I31" i="15"/>
  <c r="I28" i="15"/>
  <c r="I27" i="15"/>
  <c r="I26" i="15"/>
  <c r="I25" i="15"/>
  <c r="I24" i="15"/>
  <c r="I23" i="15"/>
  <c r="I22" i="15"/>
  <c r="J26" i="15"/>
  <c r="J24" i="15"/>
  <c r="J17" i="15"/>
  <c r="J15" i="15"/>
  <c r="G167" i="15"/>
  <c r="F178" i="15"/>
  <c r="F177" i="15"/>
  <c r="F176" i="15"/>
  <c r="F175" i="15"/>
  <c r="F174" i="15"/>
  <c r="F173" i="15"/>
  <c r="F172" i="15"/>
  <c r="F171" i="15"/>
  <c r="F170" i="15"/>
  <c r="F169" i="15"/>
  <c r="F168" i="15"/>
  <c r="F167" i="15"/>
  <c r="F164" i="15"/>
  <c r="F163" i="15"/>
  <c r="F162" i="15"/>
  <c r="F161" i="15"/>
  <c r="G160" i="15"/>
  <c r="F160" i="15"/>
  <c r="F159" i="15"/>
  <c r="F158" i="15"/>
  <c r="F157" i="15"/>
  <c r="F156" i="15"/>
  <c r="G155" i="15"/>
  <c r="F155" i="15"/>
  <c r="F154" i="15"/>
  <c r="F153" i="15"/>
  <c r="F150" i="15"/>
  <c r="F149" i="15"/>
  <c r="F148" i="15"/>
  <c r="F147" i="15"/>
  <c r="G146" i="15"/>
  <c r="F146" i="15"/>
  <c r="F145" i="15"/>
  <c r="F144" i="15"/>
  <c r="F143" i="15"/>
  <c r="F142" i="15"/>
  <c r="G141" i="15"/>
  <c r="F141" i="15"/>
  <c r="F140" i="15"/>
  <c r="F139" i="15"/>
  <c r="F136" i="15"/>
  <c r="F135" i="15"/>
  <c r="F134" i="15"/>
  <c r="F133" i="15"/>
  <c r="G132" i="15"/>
  <c r="F132" i="15"/>
  <c r="F131" i="15"/>
  <c r="F130" i="15"/>
  <c r="F129" i="15"/>
  <c r="F128" i="15"/>
  <c r="G127" i="15"/>
  <c r="F127" i="15"/>
  <c r="F126" i="15"/>
  <c r="F125" i="15"/>
  <c r="F122" i="15"/>
  <c r="F121" i="15"/>
  <c r="F120" i="15"/>
  <c r="F119" i="15"/>
  <c r="G118" i="15"/>
  <c r="F118" i="15"/>
  <c r="F117" i="15"/>
  <c r="F116" i="15"/>
  <c r="F115" i="15"/>
  <c r="F114" i="15"/>
  <c r="G113" i="15"/>
  <c r="F113" i="15"/>
  <c r="F112" i="15"/>
  <c r="F111" i="15"/>
  <c r="F108" i="15"/>
  <c r="F107" i="15"/>
  <c r="F106" i="15"/>
  <c r="F105" i="15"/>
  <c r="G104" i="15"/>
  <c r="F104" i="15"/>
  <c r="F103" i="15"/>
  <c r="F102" i="15"/>
  <c r="F101" i="15"/>
  <c r="F100" i="15"/>
  <c r="G99" i="15"/>
  <c r="F99" i="15"/>
  <c r="F98" i="15"/>
  <c r="F97" i="15"/>
  <c r="F94" i="15"/>
  <c r="F93" i="15"/>
  <c r="F92" i="15"/>
  <c r="F91" i="15"/>
  <c r="G90" i="15"/>
  <c r="F90" i="15"/>
  <c r="F89" i="15"/>
  <c r="F88" i="15"/>
  <c r="F87" i="15"/>
  <c r="F86" i="15"/>
  <c r="G85" i="15"/>
  <c r="F85" i="15"/>
  <c r="F84" i="15"/>
  <c r="F83" i="15"/>
  <c r="F80" i="15"/>
  <c r="F79" i="15"/>
  <c r="F78" i="15"/>
  <c r="F77" i="15"/>
  <c r="G76" i="15"/>
  <c r="F76" i="15"/>
  <c r="F75" i="15"/>
  <c r="F74" i="15"/>
  <c r="F73" i="15"/>
  <c r="F72" i="15"/>
  <c r="G71" i="15"/>
  <c r="F71" i="15"/>
  <c r="F70" i="15"/>
  <c r="F69" i="15"/>
  <c r="F66" i="15"/>
  <c r="F65" i="15"/>
  <c r="F64" i="15"/>
  <c r="F63" i="15"/>
  <c r="G62" i="15"/>
  <c r="F62" i="15"/>
  <c r="F61" i="15"/>
  <c r="F60" i="15"/>
  <c r="F59" i="15"/>
  <c r="F58" i="15"/>
  <c r="G57" i="15"/>
  <c r="F57" i="15"/>
  <c r="F56" i="15"/>
  <c r="F55" i="15"/>
  <c r="F38" i="15"/>
  <c r="F52" i="15" s="1"/>
  <c r="F51" i="15"/>
  <c r="F50" i="15"/>
  <c r="F49" i="15"/>
  <c r="G48" i="15"/>
  <c r="F48" i="15"/>
  <c r="F47" i="15"/>
  <c r="F46" i="15"/>
  <c r="F45" i="15"/>
  <c r="F44" i="15"/>
  <c r="G43" i="15"/>
  <c r="F43" i="15"/>
  <c r="F42" i="15"/>
  <c r="F41" i="15"/>
  <c r="F37" i="15"/>
  <c r="F36" i="15"/>
  <c r="F35" i="15"/>
  <c r="F34" i="15"/>
  <c r="F33" i="15"/>
  <c r="F32" i="15"/>
  <c r="F31" i="15"/>
  <c r="F30" i="15"/>
  <c r="F29" i="15"/>
  <c r="F28" i="15"/>
  <c r="F27" i="15"/>
  <c r="G15" i="15"/>
  <c r="G20" i="15"/>
  <c r="C141" i="15"/>
  <c r="C140" i="15"/>
  <c r="C137" i="15"/>
  <c r="C130" i="15"/>
  <c r="C129" i="15"/>
  <c r="D128" i="15"/>
  <c r="C127" i="15"/>
  <c r="C126" i="15"/>
  <c r="D125" i="15"/>
  <c r="C119" i="15"/>
  <c r="C118" i="15"/>
  <c r="D117" i="15"/>
  <c r="C116" i="15"/>
  <c r="C115" i="15"/>
  <c r="D114" i="15"/>
  <c r="C108" i="15"/>
  <c r="C107" i="15"/>
  <c r="D106" i="15"/>
  <c r="C105" i="15"/>
  <c r="C104" i="15"/>
  <c r="D103" i="15"/>
  <c r="C97" i="15"/>
  <c r="C96" i="15"/>
  <c r="D95" i="15"/>
  <c r="C94" i="15"/>
  <c r="C93" i="15"/>
  <c r="D92" i="15"/>
  <c r="C86" i="15"/>
  <c r="C85" i="15"/>
  <c r="D84" i="15"/>
  <c r="C83" i="15"/>
  <c r="C82" i="15"/>
  <c r="D81" i="15"/>
  <c r="C75" i="15"/>
  <c r="C74" i="15"/>
  <c r="D73" i="15"/>
  <c r="C72" i="15"/>
  <c r="C71" i="15"/>
  <c r="D70" i="15"/>
  <c r="C64" i="15"/>
  <c r="C63" i="15"/>
  <c r="D62" i="15"/>
  <c r="C61" i="15"/>
  <c r="C60" i="15"/>
  <c r="D59" i="15"/>
  <c r="C53" i="15"/>
  <c r="C52" i="15"/>
  <c r="D51" i="15"/>
  <c r="C50" i="15"/>
  <c r="C49" i="15"/>
  <c r="D48" i="15"/>
  <c r="C42" i="15"/>
  <c r="C41" i="15"/>
  <c r="D40" i="15"/>
  <c r="C39" i="15"/>
  <c r="C38" i="15"/>
  <c r="D37" i="15"/>
  <c r="C31" i="15"/>
  <c r="C30" i="15"/>
  <c r="C28" i="15"/>
  <c r="C27" i="15"/>
  <c r="G34" i="15"/>
  <c r="G29" i="15"/>
  <c r="D29" i="15"/>
  <c r="D26" i="15"/>
  <c r="D18" i="15"/>
  <c r="D15" i="15"/>
  <c r="D19" i="14"/>
  <c r="D23" i="14" s="1"/>
  <c r="D11" i="14"/>
  <c r="D15" i="14" s="1"/>
  <c r="AQ13" i="19" l="1"/>
  <c r="AS13" i="19" s="1"/>
  <c r="AK19" i="19"/>
  <c r="AQ19" i="19" s="1"/>
  <c r="AS19" i="19" s="1"/>
  <c r="E17" i="18"/>
  <c r="J50" i="15"/>
  <c r="J55" i="15" s="1"/>
  <c r="M14" i="15"/>
  <c r="M22" i="15" s="1"/>
  <c r="M12" i="18"/>
  <c r="O12" i="18" s="1"/>
  <c r="J95" i="15"/>
  <c r="J100" i="15" s="1"/>
  <c r="M13" i="18"/>
  <c r="O13" i="18" s="1"/>
  <c r="M38" i="15"/>
  <c r="M46" i="15" s="1"/>
  <c r="M62" i="15"/>
  <c r="M70" i="15" s="1"/>
  <c r="M110" i="15"/>
  <c r="M118" i="15" s="1"/>
  <c r="O8" i="18"/>
  <c r="M14" i="18"/>
  <c r="O14" i="18" s="1"/>
  <c r="O6" i="18"/>
  <c r="M134" i="15"/>
  <c r="M142" i="15" s="1"/>
  <c r="M150" i="15"/>
  <c r="J77" i="15"/>
  <c r="J82" i="15" s="1"/>
  <c r="J32" i="15"/>
  <c r="J37" i="15" s="1"/>
  <c r="D99" i="14"/>
  <c r="D100" i="14" s="1"/>
  <c r="J23" i="15"/>
  <c r="J28" i="15" s="1"/>
  <c r="M26" i="15"/>
  <c r="M34" i="15" s="1"/>
  <c r="J116" i="15"/>
  <c r="M50" i="15"/>
  <c r="M58" i="15" s="1"/>
  <c r="M74" i="15"/>
  <c r="M82" i="15" s="1"/>
  <c r="M86" i="15"/>
  <c r="M94" i="15" s="1"/>
  <c r="M98" i="15"/>
  <c r="M106" i="15" s="1"/>
  <c r="M122" i="15"/>
  <c r="M130" i="15" s="1"/>
  <c r="M147" i="15"/>
  <c r="J104" i="15"/>
  <c r="J109" i="15" s="1"/>
  <c r="J114" i="15"/>
  <c r="J41" i="15"/>
  <c r="J46" i="15" s="1"/>
  <c r="J86" i="15"/>
  <c r="J91" i="15" s="1"/>
  <c r="G174" i="15"/>
  <c r="G126" i="15"/>
  <c r="G136" i="15" s="1"/>
  <c r="G154" i="15"/>
  <c r="G164" i="15" s="1"/>
  <c r="G169" i="15"/>
  <c r="J14" i="15"/>
  <c r="J19" i="15" s="1"/>
  <c r="G140" i="15"/>
  <c r="G150" i="15" s="1"/>
  <c r="G98" i="15"/>
  <c r="G108" i="15" s="1"/>
  <c r="G84" i="15"/>
  <c r="G94" i="15" s="1"/>
  <c r="G112" i="15"/>
  <c r="G122" i="15" s="1"/>
  <c r="G56" i="15"/>
  <c r="G66" i="15" s="1"/>
  <c r="G70" i="15"/>
  <c r="G80" i="15" s="1"/>
  <c r="G42" i="15"/>
  <c r="G52" i="15" s="1"/>
  <c r="D135" i="15"/>
  <c r="D142" i="15" s="1"/>
  <c r="D80" i="15"/>
  <c r="D87" i="15" s="1"/>
  <c r="D58" i="15"/>
  <c r="D65" i="15" s="1"/>
  <c r="D25" i="15"/>
  <c r="D32" i="15" s="1"/>
  <c r="D36" i="15"/>
  <c r="D43" i="15" s="1"/>
  <c r="D124" i="15"/>
  <c r="D131" i="15" s="1"/>
  <c r="G28" i="15"/>
  <c r="G38" i="15" s="1"/>
  <c r="D47" i="15"/>
  <c r="D54" i="15" s="1"/>
  <c r="D102" i="15"/>
  <c r="D109" i="15" s="1"/>
  <c r="D69" i="15"/>
  <c r="D76" i="15" s="1"/>
  <c r="D91" i="15"/>
  <c r="D98" i="15" s="1"/>
  <c r="D14" i="15"/>
  <c r="D21" i="15" s="1"/>
  <c r="D113" i="15"/>
  <c r="D120" i="15" s="1"/>
  <c r="G14" i="15"/>
  <c r="G24" i="15" s="1"/>
  <c r="M17" i="18" l="1"/>
  <c r="O17" i="18" s="1"/>
  <c r="M146" i="15"/>
  <c r="M154" i="15" s="1"/>
  <c r="J113" i="15"/>
  <c r="J118" i="15" s="1"/>
  <c r="G168" i="15"/>
  <c r="G178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tc={11D4FFA4-D7DA-4B06-ABF4-4406F199F3FE}</author>
    <author>tc={863C1686-B9D0-4BCD-80A5-619F35F5BB5A}</author>
  </authors>
  <commentList>
    <comment ref="F5" authorId="0" shapeId="0" xr:uid="{11D4FFA4-D7DA-4B06-ABF4-4406F199F3FE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  <comment ref="J5" authorId="1" shapeId="0" xr:uid="{863C1686-B9D0-4BCD-80A5-619F35F5BB5A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<sst xmlns="http://schemas.openxmlformats.org/spreadsheetml/2006/main" count="2894" uniqueCount="1893">
  <si>
    <t>ISR ID</t>
  </si>
  <si>
    <t>Loans secured by construction, land development, and other land loans*</t>
  </si>
  <si>
    <t>Loans secured by farmland*</t>
  </si>
  <si>
    <t>Loans secured by multifamily (5 or more) residential properties*</t>
  </si>
  <si>
    <t>Loans secured by nonfarm nonresidential properties*</t>
  </si>
  <si>
    <t>Loans to finance agricultural production and other loans to farmers*</t>
  </si>
  <si>
    <t>Commercial and industrial loans*</t>
  </si>
  <si>
    <t>Lease financing receivables*</t>
  </si>
  <si>
    <t>*Within these loan categories, exclude:</t>
  </si>
  <si>
    <t>A. any loans made under the Paycheck Protection Program;</t>
  </si>
  <si>
    <t>B. the portion of any loans held by the issuer for which the risk is assumed by a third party other than the U.S. Small Business Administration, any other U.S. government agency, or a U.S. government-sponsored enterprise (for example, the portion of loans that have been participated); and</t>
  </si>
  <si>
    <t>C. any loan that is an extension or re-write of any existing loan unless it involves an increase of 20% or more in the principal amount of the loan, in which case the entire loan amount, including the increase, is eligible for inclusion in qualified lending.</t>
  </si>
  <si>
    <t>Businesses</t>
  </si>
  <si>
    <t>People</t>
  </si>
  <si>
    <t>Qualified Lending Originations (including Deep Impact Lending Originations)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</si>
  <si>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individuals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</si>
  <si>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 Income or Minority individuals or businesses</t>
    </r>
  </si>
  <si>
    <t>Places</t>
  </si>
  <si>
    <t>Deep Impact Lending</t>
  </si>
  <si>
    <t>Borrowers or projects that create direct benefits for LMI communities or to Other Targeted Populations</t>
  </si>
  <si>
    <t xml:space="preserve">Total </t>
  </si>
  <si>
    <t>*Within these loan categories, include:</t>
  </si>
  <si>
    <t>B. Purchases of, or participations in, loans made by non-depository CDFI loan funds that were originated within one year of the purchase by the 
participating financial institution .</t>
  </si>
  <si>
    <t xml:space="preserve">A. Aggregate amount of payments subject to forbearance provided, for loans where payments were first paused in the period covered by this report. </t>
  </si>
  <si>
    <t>A. any loans made under the Paycheck Protection Program; [FN1]</t>
  </si>
  <si>
    <t xml:space="preserve">FN1: May need to include for credit unions. </t>
  </si>
  <si>
    <t>Loans to individuals for household, family, and other personal expenditures*</t>
  </si>
  <si>
    <t>Loans secured by 1-4 family residential properties*</t>
  </si>
  <si>
    <t>Direct and indirect investments in real estate ventures</t>
  </si>
  <si>
    <t>Equity investments without readily determinable fair values</t>
  </si>
  <si>
    <t>Lending Activity Categories</t>
  </si>
  <si>
    <t>Total</t>
  </si>
  <si>
    <t>1a</t>
  </si>
  <si>
    <t>2b</t>
  </si>
  <si>
    <t>4d</t>
  </si>
  <si>
    <t>2a</t>
  </si>
  <si>
    <t>3a</t>
  </si>
  <si>
    <t>4a</t>
  </si>
  <si>
    <t>5a</t>
  </si>
  <si>
    <t>6a</t>
  </si>
  <si>
    <t>8a</t>
  </si>
  <si>
    <t>9a</t>
  </si>
  <si>
    <t>7a</t>
  </si>
  <si>
    <t>10a</t>
  </si>
  <si>
    <t>11a</t>
  </si>
  <si>
    <t>12a</t>
  </si>
  <si>
    <t>1b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</si>
  <si>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</si>
  <si>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</si>
  <si>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</si>
  <si>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</si>
  <si>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</si>
  <si>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</si>
  <si>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</si>
  <si>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</si>
  <si>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</si>
  <si>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12b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</si>
  <si>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</si>
  <si>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</si>
  <si>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</si>
  <si>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</si>
  <si>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</si>
  <si>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</si>
  <si>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</si>
  <si>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</si>
  <si>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</si>
  <si>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</si>
  <si>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</si>
  <si>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12c</t>
  </si>
  <si>
    <t>1d</t>
  </si>
  <si>
    <t>2d</t>
  </si>
  <si>
    <t>3d</t>
  </si>
  <si>
    <t>5d</t>
  </si>
  <si>
    <t>6d</t>
  </si>
  <si>
    <t>7d</t>
  </si>
  <si>
    <t>8d</t>
  </si>
  <si>
    <t>9d</t>
  </si>
  <si>
    <t>10d</t>
  </si>
  <si>
    <t>11d</t>
  </si>
  <si>
    <t>12d</t>
  </si>
  <si>
    <t>1e</t>
  </si>
  <si>
    <t>2e</t>
  </si>
  <si>
    <t>3e</t>
  </si>
  <si>
    <t>4e</t>
  </si>
  <si>
    <t>4f</t>
  </si>
  <si>
    <t>5e</t>
  </si>
  <si>
    <t>6e</t>
  </si>
  <si>
    <t>7e</t>
  </si>
  <si>
    <t>8e</t>
  </si>
  <si>
    <t>9e</t>
  </si>
  <si>
    <t>10e</t>
  </si>
  <si>
    <t>11e</t>
  </si>
  <si>
    <t>12e</t>
  </si>
  <si>
    <t>1f</t>
  </si>
  <si>
    <t>2f</t>
  </si>
  <si>
    <t>3f</t>
  </si>
  <si>
    <t>5f</t>
  </si>
  <si>
    <t>6f</t>
  </si>
  <si>
    <t>7f</t>
  </si>
  <si>
    <t>8f</t>
  </si>
  <si>
    <t>9f</t>
  </si>
  <si>
    <t>10f</t>
  </si>
  <si>
    <t>11f</t>
  </si>
  <si>
    <t>12f</t>
  </si>
  <si>
    <t>$ in thousands</t>
  </si>
  <si>
    <t>%</t>
  </si>
  <si>
    <t>7m</t>
  </si>
  <si>
    <t>10r</t>
  </si>
  <si>
    <t>11u</t>
  </si>
  <si>
    <t>12t</t>
  </si>
  <si>
    <t>3i</t>
  </si>
  <si>
    <t>4i</t>
  </si>
  <si>
    <t>5i</t>
  </si>
  <si>
    <t>8r</t>
  </si>
  <si>
    <t>9l</t>
  </si>
  <si>
    <t>11l</t>
  </si>
  <si>
    <t>12o</t>
  </si>
  <si>
    <t>9g</t>
  </si>
  <si>
    <t>1g</t>
  </si>
  <si>
    <t>2g</t>
  </si>
  <si>
    <t>3g</t>
  </si>
  <si>
    <t>4g</t>
  </si>
  <si>
    <t>5g</t>
  </si>
  <si>
    <t>6g</t>
  </si>
  <si>
    <t>7g</t>
  </si>
  <si>
    <t>8g</t>
  </si>
  <si>
    <t>10g</t>
  </si>
  <si>
    <t>11g</t>
  </si>
  <si>
    <t>12g</t>
  </si>
  <si>
    <t>1h</t>
  </si>
  <si>
    <t>2h</t>
  </si>
  <si>
    <t>3h</t>
  </si>
  <si>
    <t>4h</t>
  </si>
  <si>
    <t>5h</t>
  </si>
  <si>
    <t>6h</t>
  </si>
  <si>
    <t>7h</t>
  </si>
  <si>
    <t>8h</t>
  </si>
  <si>
    <t>9h</t>
  </si>
  <si>
    <t>10h</t>
  </si>
  <si>
    <t>11h</t>
  </si>
  <si>
    <t>12h</t>
  </si>
  <si>
    <t>1i</t>
  </si>
  <si>
    <t>2i</t>
  </si>
  <si>
    <t>6i</t>
  </si>
  <si>
    <t>7i</t>
  </si>
  <si>
    <t>(Column F) 
Rural Communities</t>
  </si>
  <si>
    <t>(Column G) 
Urban Low-Income Communities</t>
  </si>
  <si>
    <t>(Column H) Underserved Communities</t>
  </si>
  <si>
    <t xml:space="preserve">(Column I) Minority Communities
</t>
  </si>
  <si>
    <t>(Column J) Persistent Povery Counties</t>
  </si>
  <si>
    <t>(Column K) 
[Indian Country] / 
[Indian Reservations and Native Hawaiian Homelands]</t>
  </si>
  <si>
    <t>(Column L) 
U.S. Territories</t>
  </si>
  <si>
    <t>(Column N) Underserved Small Businesses</t>
  </si>
  <si>
    <t>(Column O) Affordable Housing</t>
  </si>
  <si>
    <r>
      <t>(Column P) 
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</si>
  <si>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t>(Column Q) Community Service Facility</t>
  </si>
  <si>
    <t>(Column R) 
Deeply Affordable Housing</t>
  </si>
  <si>
    <r>
      <t>(Column S) 
Public Welfare and Community Development Investments</t>
    </r>
    <r>
      <rPr>
        <b/>
        <vertAlign val="superscript"/>
        <sz val="10"/>
        <rFont val="Arial"/>
        <family val="2"/>
      </rPr>
      <t>2</t>
    </r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</si>
  <si>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</si>
  <si>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</si>
  <si>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</si>
  <si>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</si>
  <si>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</si>
  <si>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</si>
  <si>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</si>
  <si>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</si>
  <si>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</si>
  <si>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</si>
  <si>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1t</t>
  </si>
  <si>
    <t>1u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</si>
  <si>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</si>
  <si>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</si>
  <si>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</si>
  <si>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</si>
  <si>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</si>
  <si>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</si>
  <si>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</si>
  <si>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</si>
  <si>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</si>
  <si>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</si>
  <si>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2t</t>
  </si>
  <si>
    <t>2u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</si>
  <si>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</si>
  <si>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</si>
  <si>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</si>
  <si>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</si>
  <si>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</si>
  <si>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</si>
  <si>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</si>
  <si>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</si>
  <si>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</si>
  <si>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</si>
  <si>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3t</t>
  </si>
  <si>
    <t>3u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</si>
  <si>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</si>
  <si>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</si>
  <si>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</si>
  <si>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</si>
  <si>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</si>
  <si>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</si>
  <si>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</si>
  <si>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</si>
  <si>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</si>
  <si>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</si>
  <si>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4t</t>
  </si>
  <si>
    <t>4u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</si>
  <si>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</si>
  <si>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</si>
  <si>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</si>
  <si>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</si>
  <si>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</si>
  <si>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</si>
  <si>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</si>
  <si>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</si>
  <si>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</si>
  <si>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</si>
  <si>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5t</t>
  </si>
  <si>
    <t>5u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</si>
  <si>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</si>
  <si>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</si>
  <si>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</si>
  <si>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</si>
  <si>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</si>
  <si>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</si>
  <si>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</si>
  <si>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</si>
  <si>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</si>
  <si>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</si>
  <si>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6t</t>
  </si>
  <si>
    <t>6u</t>
  </si>
  <si>
    <t>7j</t>
  </si>
  <si>
    <t>7k</t>
  </si>
  <si>
    <t>7l</t>
  </si>
  <si>
    <t>7n</t>
  </si>
  <si>
    <t>7o</t>
  </si>
  <si>
    <t>7p</t>
  </si>
  <si>
    <t>7q</t>
  </si>
  <si>
    <t>7r</t>
  </si>
  <si>
    <t>7s</t>
  </si>
  <si>
    <t>7t</t>
  </si>
  <si>
    <t>7u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</si>
  <si>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</si>
  <si>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</si>
  <si>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</si>
  <si>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</si>
  <si>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</si>
  <si>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</si>
  <si>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</si>
  <si>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</si>
  <si>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</si>
  <si>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8s</t>
  </si>
  <si>
    <t>8t</t>
  </si>
  <si>
    <t>8u</t>
  </si>
  <si>
    <t>9i</t>
  </si>
  <si>
    <t>9j</t>
  </si>
  <si>
    <t>9k</t>
  </si>
  <si>
    <t>9m</t>
  </si>
  <si>
    <t>9n</t>
  </si>
  <si>
    <t>9o</t>
  </si>
  <si>
    <t>9p</t>
  </si>
  <si>
    <t>9q</t>
  </si>
  <si>
    <t>9r</t>
  </si>
  <si>
    <t>9s</t>
  </si>
  <si>
    <t>9t</t>
  </si>
  <si>
    <t>9u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</si>
  <si>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</si>
  <si>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</si>
  <si>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</si>
  <si>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</si>
  <si>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</si>
  <si>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</si>
  <si>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</si>
  <si>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</si>
  <si>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</si>
  <si>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10s</t>
  </si>
  <si>
    <t>10t</t>
  </si>
  <si>
    <t>10u</t>
  </si>
  <si>
    <t>11i</t>
  </si>
  <si>
    <t>11j</t>
  </si>
  <si>
    <t>11k</t>
  </si>
  <si>
    <t>11m</t>
  </si>
  <si>
    <t>11n</t>
  </si>
  <si>
    <t>11o</t>
  </si>
  <si>
    <t>11p</t>
  </si>
  <si>
    <t>11q</t>
  </si>
  <si>
    <t>11r</t>
  </si>
  <si>
    <t>11s</t>
  </si>
  <si>
    <t>11t</t>
  </si>
  <si>
    <t>12i</t>
  </si>
  <si>
    <t>12j</t>
  </si>
  <si>
    <t>12k</t>
  </si>
  <si>
    <t>12l</t>
  </si>
  <si>
    <t>12m</t>
  </si>
  <si>
    <t>12n</t>
  </si>
  <si>
    <t>12p</t>
  </si>
  <si>
    <t>12q</t>
  </si>
  <si>
    <t>12r</t>
  </si>
  <si>
    <t>12s</t>
  </si>
  <si>
    <t>12u</t>
  </si>
  <si>
    <t>(Column M) 
Small Businesses or Farms</t>
  </si>
  <si>
    <t>(Column B)
Data Level 1</t>
  </si>
  <si>
    <t>(Column C)
Data Level 2</t>
  </si>
  <si>
    <t>(Column D)
Data Level 3</t>
  </si>
  <si>
    <t>Data Level 1</t>
  </si>
  <si>
    <t>Data Level 2</t>
  </si>
  <si>
    <t>Data Level 3</t>
  </si>
  <si>
    <t>3. Loans secured by 1-4 family residential properties*</t>
  </si>
  <si>
    <t>4. Loans secured by multifamily (5 or more) residential properties*</t>
  </si>
  <si>
    <t>5. Loans secured by nonfarm nonresidential properties*</t>
  </si>
  <si>
    <t>6. Loans to finance agricultural production and other loans to farmers*</t>
  </si>
  <si>
    <t>7. Commercial and industrial loans*</t>
  </si>
  <si>
    <t>8. Loans to individuals for household, family, and other personal expenditures*</t>
  </si>
  <si>
    <t>9. Lease financing receivables*</t>
  </si>
  <si>
    <t>10. Direct and indirect investments in real estate ventures</t>
  </si>
  <si>
    <t>11. Equity investments without readily determinable fair values</t>
  </si>
  <si>
    <t>12. Summary</t>
  </si>
  <si>
    <t>1. Loans secured by construction, land development, and other land loans</t>
  </si>
  <si>
    <t>Total Loan Originations</t>
  </si>
  <si>
    <t>Total Qualified Lending</t>
  </si>
  <si>
    <t>2. Loans secured by farmland</t>
  </si>
  <si>
    <t>Notes</t>
  </si>
  <si>
    <t>Total Qualified Lending as % of Total Loan Originations</t>
  </si>
  <si>
    <t>Amounts should be reported in thousands, i.e., any number less than $500 should be $0</t>
  </si>
  <si>
    <t>Percentage must be less than 100%</t>
  </si>
  <si>
    <t>LMI Borrowers</t>
  </si>
  <si>
    <t>Total Qualified Lending excluding Deep Impact Lending</t>
  </si>
  <si>
    <t>Total Qualified Deep Impact Lending</t>
  </si>
  <si>
    <t>Low-Income Borrowers</t>
  </si>
  <si>
    <t>Mortgage Lending to Other Targeted Populations</t>
  </si>
  <si>
    <t>Rural Communities</t>
  </si>
  <si>
    <t>Urban Low-Income Communities</t>
  </si>
  <si>
    <t>Underserved Communities</t>
  </si>
  <si>
    <t>Minority Communities</t>
  </si>
  <si>
    <t>Persistent Povery Counties</t>
  </si>
  <si>
    <t>[Indian Country] / 
[Indian Reservations and Native Hawaiian Homelands]</t>
  </si>
  <si>
    <t>U.S. Territories</t>
  </si>
  <si>
    <t>Small Businesses or Farms</t>
  </si>
  <si>
    <t>Underserved Small Businesses</t>
  </si>
  <si>
    <t>Affordable Housing</t>
  </si>
  <si>
    <t>Public Welfare and Community Development Investments1</t>
  </si>
  <si>
    <t>Community Service Facility</t>
  </si>
  <si>
    <t>Deeply Affordable Housing</t>
  </si>
  <si>
    <t>Public Welfare and Community Development Investments2</t>
  </si>
  <si>
    <r>
      <rPr>
        <b/>
        <i/>
        <sz val="10"/>
        <color theme="1"/>
        <rFont val="Arial"/>
        <family val="2"/>
      </rPr>
      <t xml:space="preserve">White </t>
    </r>
    <r>
      <rPr>
        <i/>
        <sz val="10"/>
        <color theme="1"/>
        <rFont val="Arial"/>
        <family val="2"/>
      </rPr>
      <t>fields need to be populated</t>
    </r>
  </si>
  <si>
    <r>
      <rPr>
        <b/>
        <i/>
        <sz val="10"/>
        <color theme="1"/>
        <rFont val="Arial"/>
        <family val="2"/>
      </rPr>
      <t xml:space="preserve">Blue </t>
    </r>
    <r>
      <rPr>
        <i/>
        <sz val="10"/>
        <color theme="1"/>
        <rFont val="Arial"/>
        <family val="2"/>
      </rPr>
      <t>fields are calculated</t>
    </r>
  </si>
  <si>
    <r>
      <t xml:space="preserve">Amounts should </t>
    </r>
    <r>
      <rPr>
        <b/>
        <i/>
        <sz val="10"/>
        <color theme="1"/>
        <rFont val="Arial"/>
        <family val="2"/>
      </rPr>
      <t xml:space="preserve">NOT </t>
    </r>
    <r>
      <rPr>
        <i/>
        <sz val="10"/>
        <color theme="1"/>
        <rFont val="Arial"/>
        <family val="2"/>
      </rPr>
      <t>have decimals</t>
    </r>
  </si>
  <si>
    <t>Total Qualified Lending (Excluding Deep Impact Lending)</t>
  </si>
  <si>
    <t>Total Deep Impact Lending</t>
  </si>
  <si>
    <t>Other Targeted Population</t>
  </si>
  <si>
    <t xml:space="preserve">Qualified Lending Originations </t>
  </si>
  <si>
    <t>Total by Lending Activity Category</t>
  </si>
  <si>
    <t>% of Total Loan Originations</t>
  </si>
  <si>
    <t xml:space="preserve">Other Targeted Populations </t>
  </si>
  <si>
    <t xml:space="preserve"> Mortgage Lending to Other Targeted Populations</t>
  </si>
  <si>
    <t>ID</t>
  </si>
  <si>
    <t>1A</t>
  </si>
  <si>
    <t>2A</t>
  </si>
  <si>
    <t>3A</t>
  </si>
  <si>
    <t>4A</t>
  </si>
  <si>
    <t>5A</t>
  </si>
  <si>
    <t>6A</t>
  </si>
  <si>
    <t>7A</t>
  </si>
  <si>
    <t>8A</t>
  </si>
  <si>
    <t>9A</t>
  </si>
  <si>
    <t>10A</t>
  </si>
  <si>
    <t>11A</t>
  </si>
  <si>
    <t>1B</t>
  </si>
  <si>
    <t>2B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</si>
  <si>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</si>
  <si>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</si>
  <si>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</si>
  <si>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</si>
  <si>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</si>
  <si>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</si>
  <si>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</si>
  <si>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</si>
  <si>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</si>
  <si>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</si>
  <si>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</si>
  <si>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</si>
  <si>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</si>
  <si>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</si>
  <si>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</si>
  <si>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</si>
  <si>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</si>
  <si>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</si>
  <si>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</si>
  <si>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</si>
  <si>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1D</t>
  </si>
  <si>
    <t>2D</t>
  </si>
  <si>
    <t>3D</t>
  </si>
  <si>
    <t>4D</t>
  </si>
  <si>
    <t>5D</t>
  </si>
  <si>
    <t>6D</t>
  </si>
  <si>
    <t>7D</t>
  </si>
  <si>
    <t>8D</t>
  </si>
  <si>
    <t>9D</t>
  </si>
  <si>
    <t>10D</t>
  </si>
  <si>
    <t>11D</t>
  </si>
  <si>
    <t>Baseline Qualified Lending</t>
  </si>
  <si>
    <t>13A</t>
  </si>
  <si>
    <t>(Column A)
# of Originations</t>
  </si>
  <si>
    <t>(Column B)
$ of Originations</t>
  </si>
  <si>
    <t>(Column C)
# of Originations</t>
  </si>
  <si>
    <t>(Column D)
$ of Originations</t>
  </si>
  <si>
    <t>Total Originations</t>
  </si>
  <si>
    <t>Loans secured by construction, land development, and other land loans</t>
  </si>
  <si>
    <t>Loans secured by farmland</t>
  </si>
  <si>
    <t>Loans secured by 1-4 family residential properties</t>
  </si>
  <si>
    <t>Loans secured by multifamily (5 or more) residential properties</t>
  </si>
  <si>
    <t>Loans secured by nonfarm nonresidential properties</t>
  </si>
  <si>
    <t>Loans to finance agricultural production and other loans to farmers</t>
  </si>
  <si>
    <t>Commercial and industrial loans</t>
  </si>
  <si>
    <t>Loans to individuals for household, family, and other personal expenditures</t>
  </si>
  <si>
    <t>Lease financing receivables</t>
  </si>
  <si>
    <t>Dividend Rate</t>
  </si>
  <si>
    <t>Year 1</t>
  </si>
  <si>
    <t>Year 2</t>
  </si>
  <si>
    <t>Year 3</t>
  </si>
  <si>
    <t>Year 4</t>
  </si>
  <si>
    <t>.....</t>
  </si>
  <si>
    <t>Year 10</t>
  </si>
  <si>
    <t>Year 11</t>
  </si>
  <si>
    <t>4E</t>
  </si>
  <si>
    <t>Quarters 1 - 4</t>
  </si>
  <si>
    <t>Quarter 1 Qualified Lending</t>
  </si>
  <si>
    <t>Quarter 2 Qualified Lending</t>
  </si>
  <si>
    <t>Quarter 3 Qualified Lending</t>
  </si>
  <si>
    <t>Resulting Dividend Rate</t>
  </si>
  <si>
    <t>Qualified Lending Reported by Quarter to Date</t>
  </si>
  <si>
    <t>4F</t>
  </si>
  <si>
    <t>Increase in Qualified Lending after Year 2</t>
  </si>
  <si>
    <t>Increase in Qualified Lending after Year 10</t>
  </si>
  <si>
    <t>Initial Investment from Treasury</t>
  </si>
  <si>
    <t>4H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</si>
  <si>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</si>
  <si>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</si>
  <si>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</si>
  <si>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</si>
  <si>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</si>
  <si>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</si>
  <si>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</si>
  <si>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</si>
  <si>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</si>
  <si>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</si>
  <si>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</si>
  <si>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</si>
  <si>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</si>
  <si>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</si>
  <si>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</si>
  <si>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2E</t>
  </si>
  <si>
    <t>2F</t>
  </si>
  <si>
    <t>2G</t>
  </si>
  <si>
    <t>2H</t>
  </si>
  <si>
    <t>2I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</si>
  <si>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</si>
  <si>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</si>
  <si>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</si>
  <si>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</si>
  <si>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</si>
  <si>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</si>
  <si>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</si>
  <si>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</si>
  <si>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</si>
  <si>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</si>
  <si>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3E</t>
  </si>
  <si>
    <t>3F</t>
  </si>
  <si>
    <t>3G</t>
  </si>
  <si>
    <t>3H</t>
  </si>
  <si>
    <t>3I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</si>
  <si>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</si>
  <si>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</si>
  <si>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</si>
  <si>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</si>
  <si>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</si>
  <si>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</si>
  <si>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</si>
  <si>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</si>
  <si>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</si>
  <si>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</si>
  <si>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4G</t>
  </si>
  <si>
    <t>4I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</si>
  <si>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</si>
  <si>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</si>
  <si>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</si>
  <si>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</si>
  <si>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</si>
  <si>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</si>
  <si>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</si>
  <si>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</si>
  <si>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</si>
  <si>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</si>
  <si>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5E</t>
  </si>
  <si>
    <t>5F</t>
  </si>
  <si>
    <t>5G</t>
  </si>
  <si>
    <t>5H</t>
  </si>
  <si>
    <t>5I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</si>
  <si>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</si>
  <si>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</si>
  <si>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</si>
  <si>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</si>
  <si>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</si>
  <si>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</si>
  <si>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</si>
  <si>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</si>
  <si>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</si>
  <si>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</si>
  <si>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6E</t>
  </si>
  <si>
    <t>6F</t>
  </si>
  <si>
    <t>6G</t>
  </si>
  <si>
    <t>6H</t>
  </si>
  <si>
    <t>6I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</si>
  <si>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</si>
  <si>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</si>
  <si>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</si>
  <si>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</si>
  <si>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</si>
  <si>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</si>
  <si>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</si>
  <si>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</si>
  <si>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</si>
  <si>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</si>
  <si>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7E</t>
  </si>
  <si>
    <t>7F</t>
  </si>
  <si>
    <t>7G</t>
  </si>
  <si>
    <t>7H</t>
  </si>
  <si>
    <t>7I</t>
  </si>
  <si>
    <t>7J</t>
  </si>
  <si>
    <t>7K</t>
  </si>
  <si>
    <t>7L</t>
  </si>
  <si>
    <t>7M</t>
  </si>
  <si>
    <t>7N</t>
  </si>
  <si>
    <t>7O</t>
  </si>
  <si>
    <t>7P</t>
  </si>
  <si>
    <t>7Q</t>
  </si>
  <si>
    <t>7R</t>
  </si>
  <si>
    <t>7S</t>
  </si>
  <si>
    <t>8E</t>
  </si>
  <si>
    <t>8F</t>
  </si>
  <si>
    <t>8G</t>
  </si>
  <si>
    <t>8H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</si>
  <si>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</si>
  <si>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</si>
  <si>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</si>
  <si>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</si>
  <si>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</si>
  <si>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</si>
  <si>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</si>
  <si>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</si>
  <si>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</si>
  <si>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8R</t>
  </si>
  <si>
    <t>8S</t>
  </si>
  <si>
    <t>9E</t>
  </si>
  <si>
    <t>9F</t>
  </si>
  <si>
    <t>9G</t>
  </si>
  <si>
    <t>9H</t>
  </si>
  <si>
    <t>9I</t>
  </si>
  <si>
    <t>9J</t>
  </si>
  <si>
    <t>9K</t>
  </si>
  <si>
    <t>9L</t>
  </si>
  <si>
    <t>9M</t>
  </si>
  <si>
    <t>9N</t>
  </si>
  <si>
    <t>9O</t>
  </si>
  <si>
    <t>9P</t>
  </si>
  <si>
    <t>9Q</t>
  </si>
  <si>
    <t>9R</t>
  </si>
  <si>
    <t>9S</t>
  </si>
  <si>
    <t>10E</t>
  </si>
  <si>
    <t>10F</t>
  </si>
  <si>
    <t>10G</t>
  </si>
  <si>
    <t>10H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</si>
  <si>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</si>
  <si>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</si>
  <si>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</si>
  <si>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</si>
  <si>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</si>
  <si>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</si>
  <si>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</si>
  <si>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</si>
  <si>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</si>
  <si>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10R</t>
  </si>
  <si>
    <t>10S</t>
  </si>
  <si>
    <t>11E</t>
  </si>
  <si>
    <t>11F</t>
  </si>
  <si>
    <t>11G</t>
  </si>
  <si>
    <t>11H</t>
  </si>
  <si>
    <t>11I</t>
  </si>
  <si>
    <t>11J</t>
  </si>
  <si>
    <t>11K</t>
  </si>
  <si>
    <t>11L</t>
  </si>
  <si>
    <t>11M</t>
  </si>
  <si>
    <t>11N</t>
  </si>
  <si>
    <t>11O</t>
  </si>
  <si>
    <t>11P</t>
  </si>
  <si>
    <t>11Q</t>
  </si>
  <si>
    <t>11R</t>
  </si>
  <si>
    <t>11S</t>
  </si>
  <si>
    <t>12K</t>
  </si>
  <si>
    <t>12L</t>
  </si>
  <si>
    <t>12M</t>
  </si>
  <si>
    <t>12N</t>
  </si>
  <si>
    <t>12O</t>
  </si>
  <si>
    <t>12P</t>
  </si>
  <si>
    <t>12Q</t>
  </si>
  <si>
    <t>12R</t>
  </si>
  <si>
    <t>12S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</si>
  <si>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Borrowers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</si>
  <si>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Low-Income Borrowers, Minority borrowers, or Minority Businesses</t>
    </r>
  </si>
  <si>
    <t>13B</t>
  </si>
  <si>
    <t>13C</t>
  </si>
  <si>
    <t>13D</t>
  </si>
  <si>
    <t>13E</t>
  </si>
  <si>
    <t>13F</t>
  </si>
  <si>
    <t>Number of Quarters Reported to Date</t>
  </si>
  <si>
    <t>Quarter 4 Qualified Lending</t>
  </si>
  <si>
    <t>Quarter 5 Qualified Lending</t>
  </si>
  <si>
    <t>Quarter 6 Qualified Lending</t>
  </si>
  <si>
    <t>Quarter 7 Qualified Lending</t>
  </si>
  <si>
    <t>Quarter 8 Qualified Lending</t>
  </si>
  <si>
    <t>Quarter 9 Qualified Lending</t>
  </si>
  <si>
    <t>Quarter 10 Qualified Lending</t>
  </si>
  <si>
    <t>Quarter 11 Qualified Lending</t>
  </si>
  <si>
    <t>Quarter 12 Qualified Lending</t>
  </si>
  <si>
    <t>Quarter 13 Qualified Lending</t>
  </si>
  <si>
    <t>Quarter 14 Qualified Lending</t>
  </si>
  <si>
    <t>Quarter 15 Qualified Lending</t>
  </si>
  <si>
    <t>Quarter 16 Qualified Lending</t>
  </si>
  <si>
    <t>Qualified Lending</t>
  </si>
  <si>
    <t>Deep Impact Lending Originations</t>
  </si>
  <si>
    <t>(Column E)
# of Originations</t>
  </si>
  <si>
    <t>(Column F)
$ of Originations</t>
  </si>
  <si>
    <r>
      <t xml:space="preserve">Increase in Qualified Lending after Year 2 as a % of Initial Investment by Treasury (5E </t>
    </r>
    <r>
      <rPr>
        <sz val="10"/>
        <rFont val="Calibri"/>
        <family val="2"/>
      </rPr>
      <t>÷</t>
    </r>
    <r>
      <rPr>
        <sz val="10"/>
        <rFont val="Arial"/>
        <family val="2"/>
      </rPr>
      <t xml:space="preserve"> 5B)</t>
    </r>
  </si>
  <si>
    <t>Increase in Qualified Lending after Year 10 as a % of Baseline Qualified Lending (5H ÷ 5A)</t>
  </si>
  <si>
    <t>(Column G)
# of Originations</t>
  </si>
  <si>
    <t>(Column H)
$ of Originations</t>
  </si>
  <si>
    <t>(Column I)
# of Originations</t>
  </si>
  <si>
    <t>(Column J)
$ of Originations</t>
  </si>
  <si>
    <t>(Column K)
# of Originations</t>
  </si>
  <si>
    <t>(Column L)
$ of Originations</t>
  </si>
  <si>
    <t>(Column M)
# of Originations</t>
  </si>
  <si>
    <t>(Column N)
$ of Originations</t>
  </si>
  <si>
    <t>(Column O)
# of Originations</t>
  </si>
  <si>
    <t>(Column P)
$ of Originations</t>
  </si>
  <si>
    <t>(Column Q)
# of Originations</t>
  </si>
  <si>
    <t>(Column R)
$ of Originations</t>
  </si>
  <si>
    <t>(Column S)
# of Originations</t>
  </si>
  <si>
    <t>(Column T)
$ of Originations</t>
  </si>
  <si>
    <t>(Column U)
# of Originations</t>
  </si>
  <si>
    <t>(Column V)
$ of Originations</t>
  </si>
  <si>
    <t>(Column W)
# of Originations</t>
  </si>
  <si>
    <t>(Column X)
$ of Originations</t>
  </si>
  <si>
    <t>(Column Y)
# of Originations</t>
  </si>
  <si>
    <t>(Column Z)
$ of Originations</t>
  </si>
  <si>
    <t>(Column AA)
# of Originations</t>
  </si>
  <si>
    <t>(Column AB)
$ of Originations</t>
  </si>
  <si>
    <t>(Column AC)
# of Originations</t>
  </si>
  <si>
    <t>(Column AE)
$ of Originations</t>
  </si>
  <si>
    <t>(Column AD)
$ of Originations</t>
  </si>
  <si>
    <t>(Column AF)
$ of Originations</t>
  </si>
  <si>
    <t>(Column AG)
$ of Originations</t>
  </si>
  <si>
    <t>(Column AH)
$ of Originations</t>
  </si>
  <si>
    <t>(Column AI)
# of Originations</t>
  </si>
  <si>
    <t>(Column AJ)
# of Originations</t>
  </si>
  <si>
    <t>(Column AK)
# of Originations</t>
  </si>
  <si>
    <t>(Column AL)
# of Originations</t>
  </si>
  <si>
    <t>Persistent Poverty Counties</t>
  </si>
  <si>
    <r>
      <t>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</si>
  <si>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r>
      <t>Public Welfare and Community Development Investments</t>
    </r>
    <r>
      <rPr>
        <b/>
        <vertAlign val="superscript"/>
        <sz val="10"/>
        <rFont val="Arial"/>
        <family val="2"/>
      </rPr>
      <t>2</t>
    </r>
  </si>
  <si>
    <t>1T</t>
  </si>
  <si>
    <t>2T</t>
  </si>
  <si>
    <t>3T</t>
  </si>
  <si>
    <t>4T</t>
  </si>
  <si>
    <t>5T</t>
  </si>
  <si>
    <t>6T</t>
  </si>
  <si>
    <t>7T</t>
  </si>
  <si>
    <t>8T</t>
  </si>
  <si>
    <t>9T</t>
  </si>
  <si>
    <t>10T</t>
  </si>
  <si>
    <t>11T</t>
  </si>
  <si>
    <t>12T</t>
  </si>
  <si>
    <t>2U</t>
  </si>
  <si>
    <t>3U</t>
  </si>
  <si>
    <t>4U</t>
  </si>
  <si>
    <t>5U</t>
  </si>
  <si>
    <t>6U</t>
  </si>
  <si>
    <t>7U</t>
  </si>
  <si>
    <t>8U</t>
  </si>
  <si>
    <t>9U</t>
  </si>
  <si>
    <t>10U</t>
  </si>
  <si>
    <t>11U</t>
  </si>
  <si>
    <t>1U</t>
  </si>
  <si>
    <t>1V</t>
  </si>
  <si>
    <t>2V</t>
  </si>
  <si>
    <t>3V</t>
  </si>
  <si>
    <t>4V</t>
  </si>
  <si>
    <t>5V</t>
  </si>
  <si>
    <t>6V</t>
  </si>
  <si>
    <t>7V</t>
  </si>
  <si>
    <t>8V</t>
  </si>
  <si>
    <t>9V</t>
  </si>
  <si>
    <t>10V</t>
  </si>
  <si>
    <t>11V</t>
  </si>
  <si>
    <t>1W</t>
  </si>
  <si>
    <t>2W</t>
  </si>
  <si>
    <t>3W</t>
  </si>
  <si>
    <t>4W</t>
  </si>
  <si>
    <t>5W</t>
  </si>
  <si>
    <t>6W</t>
  </si>
  <si>
    <t>7W</t>
  </si>
  <si>
    <t>8W</t>
  </si>
  <si>
    <t>9W</t>
  </si>
  <si>
    <t>10W</t>
  </si>
  <si>
    <t>11W</t>
  </si>
  <si>
    <t>12W</t>
  </si>
  <si>
    <t>1X</t>
  </si>
  <si>
    <t>2X</t>
  </si>
  <si>
    <t>3X</t>
  </si>
  <si>
    <t>4X</t>
  </si>
  <si>
    <t>5X</t>
  </si>
  <si>
    <t>6X</t>
  </si>
  <si>
    <t>7X</t>
  </si>
  <si>
    <t>8X</t>
  </si>
  <si>
    <t>9X</t>
  </si>
  <si>
    <t>10X</t>
  </si>
  <si>
    <t>11X</t>
  </si>
  <si>
    <t>12X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</si>
  <si>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</si>
  <si>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</si>
  <si>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</si>
  <si>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</si>
  <si>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</si>
  <si>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</si>
  <si>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</si>
  <si>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</si>
  <si>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</si>
  <si>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</si>
  <si>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11Y</t>
  </si>
  <si>
    <t>1Z</t>
  </si>
  <si>
    <t>2Z</t>
  </si>
  <si>
    <t>3Z</t>
  </si>
  <si>
    <t>4Z</t>
  </si>
  <si>
    <t>5Z</t>
  </si>
  <si>
    <t>6Z</t>
  </si>
  <si>
    <t>7Z</t>
  </si>
  <si>
    <t>8Z</t>
  </si>
  <si>
    <t>9Z</t>
  </si>
  <si>
    <t>10Z</t>
  </si>
  <si>
    <t>11Z</t>
  </si>
  <si>
    <t>1AA</t>
  </si>
  <si>
    <t>2AA</t>
  </si>
  <si>
    <t>3AA</t>
  </si>
  <si>
    <t>4AA</t>
  </si>
  <si>
    <t>5AA</t>
  </si>
  <si>
    <t>6AA</t>
  </si>
  <si>
    <t>7AA</t>
  </si>
  <si>
    <t>8AA</t>
  </si>
  <si>
    <t>9AA</t>
  </si>
  <si>
    <t>10AA</t>
  </si>
  <si>
    <t>11AA</t>
  </si>
  <si>
    <t>1AB</t>
  </si>
  <si>
    <t>2AB</t>
  </si>
  <si>
    <t>3AB</t>
  </si>
  <si>
    <t>4AB</t>
  </si>
  <si>
    <t>5AB</t>
  </si>
  <si>
    <t>6AB</t>
  </si>
  <si>
    <t>7AB</t>
  </si>
  <si>
    <t>8AB</t>
  </si>
  <si>
    <t>9AB</t>
  </si>
  <si>
    <t>10AB</t>
  </si>
  <si>
    <t>11AB</t>
  </si>
  <si>
    <t>1AC</t>
  </si>
  <si>
    <t>2AC</t>
  </si>
  <si>
    <t>3AC</t>
  </si>
  <si>
    <t>4AC</t>
  </si>
  <si>
    <t>5AC</t>
  </si>
  <si>
    <t>6AC</t>
  </si>
  <si>
    <t>7AC</t>
  </si>
  <si>
    <t>8AC</t>
  </si>
  <si>
    <t>9AC</t>
  </si>
  <si>
    <t>10AC</t>
  </si>
  <si>
    <t>11AC</t>
  </si>
  <si>
    <t>12AC</t>
  </si>
  <si>
    <t>1AD</t>
  </si>
  <si>
    <t>2AD</t>
  </si>
  <si>
    <t>3AD</t>
  </si>
  <si>
    <t>4AD</t>
  </si>
  <si>
    <t>5AD</t>
  </si>
  <si>
    <t>6AD</t>
  </si>
  <si>
    <t>7AD</t>
  </si>
  <si>
    <t>8AD</t>
  </si>
  <si>
    <t>9AD</t>
  </si>
  <si>
    <t>10AD</t>
  </si>
  <si>
    <t>11AD</t>
  </si>
  <si>
    <t>12AD</t>
  </si>
  <si>
    <t>1AE</t>
  </si>
  <si>
    <t>2AE</t>
  </si>
  <si>
    <t>3AE</t>
  </si>
  <si>
    <t>4AE</t>
  </si>
  <si>
    <t>5AE</t>
  </si>
  <si>
    <t>6AE</t>
  </si>
  <si>
    <t>7AE</t>
  </si>
  <si>
    <t>8AE</t>
  </si>
  <si>
    <t>9AE</t>
  </si>
  <si>
    <t>10AE</t>
  </si>
  <si>
    <t>11AE</t>
  </si>
  <si>
    <t>12AE</t>
  </si>
  <si>
    <t>1AF</t>
  </si>
  <si>
    <t>2AF</t>
  </si>
  <si>
    <t>3AF</t>
  </si>
  <si>
    <t>4AF</t>
  </si>
  <si>
    <t>5AF</t>
  </si>
  <si>
    <t>6AF</t>
  </si>
  <si>
    <t>7AF</t>
  </si>
  <si>
    <t>8AF</t>
  </si>
  <si>
    <t>9AF</t>
  </si>
  <si>
    <t>10AF</t>
  </si>
  <si>
    <t>11AF</t>
  </si>
  <si>
    <t>12AF</t>
  </si>
  <si>
    <t>1AG</t>
  </si>
  <si>
    <t>2AG</t>
  </si>
  <si>
    <t>3AG</t>
  </si>
  <si>
    <t>4AG</t>
  </si>
  <si>
    <t>5AG</t>
  </si>
  <si>
    <t>6AG</t>
  </si>
  <si>
    <t>7AG</t>
  </si>
  <si>
    <t>8AG</t>
  </si>
  <si>
    <t>9AG</t>
  </si>
  <si>
    <t>10AG</t>
  </si>
  <si>
    <t>11AG</t>
  </si>
  <si>
    <t>12AG</t>
  </si>
  <si>
    <t>1AH</t>
  </si>
  <si>
    <t>2AH</t>
  </si>
  <si>
    <t>3AH</t>
  </si>
  <si>
    <t>4AH</t>
  </si>
  <si>
    <t>5AH</t>
  </si>
  <si>
    <t>6AH</t>
  </si>
  <si>
    <t>7AH</t>
  </si>
  <si>
    <t>8AH</t>
  </si>
  <si>
    <t>9AH</t>
  </si>
  <si>
    <t>10AH</t>
  </si>
  <si>
    <t>11AH</t>
  </si>
  <si>
    <t>12AH</t>
  </si>
  <si>
    <t>1AI</t>
  </si>
  <si>
    <t>2AI</t>
  </si>
  <si>
    <t>3AI</t>
  </si>
  <si>
    <t>4AI</t>
  </si>
  <si>
    <t>5AI</t>
  </si>
  <si>
    <t>6AI</t>
  </si>
  <si>
    <t>7AI</t>
  </si>
  <si>
    <t>8AI</t>
  </si>
  <si>
    <t>9AI</t>
  </si>
  <si>
    <t>10AI</t>
  </si>
  <si>
    <t>11AI</t>
  </si>
  <si>
    <t>12AI</t>
  </si>
  <si>
    <t>1AJ</t>
  </si>
  <si>
    <t>2AJ</t>
  </si>
  <si>
    <t>3AJ</t>
  </si>
  <si>
    <t>4AJ</t>
  </si>
  <si>
    <t>5AJ</t>
  </si>
  <si>
    <t>6AJ</t>
  </si>
  <si>
    <t>7AJ</t>
  </si>
  <si>
    <t>8AJ</t>
  </si>
  <si>
    <t>9AJ</t>
  </si>
  <si>
    <t>10AJ</t>
  </si>
  <si>
    <t>11AJ</t>
  </si>
  <si>
    <t>12AJ</t>
  </si>
  <si>
    <t>1AK</t>
  </si>
  <si>
    <t>2AK</t>
  </si>
  <si>
    <t>3AK</t>
  </si>
  <si>
    <t>4AK</t>
  </si>
  <si>
    <t>5AK</t>
  </si>
  <si>
    <t>6AK</t>
  </si>
  <si>
    <t>7AK</t>
  </si>
  <si>
    <t>8AK</t>
  </si>
  <si>
    <t>9AK</t>
  </si>
  <si>
    <t>10AK</t>
  </si>
  <si>
    <t>11AK</t>
  </si>
  <si>
    <t>12AK</t>
  </si>
  <si>
    <t>1AL</t>
  </si>
  <si>
    <t>2AL</t>
  </si>
  <si>
    <t>3AL</t>
  </si>
  <si>
    <t>4AL</t>
  </si>
  <si>
    <t>5AL</t>
  </si>
  <si>
    <t>6AL</t>
  </si>
  <si>
    <t>7AL</t>
  </si>
  <si>
    <t>8AL</t>
  </si>
  <si>
    <t>9AL</t>
  </si>
  <si>
    <t>10AL</t>
  </si>
  <si>
    <t>11AL</t>
  </si>
  <si>
    <t>12AL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</si>
  <si>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Qualified Lending Originations (including Deep Impact Lending Originations)</t>
  </si>
  <si>
    <t>Indian Reservations and Native Hawaiian Homelands</t>
  </si>
  <si>
    <t xml:space="preserve">Qualified Lending Originations** </t>
  </si>
  <si>
    <t>Year X</t>
  </si>
  <si>
    <t>XA</t>
  </si>
  <si>
    <t>XC</t>
  </si>
  <si>
    <t>XB</t>
  </si>
  <si>
    <t>Subtotal</t>
  </si>
  <si>
    <t>Qualified Lending in Year X ([Sum of Qualified Lending] + [2 * Sum of Deep Impact Lending] in Year X)</t>
  </si>
  <si>
    <t>Qualified Lending in Year X - 1</t>
  </si>
  <si>
    <t xml:space="preserve">% Increase in Qualified Lending from Year X - 1 to Year X </t>
  </si>
  <si>
    <t>XD</t>
  </si>
  <si>
    <t>Year X Qualified Lending Summary</t>
  </si>
  <si>
    <t>Quarterly Supplemental Report (QSR) 
Schedule A - Summary Qualified Lending</t>
  </si>
  <si>
    <t>Quarterly Supplemental Report (QSR)
Schedule B - Disaggregated Qualified Lending</t>
  </si>
  <si>
    <t>Black American</t>
  </si>
  <si>
    <t>Native American</t>
  </si>
  <si>
    <t>Asian American</t>
  </si>
  <si>
    <t>Native Alaskan</t>
  </si>
  <si>
    <t>Native Hawaiian</t>
  </si>
  <si>
    <t>Pacific Islander</t>
  </si>
  <si>
    <t>Business</t>
  </si>
  <si>
    <t>Qualified Lending Originations (including DILO)</t>
  </si>
  <si>
    <t>Gross annual revenues that do not exceed $100,000</t>
  </si>
  <si>
    <t>Location</t>
  </si>
  <si>
    <t>County 1</t>
  </si>
  <si>
    <t>County 2</t>
  </si>
  <si>
    <t>County 3</t>
  </si>
  <si>
    <t>County 4</t>
  </si>
  <si>
    <t>County 5</t>
  </si>
  <si>
    <t>County 6</t>
  </si>
  <si>
    <t>County 7</t>
  </si>
  <si>
    <t>County 8</t>
  </si>
  <si>
    <t>County 9</t>
  </si>
  <si>
    <t>County 10</t>
  </si>
  <si>
    <t>County 11</t>
  </si>
  <si>
    <t>Quarterly Supplemental Report (QSR)
Schedule D - Add'l Place-Based Data on Qualified Lending</t>
  </si>
  <si>
    <t>Census Tract 1</t>
  </si>
  <si>
    <t>Census Tract 2</t>
  </si>
  <si>
    <t>Census Tract 3</t>
  </si>
  <si>
    <t>Census Tract 4</t>
  </si>
  <si>
    <t>Census Tract 5</t>
  </si>
  <si>
    <t>Census Tract 6</t>
  </si>
  <si>
    <t>Census Tract 7</t>
  </si>
  <si>
    <t>Census Tract 8</t>
  </si>
  <si>
    <t>Census Tract 9</t>
  </si>
  <si>
    <t>Census Tract 10</t>
  </si>
  <si>
    <t>Census Tract 11</t>
  </si>
  <si>
    <t>Territory 1</t>
  </si>
  <si>
    <t>Territory 2</t>
  </si>
  <si>
    <t>Territory 3</t>
  </si>
  <si>
    <t>Territory 4</t>
  </si>
  <si>
    <t>Territory 5</t>
  </si>
  <si>
    <t>Territory 6</t>
  </si>
  <si>
    <t>Territory 7</t>
  </si>
  <si>
    <t>Territory 8</t>
  </si>
  <si>
    <t>Territory 9</t>
  </si>
  <si>
    <t>Territory 10</t>
  </si>
  <si>
    <t>Territory 11</t>
  </si>
  <si>
    <t>LMI &amp; OTP</t>
  </si>
  <si>
    <t>50% or Below of AMI</t>
  </si>
  <si>
    <t>51 - 80% of AMI</t>
  </si>
  <si>
    <t>81 - 100% of AMI</t>
  </si>
  <si>
    <t>101 - 120% of AMI</t>
  </si>
  <si>
    <t>Quarterly Supplemental Report (QSR)
Schedule C - Additional Demographic Data for Qualified Lending (People)</t>
  </si>
  <si>
    <t>Quarterly Supplemental Report (QSR)
Schedule C - Additional Demographic Data for Qualified Lending (Business)</t>
  </si>
  <si>
    <t>Majority owned by 
Low-Income Borrowers</t>
  </si>
  <si>
    <t>Majority owned by 
Black Americans</t>
  </si>
  <si>
    <t>Majority owned by 
Native Americans</t>
  </si>
  <si>
    <t>Majority owned by 
Asian Americans</t>
  </si>
  <si>
    <t>Majority owned by 
Native Alaskans</t>
  </si>
  <si>
    <t>Majority owned by 
Native Hawaiians</t>
  </si>
  <si>
    <t>Majority owned by 
Pacific Islanders</t>
  </si>
  <si>
    <t>(Column A) 
# of Originations</t>
  </si>
  <si>
    <t>(Column C) 
# of Originations</t>
  </si>
  <si>
    <t>(Column E) 
# of Originations</t>
  </si>
  <si>
    <t>(Column G) 
# of Originations</t>
  </si>
  <si>
    <t>(Column I) 
# of Originations</t>
  </si>
  <si>
    <t>(Column K) 
# of Originations</t>
  </si>
  <si>
    <t>(Column M) 
# of Originations</t>
  </si>
  <si>
    <t>(Column O) 
# of Originations</t>
  </si>
  <si>
    <t>(Column Q) 
# of Originations</t>
  </si>
  <si>
    <t>(Column S) 
# of Originations</t>
  </si>
  <si>
    <t>(Column AE)
# of Originations</t>
  </si>
  <si>
    <t>(Column AG)
# of Originations</t>
  </si>
  <si>
    <t>(Column AJ)
$ of Originations</t>
  </si>
  <si>
    <t>County/County Equivalent (Column B)</t>
  </si>
  <si>
    <t>American Indian Area Name (Column A)</t>
  </si>
  <si>
    <t>State
(Column A)</t>
  </si>
  <si>
    <t># of Originations
(Column D)</t>
  </si>
  <si>
    <t>$ of Originations
(Column E)</t>
  </si>
  <si>
    <t xml:space="preserve"># of Originations
(Column C) </t>
  </si>
  <si>
    <t>$ of Originations
(Column D)</t>
  </si>
  <si>
    <t>Project / Investment Type
(Column A)</t>
  </si>
  <si>
    <t>State
(Column B)</t>
  </si>
  <si>
    <t>County Name
(Column C)</t>
  </si>
  <si>
    <t># of Originations
(Column E)</t>
  </si>
  <si>
    <t>$ of Originations
(Column F)</t>
  </si>
  <si>
    <t>U.S. Terr / PR Muni Name (Column A)</t>
  </si>
  <si>
    <t>FOR UPCOMING PAPERWORK REDUCTION ACT REVIEW AND COMMENT | Posted 4/22/2022</t>
  </si>
  <si>
    <t>Majority owned by 
Hispanic Americans 
(of any race)</t>
  </si>
  <si>
    <t>Hispanic American 
(of any race)</t>
  </si>
  <si>
    <t>(Column W) 
# of Originations</t>
  </si>
  <si>
    <t>State and County 
FIPS Code (5 digits)
(Column C)</t>
  </si>
  <si>
    <t>Hispanic American
(of any race)</t>
  </si>
  <si>
    <t>Majority owned by
Multiracial Owners</t>
  </si>
  <si>
    <t>Totals</t>
  </si>
  <si>
    <t>Pass/Fail?</t>
  </si>
  <si>
    <t>The $ of Originations (B) must be greater than zero if # of Originations (A) is greater than zero.</t>
  </si>
  <si>
    <t>The $ of Originations (D) must be greater than zero if # of Originations (C) is greater than zero.</t>
  </si>
  <si>
    <t>The $ of Originations (F) must be greater than zero if # of Originations (E) is greater than zero.</t>
  </si>
  <si>
    <t>The # of Originations (A) must be greater than zero if $ of Originations (B) is greater than zero.</t>
  </si>
  <si>
    <t>The # of Originations (C) must be greater than zero if $ of Originations (D) is greater than zero.</t>
  </si>
  <si>
    <t>The # of Originations (E) must be greater than zero if $ of Originations (F) is greater than zero.</t>
  </si>
  <si>
    <t>Summary</t>
  </si>
  <si>
    <t>The # of Total Originations (A) cannot be less than the combined totals of Qualified Lending (C) and Deep Impact Lending (E).</t>
  </si>
  <si>
    <t>The $ of Total Originations (B) cannot be less than the combined totals of Qualified Lending (D) and Deep Impact Lending (F).</t>
  </si>
  <si>
    <t>Row</t>
  </si>
  <si>
    <t>The # of Originations must be greater than zero if $ of Originations is greater than zero.</t>
  </si>
  <si>
    <t>The $ of Originations must be greater than zero if # of Originations is greater than zero.</t>
  </si>
  <si>
    <t># Validation</t>
  </si>
  <si>
    <t>$ Validation</t>
  </si>
  <si>
    <t>Data Validation Checks: Row</t>
  </si>
  <si>
    <t>Data Validation Checks: Category</t>
  </si>
  <si>
    <t>AK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</si>
  <si>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</si>
  <si>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</si>
  <si>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</si>
  <si>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</si>
  <si>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</si>
  <si>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</si>
  <si>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</si>
  <si>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</si>
  <si>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</si>
  <si>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</si>
  <si>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HI</t>
  </si>
  <si>
    <t>IA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</si>
  <si>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</si>
  <si>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</si>
  <si>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</si>
  <si>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</si>
  <si>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</si>
  <si>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</si>
  <si>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</si>
  <si>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</si>
  <si>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</si>
  <si>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</si>
  <si>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</si>
  <si>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</si>
  <si>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</si>
  <si>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</si>
  <si>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</si>
  <si>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</si>
  <si>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</si>
  <si>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</si>
  <si>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</si>
  <si>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</si>
  <si>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</si>
  <si>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</si>
  <si>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</si>
  <si>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</si>
  <si>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</si>
  <si>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</si>
  <si>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</si>
  <si>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</si>
  <si>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</si>
  <si>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</si>
  <si>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</si>
  <si>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</si>
  <si>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</si>
  <si>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</si>
  <si>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</si>
  <si>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</si>
  <si>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</si>
  <si>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AS</t>
  </si>
  <si>
    <t>GU</t>
  </si>
  <si>
    <t>MP</t>
  </si>
  <si>
    <t>VI</t>
  </si>
  <si>
    <t>Initial Investment Amount</t>
  </si>
  <si>
    <t>Qualified Lending Reported by Year X Quarter</t>
  </si>
  <si>
    <t>Quarter 1</t>
  </si>
  <si>
    <t>Quarter 2</t>
  </si>
  <si>
    <t>Quarter 3</t>
  </si>
  <si>
    <t>Quarter 4</t>
  </si>
  <si>
    <t>Difference between Qualified Lending in Year X and Baseline Qualified Lending (13D - 13A)</t>
  </si>
  <si>
    <t>Difference between Qualified Lending in Year X and Baseline Qualified Lending as a % of Initial Investment by Treasury (13E ÷ 13B)</t>
  </si>
  <si>
    <t>Total Count</t>
  </si>
  <si>
    <t>Total $</t>
  </si>
  <si>
    <t>IsBlank</t>
  </si>
  <si>
    <t>CountBlank</t>
  </si>
  <si>
    <t>State/County/Census Tract
FIPS Code (11 digits) 
(Column C)*</t>
  </si>
  <si>
    <t>State and County 
FIPS Code (5 digits)
(Column C)*</t>
  </si>
  <si>
    <t>State and County 
FIPS Code (5 digits)
(Column D)*</t>
  </si>
  <si>
    <t>12A</t>
  </si>
  <si>
    <t>12B</t>
  </si>
  <si>
    <t>12C</t>
  </si>
  <si>
    <t>12D</t>
  </si>
  <si>
    <t>12E</t>
  </si>
  <si>
    <t>12F</t>
  </si>
  <si>
    <t>12G</t>
  </si>
  <si>
    <t>12H</t>
  </si>
  <si>
    <t>12I</t>
  </si>
  <si>
    <t>12J</t>
  </si>
  <si>
    <t>12U</t>
  </si>
  <si>
    <t>12V</t>
  </si>
  <si>
    <t>12Y</t>
  </si>
  <si>
    <t>12Z</t>
  </si>
  <si>
    <t>12AA</t>
  </si>
  <si>
    <t>12AB</t>
  </si>
  <si>
    <t>(Column U) 
# of Originations</t>
  </si>
  <si>
    <t xml:space="preserve">Affordable Housing </t>
  </si>
  <si>
    <t>Qualified PWI</t>
  </si>
  <si>
    <t xml:space="preserve">Community Service Facility </t>
  </si>
  <si>
    <t>Deep Impact PWI</t>
  </si>
  <si>
    <t>https://www.census.gov/library/reference/code-lists/ansi.html</t>
  </si>
  <si>
    <t>https://www.census.gov/geographies/reference-maps/2010/geo/2010-census-tract-maps.html</t>
  </si>
  <si>
    <r>
      <t xml:space="preserve">Quarterly Supplemental Report (QSR)
Schedule D2 - Add'l Place-Based Data on Qualified Lending (Urban Low-Income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D2 requires aggregation of investments up to census tract level. Use the census tract reference maps located here: https://www.census.gov/geographies/reference-maps/2010/geo/2010-census-tract-maps.html
Example: For a census tract within Summit County, Colorado with a 4.01 census tract, report 08117000401</t>
    </r>
  </si>
  <si>
    <r>
      <t xml:space="preserve">Quarterly Supplemental Report (QSR)
Schedule D1 - Add'l Place-Based Data on Qualified Lending (Rural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 to the right)
Schedule D1 requires aggregation of investments up to the County or County Equivalent Level.  Report the State and County or County Equivalent.
Example: For Summit County, Colorado report 08117</t>
    </r>
  </si>
  <si>
    <r>
      <t xml:space="preserve">Quarterly Supplemental Report (QSR)
Schedule D3 - Add'l Place-Based Data on Qualified Lending (Underserved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D3 requires aggregation of investments up to census tract level. Use the census tract reference maps located here: https://www.census.gov/geographies/reference-maps/2010/geo/2010-census-tract-maps.html
Example: For a census tract within Summit County, Colorado with a 4.01 census tract, report 08117000401</t>
    </r>
  </si>
  <si>
    <r>
      <t xml:space="preserve">Quarterly Supplemental Report (QSR)
Schedule D4 - Add'l Place-Based Data on Qualified Lending (Minority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D4 requires aggregation of investments up to census tract level. Use the census tract reference maps located here: https://www.census.gov/geographies/reference-maps/2010/geo/2010-census-tract-maps.html
Example: For a census tract within Summit County, Colorado with a 4.01 census tract, report 08117000401</t>
    </r>
  </si>
  <si>
    <r>
      <t xml:space="preserve">Quarterly Supplemental Report (QSR)
Schedule D5 - Add'l Place-Based Data on Qualified Lending (Persistent Poverty Counties)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 to the right)
Schedule D5 requires aggregation of investments up to the County or County Equivalent Level.  Report the State and County or County Equivalent.
Example: For Summit County, Colorado report 08117</t>
    </r>
  </si>
  <si>
    <r>
      <t xml:space="preserve">Quarterly Supplemental Report (QSR)
Schedule D8 - Add'l Place-Based Data on Qualified Lending (Projects Benefiting LMI Communities or OTP)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 to the right)
Schedule D8 requires aggregation of investments up to the County or County Equivalent Level.  Report the State and County or County Equivalent.
Example: For Summit County</t>
    </r>
  </si>
  <si>
    <t>PR-Adjuntas Municipio</t>
  </si>
  <si>
    <t>PR-Aguada Municipio</t>
  </si>
  <si>
    <t>PR-Aguadilla Municipio</t>
  </si>
  <si>
    <t>PR-Aguas Buenas Municipio</t>
  </si>
  <si>
    <t>PR-Aibonito Municipio</t>
  </si>
  <si>
    <t>PR-Añasco Municipio</t>
  </si>
  <si>
    <t>PR-Arecibo Municipio</t>
  </si>
  <si>
    <t>PR-Arroyo Municipio</t>
  </si>
  <si>
    <t>PR-Barceloneta Municipio</t>
  </si>
  <si>
    <t>PR-Barranquitas Municipio</t>
  </si>
  <si>
    <t>PR-Bayamón Municipio</t>
  </si>
  <si>
    <t>PR-Cabo Rojo Municipio</t>
  </si>
  <si>
    <t>PR-Caguas Municipio</t>
  </si>
  <si>
    <t>PR-Camuy Municipio</t>
  </si>
  <si>
    <t>PR-Canóvanas Municipio</t>
  </si>
  <si>
    <t>PR-Carolina Municipio</t>
  </si>
  <si>
    <t>PR-Cataño Municipio</t>
  </si>
  <si>
    <t>PR-Cayey Municipio</t>
  </si>
  <si>
    <t>PR-Ceiba Municipio</t>
  </si>
  <si>
    <t>PR-Ciales Municipio</t>
  </si>
  <si>
    <t>PR-Cidra Municipio</t>
  </si>
  <si>
    <t>PR-Coamo Municipio</t>
  </si>
  <si>
    <t>PR-Comerío Municipio</t>
  </si>
  <si>
    <t>PR-Corozal Municipio</t>
  </si>
  <si>
    <t>PR-Culebra Municipio</t>
  </si>
  <si>
    <t>PR-Dorado Municipio</t>
  </si>
  <si>
    <t>PR-Fajardo Municipio</t>
  </si>
  <si>
    <t>PR-Florida Municipio</t>
  </si>
  <si>
    <t>PR-Guánica Municipio</t>
  </si>
  <si>
    <t>PR-Guayama Municipio</t>
  </si>
  <si>
    <t>PR-Guayanilla Municipio</t>
  </si>
  <si>
    <t>PR-Guaynabo Municipio</t>
  </si>
  <si>
    <t>PR-Gurabo Municipio</t>
  </si>
  <si>
    <t>PR-Hatillo Municipio</t>
  </si>
  <si>
    <t>PR-Hormigueros Municipio</t>
  </si>
  <si>
    <t>PR-Humacao Municipio</t>
  </si>
  <si>
    <t>PR-Isabela Municipio</t>
  </si>
  <si>
    <t>PR-Jayuya Municipio</t>
  </si>
  <si>
    <t>PR-Juana Díaz Municipio</t>
  </si>
  <si>
    <t>PR-Juncos Municipio</t>
  </si>
  <si>
    <t>PR-Lajas Municipio</t>
  </si>
  <si>
    <t>PR-Lares Municipio</t>
  </si>
  <si>
    <t>PR-Las Marías Municipio</t>
  </si>
  <si>
    <t>PR-Las Piedras Municipio</t>
  </si>
  <si>
    <t>PR-Loíza Municipio</t>
  </si>
  <si>
    <t>PR-Luquillo Municipio</t>
  </si>
  <si>
    <t>PR-Manatí Municipio</t>
  </si>
  <si>
    <t>PR-Maricao Municipio</t>
  </si>
  <si>
    <t>PR-Maunabo Municipio</t>
  </si>
  <si>
    <t>PR-Mayagüez Municipio</t>
  </si>
  <si>
    <t>PR-Moca Municipio</t>
  </si>
  <si>
    <t>PR-Morovis Municipio</t>
  </si>
  <si>
    <t>PR-Naguabo Municipio</t>
  </si>
  <si>
    <t>PR-Naranjito Municipio</t>
  </si>
  <si>
    <t>PR-Orocovis Municipio</t>
  </si>
  <si>
    <t>PR-Patillas Municipio</t>
  </si>
  <si>
    <t>PR-Peñuelas Municipio</t>
  </si>
  <si>
    <t>PR-Ponce Municipio</t>
  </si>
  <si>
    <t>PR-Quebradillas Municipio</t>
  </si>
  <si>
    <t>PR-Rincón Municipio</t>
  </si>
  <si>
    <t>PR-Río Grande Municipio</t>
  </si>
  <si>
    <t>PR-Sabana Grande Municipio</t>
  </si>
  <si>
    <t>PR-Salinas Municipio</t>
  </si>
  <si>
    <t>PR-San Germán Municipio</t>
  </si>
  <si>
    <t>PR-San Juan Municipio</t>
  </si>
  <si>
    <t>PR-San Lorenzo Municipio</t>
  </si>
  <si>
    <t>PR-San Sebastián Municipio</t>
  </si>
  <si>
    <t>PR-Santa Isabel Municipio</t>
  </si>
  <si>
    <t>PR-Toa Alta Municipio</t>
  </si>
  <si>
    <t>PR-Toa Baja Municipio</t>
  </si>
  <si>
    <t>PR-Trujillo Alto Municipio</t>
  </si>
  <si>
    <t>PR-Utuado Municipio</t>
  </si>
  <si>
    <t>PR-Vega Alta Municipio</t>
  </si>
  <si>
    <t>PR-Vega Baja Municipio</t>
  </si>
  <si>
    <t>PR-Vieques Municipio</t>
  </si>
  <si>
    <t>PR-Villalba Municipio</t>
  </si>
  <si>
    <t>PR-Yabucoa Municipio</t>
  </si>
  <si>
    <t>PR-Yauco Municipio</t>
  </si>
  <si>
    <t>Acoma Pueblo and Off-Reservation Trust Land</t>
  </si>
  <si>
    <t>Agua Caliente Indian Reservation and Off-Reservation Trust Land</t>
  </si>
  <si>
    <t>Alabama-Coushatta Reservation and Off-Reservation Trust Land</t>
  </si>
  <si>
    <t>Allegany Reservation</t>
  </si>
  <si>
    <t>Alturas Indian Rancheria</t>
  </si>
  <si>
    <t>Annette Island Reserve</t>
  </si>
  <si>
    <t>Aroostook Band of Micmac Trust Land</t>
  </si>
  <si>
    <t>Auburn Rancheria and Off-Reservation Trust Land</t>
  </si>
  <si>
    <t>Augustine Reservation</t>
  </si>
  <si>
    <t>Bad River Reservation</t>
  </si>
  <si>
    <t>Barona Reservation</t>
  </si>
  <si>
    <t>Battle Mountain Reservation</t>
  </si>
  <si>
    <t>Bay Mills Reservation and Off-Reservation Trust Land</t>
  </si>
  <si>
    <t>Benton Paiute Reservation and Off-Reservation Trust Land</t>
  </si>
  <si>
    <t>Berry Creek Rancheria and Off-Reservation Trust Land</t>
  </si>
  <si>
    <t>Big Bend Rancheria</t>
  </si>
  <si>
    <t>Big Cypress Reservation</t>
  </si>
  <si>
    <t>Big Lagoon Rancheria</t>
  </si>
  <si>
    <t>Big Pine Reservation</t>
  </si>
  <si>
    <t>Big Sandy Rancheria</t>
  </si>
  <si>
    <t>Big Valley Rancheria</t>
  </si>
  <si>
    <t>Bishop Reservation</t>
  </si>
  <si>
    <t>Blackfeet Indian Reservation and Off-Reservation Trust Land</t>
  </si>
  <si>
    <t>Blue Lake Rancheria and Off-Reservation Trust Land</t>
  </si>
  <si>
    <t>Bois Forte Reservation</t>
  </si>
  <si>
    <t>Bridgeport Reservation</t>
  </si>
  <si>
    <t>Brighton Reservation</t>
  </si>
  <si>
    <t>Burns Paiute Indian Colony and Off-Reservation Trust Land</t>
  </si>
  <si>
    <t>Cabazon Reservation</t>
  </si>
  <si>
    <t>Cahuilla Reservation</t>
  </si>
  <si>
    <t>Campbell Ranch</t>
  </si>
  <si>
    <t>Campo Indian Reservation</t>
  </si>
  <si>
    <t>Capitan Grande Reservation</t>
  </si>
  <si>
    <t>Carson Colony</t>
  </si>
  <si>
    <t>Catawba Reservation</t>
  </si>
  <si>
    <t>Cattaraugus Reservation</t>
  </si>
  <si>
    <t>Cedarville Rancheria and Off-Reservation Trust Land</t>
  </si>
  <si>
    <t>Celilo Village</t>
  </si>
  <si>
    <t>Chehalis Reservation and Off-Reservation Trust Land</t>
  </si>
  <si>
    <t>Chemehuevi Reservation</t>
  </si>
  <si>
    <t>Cheyenne River Reservation and Off-Reservation Trust Land</t>
  </si>
  <si>
    <t>Chicken Ranch Rancheria and Off-Reservation Trust Land</t>
  </si>
  <si>
    <t>Chitimacha Reservation</t>
  </si>
  <si>
    <t>Pueblo de Cochiti</t>
  </si>
  <si>
    <t>Coconut Creek Trust Land</t>
  </si>
  <si>
    <t>Cocopah Reservation</t>
  </si>
  <si>
    <t>Coeur d'Alene Reservation</t>
  </si>
  <si>
    <t>Cold Springs Rancheria</t>
  </si>
  <si>
    <t>Colorado River Indian Reservation</t>
  </si>
  <si>
    <t>Colusa Rancheria</t>
  </si>
  <si>
    <t>Colville Reservation and Off-Reservation Trust Land</t>
  </si>
  <si>
    <t>Coos, Lower Umpqua, and Siuslaw Reservation and Off-Reservation Trust Land</t>
  </si>
  <si>
    <t>Coquille Reservation</t>
  </si>
  <si>
    <t>Cortina Indian Rancheria</t>
  </si>
  <si>
    <t>Coushatta Reservation and Off-Reservation Trust Land</t>
  </si>
  <si>
    <t>Cow Creek Reservation and Off-Reservation Trust Land</t>
  </si>
  <si>
    <t>Coyote Valley Reservation</t>
  </si>
  <si>
    <t>Crow Reservation and Off-Reservation Trust Land</t>
  </si>
  <si>
    <t>Crow Creek Reservation</t>
  </si>
  <si>
    <t>Dresslerville Colony</t>
  </si>
  <si>
    <t>Dry Creek Rancheria</t>
  </si>
  <si>
    <t>Duck Valley Reservation</t>
  </si>
  <si>
    <t>Duckwater Reservation</t>
  </si>
  <si>
    <t>Eastern Cherokee Reservation</t>
  </si>
  <si>
    <t>Elko Colony</t>
  </si>
  <si>
    <t>Elk Valley Rancheria and Off-Reservation Trust Land</t>
  </si>
  <si>
    <t>Ely Reservation</t>
  </si>
  <si>
    <t>Enterprise Rancheria</t>
  </si>
  <si>
    <t>Ewiiaapaayp Reservation</t>
  </si>
  <si>
    <t>Fallon Paiute-Shoshone Colony and Off-Reservation Trust Land</t>
  </si>
  <si>
    <t>Fallon Paiute-Shoshone Reservation and Off-Reservation Trust Land</t>
  </si>
  <si>
    <t>Flandreau Reservation</t>
  </si>
  <si>
    <t>Flathead Reservation</t>
  </si>
  <si>
    <t>Fond du Lac Reservation and Off-Reservation Trust Land</t>
  </si>
  <si>
    <t>Forest County Potawatomi Community and Off-Reservation Trust Land</t>
  </si>
  <si>
    <t>Fort Apache Reservation</t>
  </si>
  <si>
    <t>Fort Belknap Reservation and Off-Reservation Trust Land</t>
  </si>
  <si>
    <t>Fort Berthold Reservation</t>
  </si>
  <si>
    <t>Fort Bidwell Reservation and Off-Reservation Trust Land</t>
  </si>
  <si>
    <t>Fort Hall Reservation and Off-Reservation Trust Land</t>
  </si>
  <si>
    <t>Fort Independence Reservation</t>
  </si>
  <si>
    <t>Fort McDermitt Indian Reservation</t>
  </si>
  <si>
    <t>Fort McDowell Yavapai Nation Reservation</t>
  </si>
  <si>
    <t>Fort Mojave Reservation and Off-Reservation Trust Land</t>
  </si>
  <si>
    <t>Fort Peck Indian Reservation and Off-Reservation Trust Land</t>
  </si>
  <si>
    <t>Fort Pierce Reservation</t>
  </si>
  <si>
    <t>Fort Yuma Indian Reservation</t>
  </si>
  <si>
    <t>Gila River Indian Reservation</t>
  </si>
  <si>
    <t>Goshute Reservation</t>
  </si>
  <si>
    <t>Grand Portage Reservation and Off-Reservation Trust Land</t>
  </si>
  <si>
    <t>Grand Ronde Community and Off-Reservation Trust Land</t>
  </si>
  <si>
    <t>Grand Traverse Reservation and Off-Reservation Trust Land</t>
  </si>
  <si>
    <t>Greenville Rancheria</t>
  </si>
  <si>
    <t>Grindstone Indian Rancheria</t>
  </si>
  <si>
    <t>Guidiville Rancheria and Off-Reservation Trust Land</t>
  </si>
  <si>
    <t>Hannahville Indian Community and Off-Reservation Trust Land</t>
  </si>
  <si>
    <t>Havasupai Reservation</t>
  </si>
  <si>
    <t>Ho-Chunk Nation Reservation and Off-Reservation Trust Land</t>
  </si>
  <si>
    <t>Hoh Indian Reservation</t>
  </si>
  <si>
    <t>Hollywood Reservation</t>
  </si>
  <si>
    <t>Hoopa Valley Reservation</t>
  </si>
  <si>
    <t>Hopi Reservation and Off-Reservation Trust Land</t>
  </si>
  <si>
    <t>Hopland Rancheria and Off-Reservation Trust Land</t>
  </si>
  <si>
    <t>Houlton Maliseet Reservation and Off-Reservation Trust Land</t>
  </si>
  <si>
    <t>Hualapai Indian Reservation and Off-Reservation Trust Land</t>
  </si>
  <si>
    <t>Huron Potawatomi Reservation and Off-Reservation Trust Land</t>
  </si>
  <si>
    <t>Immokalee Reservation</t>
  </si>
  <si>
    <t>Inaja and Cosmit Reservation</t>
  </si>
  <si>
    <t>Indian Township Reservation</t>
  </si>
  <si>
    <t>Iowa (KS-NE) Reservation and Off-Reservation Trust Land</t>
  </si>
  <si>
    <t>Isabella Reservation</t>
  </si>
  <si>
    <t>Isleta Pueblo</t>
  </si>
  <si>
    <t>Jackson Rancheria</t>
  </si>
  <si>
    <t>Jamestown S'Klallam Reservation and Off-Reservation Trust Land</t>
  </si>
  <si>
    <t>Jamul Indian Village</t>
  </si>
  <si>
    <t>Jemez Pueblo</t>
  </si>
  <si>
    <t>Jena Band of Choctaw Reservation</t>
  </si>
  <si>
    <t>Jicarilla Apache Nation Reservation and Off-Reservation Trust Land</t>
  </si>
  <si>
    <t>Kaibab Indian Reservation</t>
  </si>
  <si>
    <t>Kalispel Reservation and Off-Reservation Trust Land</t>
  </si>
  <si>
    <t>Karuk Reservation and Off-Reservation Trust Land</t>
  </si>
  <si>
    <t>Kickapoo (KS) Reservation</t>
  </si>
  <si>
    <t>Kickapoo (TX) Reservation</t>
  </si>
  <si>
    <t>Klamath Reservation</t>
  </si>
  <si>
    <t>Kootenai Reservation and Off-Reservation Trust Land</t>
  </si>
  <si>
    <t>Lac Courte Oreilles Reservation and Off-Reservation Trust Land</t>
  </si>
  <si>
    <t>Lac du Flambeau Reservation</t>
  </si>
  <si>
    <t>Lac Vieux Desert Reservation</t>
  </si>
  <si>
    <t>Laguna Pueblo and Off-Reservation Trust Land</t>
  </si>
  <si>
    <t>La Jolla Reservation</t>
  </si>
  <si>
    <t>Lake Traverse Reservation and Off-Reservation Trust Land</t>
  </si>
  <si>
    <t>L'Anse Reservation and Off-Reservation Trust Land</t>
  </si>
  <si>
    <t>La Posta Indian Reservation</t>
  </si>
  <si>
    <t>Las Vegas Indian Colony</t>
  </si>
  <si>
    <t>Laytonville Rancheria</t>
  </si>
  <si>
    <t>Leech Lake Reservation and Off-Reservation Trust Land</t>
  </si>
  <si>
    <t>Likely Rancheria</t>
  </si>
  <si>
    <t>Little River Reservation and Off-Reservation Trust Land</t>
  </si>
  <si>
    <t>Little Traverse Bay Reservation and Off-Reservation Trust Land</t>
  </si>
  <si>
    <t>Lone Pine Reservation</t>
  </si>
  <si>
    <t>Lookout Rancheria</t>
  </si>
  <si>
    <t>Los Coyotes Reservation</t>
  </si>
  <si>
    <t>Lovelock Indian Colony</t>
  </si>
  <si>
    <t>Lower Brule Reservation and Off-Reservation Trust Land</t>
  </si>
  <si>
    <t>Lower Elwha Reservation and Off-Reservation Trust Land</t>
  </si>
  <si>
    <t>Lower Sioux Indian Community</t>
  </si>
  <si>
    <t>Lummi Reservation</t>
  </si>
  <si>
    <t>Lytton Rancheria</t>
  </si>
  <si>
    <t>Makah Indian Reservation</t>
  </si>
  <si>
    <t>Manchester-Point Arena Rancheria</t>
  </si>
  <si>
    <t>Manzanita Reservation and Off-Reservation Trust Land</t>
  </si>
  <si>
    <t>Maricopa (Ak Chin) Indian Reservation</t>
  </si>
  <si>
    <t>Mashantucket Pequot Reservation and Off-Reservation Trust Land</t>
  </si>
  <si>
    <t>Match-e-be-nash-she-wish Band of Pottawatomi Reservation</t>
  </si>
  <si>
    <t>Menominee Reservation and Off-Reservation Trust Land</t>
  </si>
  <si>
    <t>Mesa Grande Reservation</t>
  </si>
  <si>
    <t>Mescalero Reservation</t>
  </si>
  <si>
    <t>Miccosukee Reservation and Off-Reservation Trust Land</t>
  </si>
  <si>
    <t>Middletown Rancheria</t>
  </si>
  <si>
    <t>Mille Lacs Reservation and Off-Reservation Trust Land</t>
  </si>
  <si>
    <t>Minnesota Chippewa Trust Land</t>
  </si>
  <si>
    <t>Mississippi Choctaw Reservation</t>
  </si>
  <si>
    <t>Moapa River Indian Reservation</t>
  </si>
  <si>
    <t>Mohegan Reservation and Off-Reservation Trust Land</t>
  </si>
  <si>
    <t>Montgomery Creek Rancheria</t>
  </si>
  <si>
    <t>Mooretown Rancheria and Off-Reservation Trust Land</t>
  </si>
  <si>
    <t>Morongo Reservation and Off-Reservation Trust Land</t>
  </si>
  <si>
    <t>Muckleshoot Reservation and Off-Reservation Trust Land</t>
  </si>
  <si>
    <t>Nambe Pueblo and Off-Reservation Trust Land</t>
  </si>
  <si>
    <t>Narragansett Reservation</t>
  </si>
  <si>
    <t>Navajo Nation Reservation and Off-Reservation Trust Land</t>
  </si>
  <si>
    <t>Nez Perce Reservation</t>
  </si>
  <si>
    <t>Nisqually Reservation</t>
  </si>
  <si>
    <t>Nooksack Reservation and Off-Reservation Trust Land</t>
  </si>
  <si>
    <t>Northern Cheyenne Indian Reservation and Off-Reservation Trust Land</t>
  </si>
  <si>
    <t>North Fork Rancheria and Off-Reservation Trust Land</t>
  </si>
  <si>
    <t>Northwestern Shoshone Reservation</t>
  </si>
  <si>
    <t>Ohkay Owingeh</t>
  </si>
  <si>
    <t>Oil Springs Reservation</t>
  </si>
  <si>
    <t>Omaha Reservation</t>
  </si>
  <si>
    <t>Oneida Nation Reservation</t>
  </si>
  <si>
    <t>Oneida (WI) Reservation and Off-Reservation Trust Land</t>
  </si>
  <si>
    <t>Onondaga Nation Reservation</t>
  </si>
  <si>
    <t>Ontonagon Reservation</t>
  </si>
  <si>
    <t>Osage Reservation</t>
  </si>
  <si>
    <t>Paiute (UT) Reservation</t>
  </si>
  <si>
    <t>Pala Reservation</t>
  </si>
  <si>
    <t>Pascua Pueblo Yaqui Reservation</t>
  </si>
  <si>
    <t>Paskenta Rancheria</t>
  </si>
  <si>
    <t>Passamaquoddy Trust Land</t>
  </si>
  <si>
    <t>Pauma and Yuima Reservation</t>
  </si>
  <si>
    <t>Pechanga Reservation</t>
  </si>
  <si>
    <t>Penobscot Reservation and Off-Reservation Trust Land</t>
  </si>
  <si>
    <t>Picayune Rancheria and Off-Reservation Trust Land</t>
  </si>
  <si>
    <t>Picuris Pueblo</t>
  </si>
  <si>
    <t>Pine Ridge Reservation</t>
  </si>
  <si>
    <t>Pinoleville Rancheria</t>
  </si>
  <si>
    <t>Pit River Trust Land</t>
  </si>
  <si>
    <t>Pleasant Point Reservation</t>
  </si>
  <si>
    <t>Poarch Creek Reservation and Off-Reservation Trust Land</t>
  </si>
  <si>
    <t>Pokagon Reservation and Off-Reservation Trust Land</t>
  </si>
  <si>
    <t>Ponca (NE) Trust Land</t>
  </si>
  <si>
    <t>Port Gamble Reservation</t>
  </si>
  <si>
    <t>Port Madison Reservation</t>
  </si>
  <si>
    <t>Prairie Band of Potawatomi Nation Reservation</t>
  </si>
  <si>
    <t>Prairie Island Indian Community and Off-Reservation Trust Land</t>
  </si>
  <si>
    <t>Pueblo of Pojoaque and Off-Reservation Trust Land</t>
  </si>
  <si>
    <t>Puyallup Reservation and Off-Reservation Trust Land</t>
  </si>
  <si>
    <t>Pyramid Lake Paiute Reservation</t>
  </si>
  <si>
    <t>Quartz Valley Reservation and Off-Reservation Trust Land</t>
  </si>
  <si>
    <t>Quileute Reservation</t>
  </si>
  <si>
    <t>Quinault Reservation</t>
  </si>
  <si>
    <t>Ramona Village</t>
  </si>
  <si>
    <t>Red Cliff Reservation and Off-Reservation Trust Land</t>
  </si>
  <si>
    <t>Redding Rancheria</t>
  </si>
  <si>
    <t>Red Lake Reservation</t>
  </si>
  <si>
    <t>Redwood Valley Rancheria</t>
  </si>
  <si>
    <t>Reno-Sparks Indian Colony</t>
  </si>
  <si>
    <t>Resighini Rancheria</t>
  </si>
  <si>
    <t>Rincon Reservation</t>
  </si>
  <si>
    <t>Roaring Creek Rancheria</t>
  </si>
  <si>
    <t>Robinson Rancheria and Off-Reservation Trust Land</t>
  </si>
  <si>
    <t>Rocky Boy's Reservation and Off-Reservation Trust Land</t>
  </si>
  <si>
    <t>Rohnerville Rancheria</t>
  </si>
  <si>
    <t>Rosebud Indian Reservation and Off-Reservation Trust Land</t>
  </si>
  <si>
    <t>Round Valley Reservation and Off-Reservation Trust Land</t>
  </si>
  <si>
    <t>Rumsey Indian Rancheria</t>
  </si>
  <si>
    <t>Sac and Fox/Meskwaki Settlement</t>
  </si>
  <si>
    <t>Sac and Fox Nation Reservation and Off-Reservation Trust Land</t>
  </si>
  <si>
    <t>St. Croix Reservation and Off-Reservation Trust Land</t>
  </si>
  <si>
    <t>St. Regis Mohawk Reservation</t>
  </si>
  <si>
    <t>Salt River Reservation</t>
  </si>
  <si>
    <t>San Carlos Reservation</t>
  </si>
  <si>
    <t>Sandia Pueblo</t>
  </si>
  <si>
    <t>San Felipe Pueblo</t>
  </si>
  <si>
    <t>San Ildefonso Pueblo and Off-Reservation Trust Land</t>
  </si>
  <si>
    <t>San Manuel Reservation</t>
  </si>
  <si>
    <t>San Pasqual Reservation</t>
  </si>
  <si>
    <t>Santa Ana Pueblo</t>
  </si>
  <si>
    <t>Santa Clara Pueblo</t>
  </si>
  <si>
    <t>Santa Rosa Rancheria</t>
  </si>
  <si>
    <t>Santa Rosa Reservation</t>
  </si>
  <si>
    <t>Santa Ynez Reservation</t>
  </si>
  <si>
    <t>Santa Ysabel Reservation</t>
  </si>
  <si>
    <t>Santee Reservation</t>
  </si>
  <si>
    <t>Santo Domingo Pueblo</t>
  </si>
  <si>
    <t>Sauk-Suiattle Reservation</t>
  </si>
  <si>
    <t>Sault Sainte Marie Reservation and Off-Reservation Trust Land</t>
  </si>
  <si>
    <t>Seminole (FL) Trust Land</t>
  </si>
  <si>
    <t>Shakopee Mdewakanton Sioux Community and Off-Reservation Trust Land</t>
  </si>
  <si>
    <t>Sherwood Valley Rancheria and Off-Reservation Trust Land</t>
  </si>
  <si>
    <t>Shingle Springs Rancheria</t>
  </si>
  <si>
    <t>Shoalwater Bay Indian Reservation and Off-Reservation Trust Land</t>
  </si>
  <si>
    <t>Siletz Reservation and Off-Reservation Trust Land</t>
  </si>
  <si>
    <t>Skokomish Reservation</t>
  </si>
  <si>
    <t>Skull Valley Reservation</t>
  </si>
  <si>
    <t>Smith River Rancheria and Off-Reservation Trust Land</t>
  </si>
  <si>
    <t>Snoqualmie Reservation</t>
  </si>
  <si>
    <t>Soboba Reservation and Off-Reservation Trust Land</t>
  </si>
  <si>
    <t>Sokaogon Chippewa Community and Off-Reservation Trust Land</t>
  </si>
  <si>
    <t>Southern Ute Reservation</t>
  </si>
  <si>
    <t>South Fork Reservation and Off-Reservation Trust Land</t>
  </si>
  <si>
    <t>Spirit Lake Reservation</t>
  </si>
  <si>
    <t>Spokane Reservation and Off-Reservation Trust Land</t>
  </si>
  <si>
    <t>Squaxin Island Reservation and Off-Reservation Trust Land</t>
  </si>
  <si>
    <t>Standing Rock Reservation</t>
  </si>
  <si>
    <t>Stewart Community</t>
  </si>
  <si>
    <t>Stewarts Point Rancheria</t>
  </si>
  <si>
    <t>Stillaguamish Reservation and Off-Reservation Trust Land</t>
  </si>
  <si>
    <t>Stockbridge Munsee Community</t>
  </si>
  <si>
    <t>Sulphur Bank Rancheria</t>
  </si>
  <si>
    <t>Summit Lake Reservation and Off-Reservation Trust Land</t>
  </si>
  <si>
    <t>Susanville Indian Rancheria and Off-Reservation Trust Land</t>
  </si>
  <si>
    <t>Swinomish Reservation and Off-Reservation Trust Land</t>
  </si>
  <si>
    <t>Sycuan Reservation</t>
  </si>
  <si>
    <t>Table Bluff Reservation</t>
  </si>
  <si>
    <t>Table Mountain Rancheria</t>
  </si>
  <si>
    <t>Tampa Reservation</t>
  </si>
  <si>
    <t>Taos Pueblo and Off-Reservation Trust Land</t>
  </si>
  <si>
    <t>Tesuque Pueblo and Off-Reservation Trust Land</t>
  </si>
  <si>
    <t>Timbi-Sha Shoshone Reservation and Off-Reservation Trust Land</t>
  </si>
  <si>
    <t>Tohono O'odham Nation Reservation and Off-Reservation Trust Land</t>
  </si>
  <si>
    <t>Tonawanda Reservation</t>
  </si>
  <si>
    <t>Tonto Apache Reservation</t>
  </si>
  <si>
    <t>Torres-Martinez Reservation</t>
  </si>
  <si>
    <t>Trinidad Rancheria and Off-Reservation Trust Land</t>
  </si>
  <si>
    <t>Tulalip Reservation and Off-Reservation Trust Land</t>
  </si>
  <si>
    <t>Tule River Reservation and Off-Reservation Trust Land</t>
  </si>
  <si>
    <t>Tunica-Biloxi Reservation and Off-Reservation Trust Land</t>
  </si>
  <si>
    <t>Tuolumne Rancheria</t>
  </si>
  <si>
    <t>Turtle Mountain Reservation and Off-Reservation Trust Land</t>
  </si>
  <si>
    <t>Tuscarora Nation Reservation</t>
  </si>
  <si>
    <t>Twenty-Nine Palms Reservation</t>
  </si>
  <si>
    <t>Uintah and Ouray Reservation and Off-Reservation Trust Land</t>
  </si>
  <si>
    <t>Umatilla Reservation</t>
  </si>
  <si>
    <t>Upper Lake Rancheria</t>
  </si>
  <si>
    <t>Upper Sioux Community and Off-Reservation Trust Land</t>
  </si>
  <si>
    <t>Upper Skagit Reservation</t>
  </si>
  <si>
    <t>Ute Mountain Reservation and Off-Reservation Trust Land</t>
  </si>
  <si>
    <t>Viejas Reservation</t>
  </si>
  <si>
    <t>Walker River Reservation</t>
  </si>
  <si>
    <t>Wampanoag-Aquinnah Trust Land</t>
  </si>
  <si>
    <t>Warm Springs Reservation and Off-Reservation Trust Land</t>
  </si>
  <si>
    <t>Washoe Ranches Trust Land</t>
  </si>
  <si>
    <t>Wells Colony</t>
  </si>
  <si>
    <t>White Earth Reservation and Off-Reservation Trust Land</t>
  </si>
  <si>
    <t>Wind River Reservation and Off-Reservation Trust Land</t>
  </si>
  <si>
    <t>Winnebago Reservation and Off-Reservation Trust Land</t>
  </si>
  <si>
    <t>Winnemucca Indian Colony</t>
  </si>
  <si>
    <t>Woodfords Community</t>
  </si>
  <si>
    <t>XL Ranch Rancheria</t>
  </si>
  <si>
    <t>Yakama Nation Reservation and Off-Reservation Trust Land</t>
  </si>
  <si>
    <t>Yankton Reservation</t>
  </si>
  <si>
    <t>Yavapai-Apache Nation Reservation</t>
  </si>
  <si>
    <t>Yavapai-Prescott Reservation</t>
  </si>
  <si>
    <t>Yerington Colony</t>
  </si>
  <si>
    <t>Yomba Reservation</t>
  </si>
  <si>
    <t>Ysleta del Sur Pueblo and Off-Reservation Trust Land</t>
  </si>
  <si>
    <t>Yurok Reservation</t>
  </si>
  <si>
    <t>Zia Pueblo and Off-Reservation Trust Land</t>
  </si>
  <si>
    <t>Zuni Reservation and Off-Reservation Trust Land</t>
  </si>
  <si>
    <t>Kickapoo (KS) Reservation/Sac and Fox Nation Trust Land joint-use area</t>
  </si>
  <si>
    <t>San Felipe Pueblo/Santa Ana Pueblo joint-use area</t>
  </si>
  <si>
    <t>San Felipe Pueblo/Santo Domingo Pueblo joint-use area</t>
  </si>
  <si>
    <t>Anahola (Agricultural) Hawaiian Home Land</t>
  </si>
  <si>
    <t>Anahola (Residential) Hawaiian Home Land</t>
  </si>
  <si>
    <t>East Kapolei Hawaiian Home Land</t>
  </si>
  <si>
    <t>Haiku Hawaiian Home Land</t>
  </si>
  <si>
    <t>Hanapepe Hawaiian Home Land</t>
  </si>
  <si>
    <t>Homuula-Upper Piihonua Hawaiian Home Land</t>
  </si>
  <si>
    <t>Honokaia Hawaiian Home Land</t>
  </si>
  <si>
    <t>Honokowai Hawaiian Home Land</t>
  </si>
  <si>
    <t>Honolulu Makai Hawaiian Home Land</t>
  </si>
  <si>
    <t>Honomu Hawaiian Home Land</t>
  </si>
  <si>
    <t>Hoolehua-Palaaau Hawaiian Home Land</t>
  </si>
  <si>
    <t>Kahikinui Hawaiian Home Land</t>
  </si>
  <si>
    <t>Kakaina-Kumuhau Hawaiian Home Land</t>
  </si>
  <si>
    <t>Kalaeloa Hawaiian Home Land</t>
  </si>
  <si>
    <t>Kalamaula Hawaiian Home Land</t>
  </si>
  <si>
    <t>Kalaupapa Hawaiian Home Land</t>
  </si>
  <si>
    <t>Kalawahine Hawaiian Home Land</t>
  </si>
  <si>
    <t>Kamaoa-Puueo Hawaiian Home Land</t>
  </si>
  <si>
    <t>Kamiloloa-Makakupaia Hawaiian Home Land</t>
  </si>
  <si>
    <t>Kamoku-Kapulena Hawaiian Home Land</t>
  </si>
  <si>
    <t>Kanehili Hawaiian Home Land</t>
  </si>
  <si>
    <t>Kaohe-Olaa Hawaiian Home Land</t>
  </si>
  <si>
    <t>Kapaa Hawaiian Home Land</t>
  </si>
  <si>
    <t>Kapaakea Hawaiian Home Land</t>
  </si>
  <si>
    <t>Kapolei Hawaiian Home Land</t>
  </si>
  <si>
    <t>Kaumana Hawaiian Home Land</t>
  </si>
  <si>
    <t>Kaupea Hawaiian Home Land</t>
  </si>
  <si>
    <t>Kawaihae Hawaiian Home Land</t>
  </si>
  <si>
    <t>Keahuolu Hawaiian Home Land</t>
  </si>
  <si>
    <t>Kealakehe Hawaiian Home Land</t>
  </si>
  <si>
    <t>Keanae-Wailua Hawaiian Home Land</t>
  </si>
  <si>
    <t>Keaukaha Hawaiian Home Land</t>
  </si>
  <si>
    <t>Kekaha Hawaiian Home Land</t>
  </si>
  <si>
    <t>Keokea (Agricultural) Hawaiian Home Land</t>
  </si>
  <si>
    <t>Keoniki Hawaiian Home Land</t>
  </si>
  <si>
    <t>Kewalo Hawaiian Home Land</t>
  </si>
  <si>
    <t>Kolaoa Hawaiian Home Land</t>
  </si>
  <si>
    <t>Lalamilo Hawaiian Home Land</t>
  </si>
  <si>
    <t>Lanai City Hawaiian Home Land</t>
  </si>
  <si>
    <t>Leialii Hawaiian Home Land</t>
  </si>
  <si>
    <t>Lualualei Hawaiian Home Land</t>
  </si>
  <si>
    <t>Maili Hawaiian Home Land</t>
  </si>
  <si>
    <t>Makaha Valley Hawaiian Home Land</t>
  </si>
  <si>
    <t>Makuu Hawaiian Home Land</t>
  </si>
  <si>
    <t>Maluohai Hawaiian Home Land</t>
  </si>
  <si>
    <t>Moloaa Hawaiian Home Land</t>
  </si>
  <si>
    <t>Nanakuli Hawaiian Home Land</t>
  </si>
  <si>
    <t>Nienie Hawaiian Home Land</t>
  </si>
  <si>
    <t>Panaewa (Agricultural) Hawaiian Home Land</t>
  </si>
  <si>
    <t>Panaewa (Residential) Hawaiian Home Land</t>
  </si>
  <si>
    <t>Papakolea Hawaiian Home Land</t>
  </si>
  <si>
    <t>Pauahi Hawaiian Home Land</t>
  </si>
  <si>
    <t>Paukukalo Hawaiian Home Land</t>
  </si>
  <si>
    <t>Pearl City Hawaiian Home Land</t>
  </si>
  <si>
    <t>Piihonua Hawaiian Home Land</t>
  </si>
  <si>
    <t>Ponohawaii Hawaiian Home Land</t>
  </si>
  <si>
    <t>Princess Kahanu Estates Hawaiian Home Land</t>
  </si>
  <si>
    <t>Pulehunui Hawaiian Home Land</t>
  </si>
  <si>
    <t>Puukapu Hawaiian Home Land</t>
  </si>
  <si>
    <t>South Maui Hawaiian Home Land</t>
  </si>
  <si>
    <t>Ualapue Hawaiian Home Land</t>
  </si>
  <si>
    <t>Upolu Hawaiian Home Land</t>
  </si>
  <si>
    <t>Waiahole Hawaiian Home Land</t>
  </si>
  <si>
    <t>Waiakea Hawaiian Home Land</t>
  </si>
  <si>
    <t>Waianae Hawaiian Home Land</t>
  </si>
  <si>
    <t>Waianae Kai Hawaiian Home Land</t>
  </si>
  <si>
    <t>Waiehu Hawaiian Home Land</t>
  </si>
  <si>
    <t>Waiku-Hana Hawaiian Home Land</t>
  </si>
  <si>
    <t>Wailau Hawaiian Home Land</t>
  </si>
  <si>
    <t>Wailua Hawaiian Home Land</t>
  </si>
  <si>
    <t>Waimanalo Hawaiian Home Land</t>
  </si>
  <si>
    <t>Waimanu Hawaiian Home Land</t>
  </si>
  <si>
    <t>Waimea Hawaiian Home Land</t>
  </si>
  <si>
    <t>Waiohinu Hawaiian Home Land</t>
  </si>
  <si>
    <t>Waiohuli (Residential) Hawaiian Home Land</t>
  </si>
  <si>
    <t>Caddo-Wichita-Delaware OTSA</t>
  </si>
  <si>
    <t>Cherokee OTSA</t>
  </si>
  <si>
    <t>Cheyenne-Arapaho OTSA</t>
  </si>
  <si>
    <t>Chickasaw OTSA</t>
  </si>
  <si>
    <t>Choctaw OTSA</t>
  </si>
  <si>
    <t>Citizen Potawatomi Nation-Absentee Shawnee OTSA</t>
  </si>
  <si>
    <t>Creek OTSA</t>
  </si>
  <si>
    <t>Eastern Shawnee OTSA</t>
  </si>
  <si>
    <t>Iowa OTSA</t>
  </si>
  <si>
    <t>Kaw OTSA</t>
  </si>
  <si>
    <t>Kickapoo OTSA</t>
  </si>
  <si>
    <t>Kiowa-Comanche-Apache-Fort Sill Apache OTSA</t>
  </si>
  <si>
    <t>Miami OTSA</t>
  </si>
  <si>
    <t>Modoc OTSA</t>
  </si>
  <si>
    <t>Otoe-Missouria OTSA</t>
  </si>
  <si>
    <t>Ottawa OTSA</t>
  </si>
  <si>
    <t>Pawnee OTSA</t>
  </si>
  <si>
    <t>Peoria OTSA</t>
  </si>
  <si>
    <t>Ponca OTSA</t>
  </si>
  <si>
    <t>Quapaw OTSA</t>
  </si>
  <si>
    <t>Sac and Fox OTSA</t>
  </si>
  <si>
    <t>Seminole OTSA</t>
  </si>
  <si>
    <t>Seneca-Cayuga OTSA</t>
  </si>
  <si>
    <t>Tonkawa OTSA</t>
  </si>
  <si>
    <t>Wyandotte OTSA</t>
  </si>
  <si>
    <t>Creek/Seminole joint-use OTSA</t>
  </si>
  <si>
    <t>Kaw/Ponca joint-use OTSA</t>
  </si>
  <si>
    <t>Kiowa-Comanche-Apache-Ft Sill Apache/Caddo-Wichita-Delaware joint-use OTSA</t>
  </si>
  <si>
    <t>Miami/Peoria joint-use OTSA</t>
  </si>
  <si>
    <t>Akhiok ANVSA</t>
  </si>
  <si>
    <t>Akiachak ANVSA</t>
  </si>
  <si>
    <t>Akiak ANVSA</t>
  </si>
  <si>
    <t>Akutan ANVSA</t>
  </si>
  <si>
    <t>Alakanuk ANVSA</t>
  </si>
  <si>
    <t>Alatna ANVSA</t>
  </si>
  <si>
    <t>Aleknagik ANVSA</t>
  </si>
  <si>
    <t>Algaaciq ANVSA</t>
  </si>
  <si>
    <t>Allakaket ANVSA</t>
  </si>
  <si>
    <t>Ambler ANVSA</t>
  </si>
  <si>
    <t>Anaktuvuk Pass ANVSA</t>
  </si>
  <si>
    <t>Andreafsky ANVSA</t>
  </si>
  <si>
    <t>Angoon ANVSA</t>
  </si>
  <si>
    <t>Aniak ANVSA</t>
  </si>
  <si>
    <t>Anvik ANVSA</t>
  </si>
  <si>
    <t>Arctic Village ANVSA</t>
  </si>
  <si>
    <t>Atka ANVSA</t>
  </si>
  <si>
    <t>Atmautluak ANVSA</t>
  </si>
  <si>
    <t>Atqasuk ANVSA</t>
  </si>
  <si>
    <t>Barrow ANVSA</t>
  </si>
  <si>
    <t>Beaver ANVSA</t>
  </si>
  <si>
    <t>Belkofski ANVSA</t>
  </si>
  <si>
    <t>Bethel ANVSA</t>
  </si>
  <si>
    <t>Bill Moore's ANVSA</t>
  </si>
  <si>
    <t>Birch Creek ANVSA</t>
  </si>
  <si>
    <t>Brevig Mission ANVSA</t>
  </si>
  <si>
    <t>Buckland ANVSA</t>
  </si>
  <si>
    <t>Cantwell ANVSA</t>
  </si>
  <si>
    <t>Canyon Village ANVSA</t>
  </si>
  <si>
    <t>Chalkyitsik ANVSA</t>
  </si>
  <si>
    <t>Chefornak ANVSA</t>
  </si>
  <si>
    <t>Chenega ANVSA</t>
  </si>
  <si>
    <t>Chevak ANVSA</t>
  </si>
  <si>
    <t>Chickaloon ANVSA</t>
  </si>
  <si>
    <t>Chignik ANVSA</t>
  </si>
  <si>
    <t>Chignik Lagoon ANVSA</t>
  </si>
  <si>
    <t>Chignik Lake ANVSA</t>
  </si>
  <si>
    <t>Chilkat ANVSA</t>
  </si>
  <si>
    <t>Chilkoot ANVSA</t>
  </si>
  <si>
    <t>Chistochina ANVSA</t>
  </si>
  <si>
    <t>Chitina ANVSA</t>
  </si>
  <si>
    <t>Chuathbaluk ANVSA</t>
  </si>
  <si>
    <t>Chulloonawick ANVSA</t>
  </si>
  <si>
    <t>Circle ANVSA</t>
  </si>
  <si>
    <t>Clarks Point ANVSA</t>
  </si>
  <si>
    <t>Copper Center ANVSA</t>
  </si>
  <si>
    <t>Council ANVSA</t>
  </si>
  <si>
    <t>Craig ANVSA</t>
  </si>
  <si>
    <t>Crooked Creek ANVSA</t>
  </si>
  <si>
    <t>Deering ANVSA</t>
  </si>
  <si>
    <t>Dillingham ANVSA</t>
  </si>
  <si>
    <t>Dot Lake ANVSA</t>
  </si>
  <si>
    <t>Douglas ANVSA</t>
  </si>
  <si>
    <t>Eagle ANVSA</t>
  </si>
  <si>
    <t>Eek ANVSA</t>
  </si>
  <si>
    <t>Egegik ANVSA</t>
  </si>
  <si>
    <t>Eklutna ANVSA</t>
  </si>
  <si>
    <t>Ekuk ANVSA</t>
  </si>
  <si>
    <t>Ekwok ANVSA</t>
  </si>
  <si>
    <t>Elim ANVSA</t>
  </si>
  <si>
    <t>Emmonak ANVSA</t>
  </si>
  <si>
    <t>Evansville ANVSA</t>
  </si>
  <si>
    <t>Eyak ANVSA</t>
  </si>
  <si>
    <t>False Pass ANVSA</t>
  </si>
  <si>
    <t>Fort Yukon ANVSA</t>
  </si>
  <si>
    <t>Gakona ANVSA</t>
  </si>
  <si>
    <t>Galena ANVSA</t>
  </si>
  <si>
    <t>Gambell ANVSA</t>
  </si>
  <si>
    <t>Georgetown ANVSA</t>
  </si>
  <si>
    <t>Golovin ANVSA</t>
  </si>
  <si>
    <t>Goodnews Bay ANVSA</t>
  </si>
  <si>
    <t>Grayling ANVSA</t>
  </si>
  <si>
    <t>Gulkana ANVSA</t>
  </si>
  <si>
    <t>Hamilton ANVSA</t>
  </si>
  <si>
    <t>Healy Lake ANVSA</t>
  </si>
  <si>
    <t>Holy Cross ANVSA</t>
  </si>
  <si>
    <t>Hoonah ANVSA</t>
  </si>
  <si>
    <t>Hooper Bay ANVSA</t>
  </si>
  <si>
    <t>Hughes ANVSA</t>
  </si>
  <si>
    <t>Huslia ANVSA</t>
  </si>
  <si>
    <t>Hydaburg ANVSA</t>
  </si>
  <si>
    <t>Igiugig ANVSA</t>
  </si>
  <si>
    <t>Iliamna ANVSA</t>
  </si>
  <si>
    <t>Inalik ANVSA</t>
  </si>
  <si>
    <t>Ivanof Bay ANVSA</t>
  </si>
  <si>
    <t>Kake ANVSA</t>
  </si>
  <si>
    <t>Kaktovik ANVSA</t>
  </si>
  <si>
    <t>Kalskag ANVSA</t>
  </si>
  <si>
    <t>Kaltag ANVSA</t>
  </si>
  <si>
    <t>Karluk ANVSA</t>
  </si>
  <si>
    <t>Kasaan ANVSA</t>
  </si>
  <si>
    <t>Kasigluk ANVSA</t>
  </si>
  <si>
    <t>Kenaitze ANVSA</t>
  </si>
  <si>
    <t>Ketchikan ANVSA</t>
  </si>
  <si>
    <t>Kiana ANVSA</t>
  </si>
  <si>
    <t>King Cove ANVSA</t>
  </si>
  <si>
    <t>King Salmon ANVSA</t>
  </si>
  <si>
    <t>Kipnuk ANVSA</t>
  </si>
  <si>
    <t>Kivalina ANVSA</t>
  </si>
  <si>
    <t>Klawock ANVSA</t>
  </si>
  <si>
    <t>Knik ANVSA</t>
  </si>
  <si>
    <t>Kobuk ANVSA</t>
  </si>
  <si>
    <t>Kodiak ANVSA</t>
  </si>
  <si>
    <t>Kokhanok ANVSA</t>
  </si>
  <si>
    <t>Kongiganak ANVSA</t>
  </si>
  <si>
    <t>Kotlik ANVSA</t>
  </si>
  <si>
    <t>Kotzebue ANVSA</t>
  </si>
  <si>
    <t>Koyuk ANVSA</t>
  </si>
  <si>
    <t>Koyukuk ANVSA</t>
  </si>
  <si>
    <t>Kwethluk ANVSA</t>
  </si>
  <si>
    <t>Kwigillingok ANVSA</t>
  </si>
  <si>
    <t>Kwinhagak ANVSA</t>
  </si>
  <si>
    <t>Lake Minchumina ANVSA</t>
  </si>
  <si>
    <t>Larsen Bay ANVSA</t>
  </si>
  <si>
    <t>Lesnoi ANVSA</t>
  </si>
  <si>
    <t>Levelock ANVSA</t>
  </si>
  <si>
    <t>Lime Village ANVSA</t>
  </si>
  <si>
    <t>Lower Kalskag ANVSA</t>
  </si>
  <si>
    <t>McGrath ANVSA</t>
  </si>
  <si>
    <t>Manley Hot Springs ANVSA</t>
  </si>
  <si>
    <t>Manokotak ANVSA</t>
  </si>
  <si>
    <t>Marshall ANVSA</t>
  </si>
  <si>
    <t>Mary's Igloo ANVSA</t>
  </si>
  <si>
    <t>Mekoryuk ANVSA</t>
  </si>
  <si>
    <t>Mentasta Lake ANVSA</t>
  </si>
  <si>
    <t>Minto ANVSA</t>
  </si>
  <si>
    <t>Mountain Village ANVSA</t>
  </si>
  <si>
    <t>Naknek ANVSA</t>
  </si>
  <si>
    <t>Nanwalek ANVSA</t>
  </si>
  <si>
    <t>Napaimute ANVSA</t>
  </si>
  <si>
    <t>Napakiak ANVSA</t>
  </si>
  <si>
    <t>Napaskiak ANVSA</t>
  </si>
  <si>
    <t>Nelson Lagoon ANVSA</t>
  </si>
  <si>
    <t>Nenana ANVSA</t>
  </si>
  <si>
    <t>Newhalen ANVSA</t>
  </si>
  <si>
    <t>New Koliganek ANVSA</t>
  </si>
  <si>
    <t>New Stuyahok ANVSA</t>
  </si>
  <si>
    <t>Newtok ANVSA</t>
  </si>
  <si>
    <t>Nightmute ANVSA</t>
  </si>
  <si>
    <t>Nikolai ANVSA</t>
  </si>
  <si>
    <t>Nikolski ANVSA</t>
  </si>
  <si>
    <t>Ninilchik ANVSA</t>
  </si>
  <si>
    <t>Noatak ANVSA</t>
  </si>
  <si>
    <t>Nome ANVSA</t>
  </si>
  <si>
    <t>Nondalton ANVSA</t>
  </si>
  <si>
    <t>Noorvik ANVSA</t>
  </si>
  <si>
    <t>Northway ANVSA</t>
  </si>
  <si>
    <t>Nuiqsut ANVSA</t>
  </si>
  <si>
    <t>Nulato ANVSA</t>
  </si>
  <si>
    <t>Nunam Iqua ANVSA</t>
  </si>
  <si>
    <t>Nunapitchuk ANVSA</t>
  </si>
  <si>
    <t>Ohogamiut ANVSA</t>
  </si>
  <si>
    <t>Old Harbor ANVSA</t>
  </si>
  <si>
    <t>Oscarville ANVSA</t>
  </si>
  <si>
    <t>Ouzinkie ANVSA</t>
  </si>
  <si>
    <t>Paimiut ANVSA</t>
  </si>
  <si>
    <t>Pedro Bay ANVSA</t>
  </si>
  <si>
    <t>Perryville ANVSA</t>
  </si>
  <si>
    <t>Petersburg ANVSA</t>
  </si>
  <si>
    <t>Pilot Point ANVSA</t>
  </si>
  <si>
    <t>Pilot Station ANVSA</t>
  </si>
  <si>
    <t>Pitkas Point ANVSA</t>
  </si>
  <si>
    <t>Platinum ANVSA</t>
  </si>
  <si>
    <t>Point Hope ANVSA</t>
  </si>
  <si>
    <t>Point Lay ANVSA</t>
  </si>
  <si>
    <t>Portage Creek ANVSA</t>
  </si>
  <si>
    <t>Port Alsworth ANVSA</t>
  </si>
  <si>
    <t>Port Graham ANVSA</t>
  </si>
  <si>
    <t>Port Heiden ANVSA</t>
  </si>
  <si>
    <t>Port Lions ANVSA</t>
  </si>
  <si>
    <t>Rampart ANVSA</t>
  </si>
  <si>
    <t>Red Devil ANVSA</t>
  </si>
  <si>
    <t>Ruby ANVSA</t>
  </si>
  <si>
    <t>Russian Mission ANVSA</t>
  </si>
  <si>
    <t>St. George ANVSA</t>
  </si>
  <si>
    <t>St. Michael ANVSA</t>
  </si>
  <si>
    <t>St. Paul ANVSA</t>
  </si>
  <si>
    <t>Salamatof ANVSA</t>
  </si>
  <si>
    <t>Sand Point ANVSA</t>
  </si>
  <si>
    <t>Savoonga ANVSA</t>
  </si>
  <si>
    <t>Saxman ANVSA</t>
  </si>
  <si>
    <t>Scammon Bay ANVSA</t>
  </si>
  <si>
    <t>Selawik ANVSA</t>
  </si>
  <si>
    <t>Seldovia ANVSA</t>
  </si>
  <si>
    <t>Shageluk ANVSA</t>
  </si>
  <si>
    <t>Shaktoolik ANVSA</t>
  </si>
  <si>
    <t>Shishmaref ANVSA</t>
  </si>
  <si>
    <t>Shungnak ANVSA</t>
  </si>
  <si>
    <t>Sitka ANVSA</t>
  </si>
  <si>
    <t>Skagway ANVSA</t>
  </si>
  <si>
    <t>Sleetmute ANVSA</t>
  </si>
  <si>
    <t>Solomon ANVSA</t>
  </si>
  <si>
    <t>South Naknek ANVSA</t>
  </si>
  <si>
    <t>Stebbins ANVSA</t>
  </si>
  <si>
    <t>Stevens Village ANVSA</t>
  </si>
  <si>
    <t>Stony River ANVSA</t>
  </si>
  <si>
    <t>Takotna ANVSA</t>
  </si>
  <si>
    <t>Tanacross ANVSA</t>
  </si>
  <si>
    <t>Tanana ANVSA</t>
  </si>
  <si>
    <t>Tatitlek ANVSA</t>
  </si>
  <si>
    <t>Tazlina ANVSA</t>
  </si>
  <si>
    <t>Telida ANVSA</t>
  </si>
  <si>
    <t>Teller ANVSA</t>
  </si>
  <si>
    <t>Tetlin ANVSA</t>
  </si>
  <si>
    <t>Togiak ANVSA</t>
  </si>
  <si>
    <t>Toksook Bay ANVSA</t>
  </si>
  <si>
    <t>Tuluksak ANVSA</t>
  </si>
  <si>
    <t>Tuntutuliak ANVSA</t>
  </si>
  <si>
    <t>Tununak ANVSA</t>
  </si>
  <si>
    <t>Twin Hills ANVSA</t>
  </si>
  <si>
    <t>Tyonek ANVSA</t>
  </si>
  <si>
    <t>Ugashik ANVSA</t>
  </si>
  <si>
    <t>Unalakleet ANVSA</t>
  </si>
  <si>
    <t>Unalaska ANVSA</t>
  </si>
  <si>
    <t>Venetie ANVSA</t>
  </si>
  <si>
    <t>Wainwright ANVSA</t>
  </si>
  <si>
    <t>Wales ANVSA</t>
  </si>
  <si>
    <t>White Mountain ANVSA</t>
  </si>
  <si>
    <t>Wrangell ANVSA</t>
  </si>
  <si>
    <t>Yakutat ANVSA</t>
  </si>
  <si>
    <t>Cayuga Nation TDSA</t>
  </si>
  <si>
    <t>Ione Band of Miwok TDSA</t>
  </si>
  <si>
    <t>Mechoopda TDSA</t>
  </si>
  <si>
    <t>Samish TDSA</t>
  </si>
  <si>
    <t>Golden Hill Paugussett (state) Reservation</t>
  </si>
  <si>
    <t>Hassanamisco (state) Reservation</t>
  </si>
  <si>
    <t>Mattaponi (state) Reservation</t>
  </si>
  <si>
    <t>MOWA Choctaw (state) Reservation</t>
  </si>
  <si>
    <t>Pamunkey (state) Reservation</t>
  </si>
  <si>
    <t>Paucatuck Eastern Pequot (state) Reservation</t>
  </si>
  <si>
    <t>Poospatuck (state) Reservation</t>
  </si>
  <si>
    <t>Schaghticoke (state) Reservation</t>
  </si>
  <si>
    <t>Shinnecock (state) Reservation</t>
  </si>
  <si>
    <t>Tama (state) Reservation</t>
  </si>
  <si>
    <t>Adais Caddo SDTSA</t>
  </si>
  <si>
    <t>Apache Choctaw SDTSA</t>
  </si>
  <si>
    <t>Beaver Creek SDTSA</t>
  </si>
  <si>
    <t>Cher-O-Creek SDTSA</t>
  </si>
  <si>
    <t>Cherokee Tribe of Northeast Alabama SDTSA</t>
  </si>
  <si>
    <t>Chickahominy SDTSA</t>
  </si>
  <si>
    <t>Clifton Choctaw SDTSA</t>
  </si>
  <si>
    <t>Coharie SDTSA</t>
  </si>
  <si>
    <t>Eastern Chickahominy SDTSA</t>
  </si>
  <si>
    <t>Echota Cherokee SDTSA</t>
  </si>
  <si>
    <t>Four Winds Cherokee SDTSA</t>
  </si>
  <si>
    <t>Haliwa-Saponi SDTSA</t>
  </si>
  <si>
    <t>Lenape Indian Tribe of Delaware SDTSA</t>
  </si>
  <si>
    <t>Lumbee SDTSA</t>
  </si>
  <si>
    <t>MaChis Lower Creek SDTSA</t>
  </si>
  <si>
    <t>Meherrin SDTSA</t>
  </si>
  <si>
    <t>Nanticoke Indian Tribe SDTSA</t>
  </si>
  <si>
    <t>Nanticoke Lenni Lenape SDTSA</t>
  </si>
  <si>
    <t>Occaneechi-Saponi SDTSA</t>
  </si>
  <si>
    <t>Pee Dee SDTSA</t>
  </si>
  <si>
    <t>Ramapough SDTSA</t>
  </si>
  <si>
    <t>Sappony SDTSA</t>
  </si>
  <si>
    <t>Santee SDTSA</t>
  </si>
  <si>
    <t>Star Muskogee Creek SDTSA</t>
  </si>
  <si>
    <t>United Cherokee Ani-Yun-Wiya Nation SDTSA</t>
  </si>
  <si>
    <t>United Houma Nation SDTSA</t>
  </si>
  <si>
    <t>Upper South Carolina Pee Dee SDTSA</t>
  </si>
  <si>
    <t>Waccamaw SDTSA</t>
  </si>
  <si>
    <t>Waccamaw Siouan SDTSA</t>
  </si>
  <si>
    <t>Wassamasaw SDTSA</t>
  </si>
  <si>
    <t>Multiracial Borrower</t>
  </si>
  <si>
    <t>(Column AL)
$ of Originations</t>
  </si>
  <si>
    <t>(Column AM)
# of Originations</t>
  </si>
  <si>
    <t>(Column AN)
$ of Originations</t>
  </si>
  <si>
    <t>ANSI and FIPS Codes (census.gov)</t>
  </si>
  <si>
    <r>
      <t xml:space="preserve">Quarterly Supplemental Report (QSR)
Schedule D6 - Add'l Place-Based Data on Qualified Lending (Indian Reservations &amp; Native Hawaiian Homelands)
</t>
    </r>
    <r>
      <rPr>
        <sz val="10"/>
        <rFont val="Arial"/>
        <family val="2"/>
      </rPr>
      <t xml:space="preserve">A list of American Indian Area Names and Codes is available at the following link: https://www.census.gov/library/reference/code-lists/ansi.html (links to the right).
Schedule D6 requires aggregation of investments up to the American Indian Area Code level. 
Example: For Allegany Reservation, use Area Code 0080 </t>
    </r>
  </si>
  <si>
    <t>AIANNHCE American Indian Area Code (4 digits) 
(Column B)*</t>
  </si>
  <si>
    <t>State/Municipality/Census Tract
FIPS Code (11 digits) OR State FIPS Code (2 digits)
(Column B)*</t>
  </si>
  <si>
    <r>
      <t xml:space="preserve">Quarterly Supplemental Report (QSR)
Schedule D7 - Add'l Place-Based Data on Qualified Lending (U.S. Territories or Puerto Rico)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D7 requires aggregation of investments up to municipality level for Puerto Rico, and state-level for all other U.S. territories. Use the census tract reference maps located here: https://www.census.gov/geographies/reference-maps/2020/geo/2020pl-maps/2020-census-tract.html
Example: For a census tract within Arroyo Municipo, Puerto Rico, report 72015280102.</t>
    </r>
  </si>
  <si>
    <t>Incomplete Data on Principal Owners</t>
  </si>
  <si>
    <t>(Column U)
$ of Originations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</si>
</sst>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  <numFmt numFmtId="166" formatCode="_([$$-409]* #,##0.00_);_([$$-409]* \(#,##0.00\);_([$$-409]* &quot;-&quot;??_);_(@_)"/>
  </numFmts>
  <fonts count="4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i/>
      <sz val="10"/>
      <color theme="1"/>
      <name val="Arial"/>
      <family val="2"/>
    </font>
    <font>
      <sz val="20"/>
      <color theme="1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Calibri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6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</font>
    <font>
      <sz val="11"/>
      <name val="Calibri"/>
      <family val="2"/>
    </font>
    <font>
      <u/>
      <sz val="11"/>
      <color theme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0F7F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</borders>
  <cellStyleXfs count="20">
    <xf numFmtId="0" fontId="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9" borderId="0" applyNumberFormat="0" applyBorder="0" applyAlignment="0" applyProtection="0"/>
    <xf numFmtId="43" fontId="10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  <xf numFmtId="0" fontId="41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2" fillId="0" borderId="0" applyNumberFormat="0" applyFill="0" applyBorder="0" applyAlignment="0" applyProtection="0"/>
    <xf numFmtId="44" fontId="41" fillId="0" borderId="0" applyFont="0" applyFill="0" applyBorder="0" applyAlignment="0" applyProtection="0"/>
    <xf numFmtId="0" fontId="10" fillId="0" borderId="0"/>
    <xf numFmtId="0" fontId="3" fillId="0" borderId="0"/>
    <xf numFmtId="0" fontId="10" fillId="0" borderId="0"/>
  </cellStyleXfs>
  <cellXfs count="532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1" fillId="0" borderId="0" xfId="0" applyFont="1" applyAlignment="1">
      <alignment horizontal="center" vertical="center"/>
    </xf>
    <xf numFmtId="0" fontId="1" fillId="0" borderId="15" xfId="0" applyFont="1" applyBorder="1"/>
    <xf numFmtId="0" fontId="1" fillId="0" borderId="6" xfId="0" applyFont="1" applyBorder="1"/>
    <xf numFmtId="0" fontId="1" fillId="0" borderId="7" xfId="0" applyFont="1" applyBorder="1" applyAlignment="1">
      <alignment vertical="center"/>
    </xf>
    <xf numFmtId="14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4" xfId="0" applyFont="1" applyBorder="1"/>
    <xf numFmtId="0" fontId="1" fillId="0" borderId="3" xfId="0" applyFont="1" applyBorder="1"/>
    <xf numFmtId="0" fontId="1" fillId="0" borderId="0" xfId="0" applyFont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4" fillId="8" borderId="10" xfId="0" applyFont="1" applyFill="1" applyBorder="1" applyAlignment="1">
      <alignment vertical="center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4" fillId="8" borderId="10" xfId="0" applyFont="1" applyFill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30" xfId="0" applyFont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0" fontId="1" fillId="0" borderId="42" xfId="0" applyFont="1" applyBorder="1"/>
    <xf numFmtId="0" fontId="4" fillId="8" borderId="8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left" vertical="top"/>
    </xf>
    <xf numFmtId="0" fontId="4" fillId="6" borderId="33" xfId="0" applyFont="1" applyFill="1" applyBorder="1" applyAlignment="1">
      <alignment horizontal="left" vertical="top"/>
    </xf>
    <xf numFmtId="0" fontId="4" fillId="6" borderId="20" xfId="0" applyFont="1" applyFill="1" applyBorder="1" applyAlignment="1">
      <alignment horizontal="left" vertical="top"/>
    </xf>
    <xf numFmtId="0" fontId="4" fillId="8" borderId="20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left"/>
    </xf>
    <xf numFmtId="0" fontId="4" fillId="8" borderId="8" xfId="0" applyFont="1" applyFill="1" applyBorder="1"/>
    <xf numFmtId="0" fontId="4" fillId="8" borderId="9" xfId="0" applyFont="1" applyFill="1" applyBorder="1"/>
    <xf numFmtId="0" fontId="4" fillId="8" borderId="16" xfId="0" applyFont="1" applyFill="1" applyBorder="1"/>
    <xf numFmtId="44" fontId="1" fillId="0" borderId="31" xfId="1" applyFont="1" applyBorder="1" applyAlignment="1">
      <alignment horizontal="left" vertical="top"/>
    </xf>
    <xf numFmtId="44" fontId="1" fillId="0" borderId="28" xfId="1" applyFont="1" applyBorder="1" applyAlignment="1">
      <alignment horizontal="left" vertical="top"/>
    </xf>
    <xf numFmtId="44" fontId="1" fillId="0" borderId="28" xfId="0" applyNumberFormat="1" applyFont="1" applyBorder="1" applyAlignment="1">
      <alignment horizontal="left" vertical="top"/>
    </xf>
    <xf numFmtId="9" fontId="1" fillId="0" borderId="31" xfId="2" applyFont="1" applyBorder="1" applyAlignment="1">
      <alignment horizontal="right" vertical="top"/>
    </xf>
    <xf numFmtId="44" fontId="4" fillId="8" borderId="34" xfId="0" applyNumberFormat="1" applyFont="1" applyFill="1" applyBorder="1" applyAlignment="1">
      <alignment horizontal="left" vertical="top"/>
    </xf>
    <xf numFmtId="44" fontId="4" fillId="8" borderId="33" xfId="0" applyNumberFormat="1" applyFont="1" applyFill="1" applyBorder="1" applyAlignment="1">
      <alignment horizontal="left" vertical="top"/>
    </xf>
    <xf numFmtId="9" fontId="4" fillId="8" borderId="34" xfId="2" applyFont="1" applyFill="1" applyBorder="1" applyAlignment="1">
      <alignment horizontal="right" vertical="top"/>
    </xf>
    <xf numFmtId="44" fontId="1" fillId="0" borderId="5" xfId="1" applyFont="1" applyBorder="1" applyAlignment="1">
      <alignment horizontal="left"/>
    </xf>
    <xf numFmtId="44" fontId="4" fillId="8" borderId="10" xfId="0" applyNumberFormat="1" applyFont="1" applyFill="1" applyBorder="1"/>
    <xf numFmtId="44" fontId="4" fillId="8" borderId="9" xfId="0" applyNumberFormat="1" applyFont="1" applyFill="1" applyBorder="1"/>
    <xf numFmtId="9" fontId="4" fillId="8" borderId="10" xfId="2" applyFont="1" applyFill="1" applyBorder="1"/>
    <xf numFmtId="44" fontId="1" fillId="0" borderId="4" xfId="1" applyFont="1" applyBorder="1" applyAlignment="1">
      <alignment horizontal="left"/>
    </xf>
    <xf numFmtId="44" fontId="1" fillId="0" borderId="4" xfId="0" applyNumberFormat="1" applyFont="1" applyBorder="1" applyAlignment="1">
      <alignment horizontal="left"/>
    </xf>
    <xf numFmtId="9" fontId="1" fillId="0" borderId="5" xfId="2" applyFont="1" applyBorder="1" applyAlignment="1">
      <alignment horizontal="right"/>
    </xf>
    <xf numFmtId="44" fontId="0" fillId="0" borderId="0" xfId="1" applyFont="1"/>
    <xf numFmtId="0" fontId="14" fillId="0" borderId="0" xfId="0" applyFont="1"/>
    <xf numFmtId="0" fontId="15" fillId="0" borderId="6" xfId="0" applyFont="1" applyBorder="1" applyAlignment="1">
      <alignment horizontal="left" indent="1"/>
    </xf>
    <xf numFmtId="164" fontId="14" fillId="0" borderId="7" xfId="1" applyNumberFormat="1" applyFont="1" applyBorder="1"/>
    <xf numFmtId="0" fontId="12" fillId="11" borderId="6" xfId="0" applyFont="1" applyFill="1" applyBorder="1" applyAlignment="1">
      <alignment horizontal="left" indent="1"/>
    </xf>
    <xf numFmtId="164" fontId="13" fillId="11" borderId="7" xfId="3" applyNumberFormat="1" applyFill="1" applyBorder="1"/>
    <xf numFmtId="164" fontId="21" fillId="12" borderId="7" xfId="3" applyNumberFormat="1" applyFont="1" applyFill="1" applyBorder="1"/>
    <xf numFmtId="0" fontId="16" fillId="0" borderId="6" xfId="0" applyFont="1" applyBorder="1" applyAlignment="1">
      <alignment horizontal="left" indent="2"/>
    </xf>
    <xf numFmtId="164" fontId="14" fillId="12" borderId="7" xfId="1" applyNumberFormat="1" applyFont="1" applyFill="1" applyBorder="1"/>
    <xf numFmtId="0" fontId="0" fillId="0" borderId="36" xfId="0" applyBorder="1"/>
    <xf numFmtId="0" fontId="0" fillId="0" borderId="35" xfId="0" applyBorder="1"/>
    <xf numFmtId="0" fontId="12" fillId="11" borderId="8" xfId="0" applyFont="1" applyFill="1" applyBorder="1" applyAlignment="1">
      <alignment horizontal="left" indent="1"/>
    </xf>
    <xf numFmtId="0" fontId="0" fillId="0" borderId="0" xfId="0" applyAlignment="1">
      <alignment vertical="center"/>
    </xf>
    <xf numFmtId="0" fontId="18" fillId="0" borderId="6" xfId="0" applyFont="1" applyBorder="1" applyAlignment="1">
      <alignment horizontal="left" indent="1"/>
    </xf>
    <xf numFmtId="0" fontId="19" fillId="0" borderId="6" xfId="0" applyFont="1" applyBorder="1" applyAlignment="1">
      <alignment horizontal="left" indent="2"/>
    </xf>
    <xf numFmtId="0" fontId="17" fillId="11" borderId="6" xfId="0" applyFont="1" applyFill="1" applyBorder="1" applyAlignment="1">
      <alignment horizontal="left" indent="1"/>
    </xf>
    <xf numFmtId="0" fontId="24" fillId="0" borderId="0" xfId="0" applyFont="1" applyAlignment="1">
      <alignment vertical="center"/>
    </xf>
    <xf numFmtId="44" fontId="0" fillId="0" borderId="35" xfId="1" applyFont="1" applyBorder="1"/>
    <xf numFmtId="10" fontId="13" fillId="11" borderId="7" xfId="2" applyNumberFormat="1" applyFont="1" applyFill="1" applyBorder="1"/>
    <xf numFmtId="10" fontId="13" fillId="11" borderId="10" xfId="2" applyNumberFormat="1" applyFont="1" applyFill="1" applyBorder="1"/>
    <xf numFmtId="164" fontId="13" fillId="11" borderId="7" xfId="1" applyNumberFormat="1" applyFont="1" applyFill="1" applyBorder="1"/>
    <xf numFmtId="164" fontId="22" fillId="11" borderId="7" xfId="1" applyNumberFormat="1" applyFont="1" applyFill="1" applyBorder="1"/>
    <xf numFmtId="0" fontId="12" fillId="11" borderId="6" xfId="0" applyFont="1" applyFill="1" applyBorder="1" applyAlignment="1">
      <alignment horizontal="left" indent="2"/>
    </xf>
    <xf numFmtId="0" fontId="20" fillId="12" borderId="6" xfId="0" applyFont="1" applyFill="1" applyBorder="1" applyAlignment="1">
      <alignment horizontal="left" indent="3"/>
    </xf>
    <xf numFmtId="0" fontId="16" fillId="0" borderId="6" xfId="0" applyFont="1" applyBorder="1" applyAlignment="1">
      <alignment horizontal="left" indent="4"/>
    </xf>
    <xf numFmtId="10" fontId="13" fillId="11" borderId="7" xfId="3" applyNumberFormat="1" applyFill="1" applyBorder="1"/>
    <xf numFmtId="10" fontId="13" fillId="11" borderId="10" xfId="3" applyNumberFormat="1" applyFill="1" applyBorder="1"/>
    <xf numFmtId="0" fontId="16" fillId="14" borderId="6" xfId="0" applyFont="1" applyFill="1" applyBorder="1" applyAlignment="1">
      <alignment horizontal="left" indent="4"/>
    </xf>
    <xf numFmtId="164" fontId="14" fillId="14" borderId="7" xfId="1" applyNumberFormat="1" applyFont="1" applyFill="1" applyBorder="1"/>
    <xf numFmtId="164" fontId="14" fillId="0" borderId="7" xfId="1" applyNumberFormat="1" applyFont="1" applyFill="1" applyBorder="1"/>
    <xf numFmtId="0" fontId="4" fillId="0" borderId="0" xfId="0" applyFont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165" fontId="1" fillId="0" borderId="0" xfId="4" applyNumberFormat="1" applyFont="1" applyFill="1" applyBorder="1" applyAlignment="1">
      <alignment horizontal="left"/>
    </xf>
    <xf numFmtId="0" fontId="1" fillId="0" borderId="2" xfId="0" applyFont="1" applyBorder="1" applyAlignment="1">
      <alignment vertical="top"/>
    </xf>
    <xf numFmtId="44" fontId="1" fillId="0" borderId="7" xfId="1" applyFont="1" applyBorder="1" applyAlignment="1">
      <alignment horizontal="left" vertical="top"/>
    </xf>
    <xf numFmtId="0" fontId="4" fillId="8" borderId="20" xfId="0" applyFont="1" applyFill="1" applyBorder="1" applyAlignment="1">
      <alignment vertical="top"/>
    </xf>
    <xf numFmtId="44" fontId="4" fillId="8" borderId="10" xfId="0" applyNumberFormat="1" applyFont="1" applyFill="1" applyBorder="1" applyAlignment="1">
      <alignment vertical="top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44" fontId="4" fillId="0" borderId="0" xfId="0" applyNumberFormat="1" applyFont="1" applyAlignment="1">
      <alignment vertical="top"/>
    </xf>
    <xf numFmtId="0" fontId="1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164" fontId="3" fillId="17" borderId="1" xfId="1" applyNumberFormat="1" applyFont="1" applyFill="1" applyBorder="1" applyAlignment="1">
      <alignment horizontal="right" vertical="center"/>
    </xf>
    <xf numFmtId="164" fontId="1" fillId="17" borderId="7" xfId="1" applyNumberFormat="1" applyFont="1" applyFill="1" applyBorder="1" applyAlignment="1">
      <alignment vertical="center"/>
    </xf>
    <xf numFmtId="1" fontId="1" fillId="17" borderId="7" xfId="2" applyNumberFormat="1" applyFont="1" applyFill="1" applyBorder="1" applyAlignment="1">
      <alignment vertical="center"/>
    </xf>
    <xf numFmtId="44" fontId="1" fillId="17" borderId="7" xfId="1" applyFont="1" applyFill="1" applyBorder="1" applyAlignment="1">
      <alignment horizontal="right" vertical="center"/>
    </xf>
    <xf numFmtId="0" fontId="4" fillId="8" borderId="8" xfId="0" applyFont="1" applyFill="1" applyBorder="1" applyAlignment="1">
      <alignment horizontal="left" vertical="center"/>
    </xf>
    <xf numFmtId="164" fontId="3" fillId="17" borderId="7" xfId="1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9" xfId="0" applyFont="1" applyBorder="1" applyAlignment="1">
      <alignment vertical="center"/>
    </xf>
    <xf numFmtId="0" fontId="3" fillId="4" borderId="6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44" fontId="1" fillId="0" borderId="13" xfId="1" applyFont="1" applyBorder="1" applyAlignment="1">
      <alignment horizontal="left" vertical="top"/>
    </xf>
    <xf numFmtId="0" fontId="4" fillId="0" borderId="0" xfId="0" applyFont="1" applyAlignment="1">
      <alignment horizontal="center" wrapText="1"/>
    </xf>
    <xf numFmtId="9" fontId="1" fillId="17" borderId="7" xfId="2" applyFont="1" applyFill="1" applyBorder="1" applyAlignment="1">
      <alignment horizontal="right" vertical="center"/>
    </xf>
    <xf numFmtId="164" fontId="1" fillId="17" borderId="7" xfId="0" applyNumberFormat="1" applyFont="1" applyFill="1" applyBorder="1" applyAlignment="1">
      <alignment horizontal="right" vertical="center"/>
    </xf>
    <xf numFmtId="164" fontId="1" fillId="17" borderId="10" xfId="0" applyNumberFormat="1" applyFont="1" applyFill="1" applyBorder="1" applyAlignment="1">
      <alignment horizontal="right" vertical="center"/>
    </xf>
    <xf numFmtId="0" fontId="31" fillId="8" borderId="9" xfId="0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44" fontId="31" fillId="8" borderId="10" xfId="0" applyNumberFormat="1" applyFont="1" applyFill="1" applyBorder="1" applyAlignment="1">
      <alignment vertical="top"/>
    </xf>
    <xf numFmtId="44" fontId="31" fillId="8" borderId="9" xfId="0" applyNumberFormat="1" applyFont="1" applyFill="1" applyBorder="1" applyAlignment="1">
      <alignment vertical="top"/>
    </xf>
    <xf numFmtId="0" fontId="30" fillId="0" borderId="6" xfId="0" applyFont="1" applyBorder="1" applyAlignment="1">
      <alignment vertical="top"/>
    </xf>
    <xf numFmtId="0" fontId="30" fillId="0" borderId="1" xfId="0" applyFont="1" applyBorder="1" applyAlignment="1">
      <alignment vertical="top"/>
    </xf>
    <xf numFmtId="44" fontId="30" fillId="0" borderId="7" xfId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44" fontId="30" fillId="0" borderId="1" xfId="1" applyFont="1" applyBorder="1" applyAlignment="1">
      <alignment horizontal="left" vertical="top"/>
    </xf>
    <xf numFmtId="0" fontId="30" fillId="0" borderId="6" xfId="0" applyFont="1" applyBorder="1" applyAlignment="1">
      <alignment horizontal="left" vertical="top"/>
    </xf>
    <xf numFmtId="0" fontId="30" fillId="0" borderId="12" xfId="0" applyFont="1" applyBorder="1" applyAlignment="1">
      <alignment vertical="top"/>
    </xf>
    <xf numFmtId="0" fontId="30" fillId="0" borderId="48" xfId="0" applyFont="1" applyBorder="1" applyAlignment="1">
      <alignment vertical="top"/>
    </xf>
    <xf numFmtId="44" fontId="30" fillId="0" borderId="13" xfId="1" applyFont="1" applyBorder="1" applyAlignment="1">
      <alignment horizontal="left" vertical="top"/>
    </xf>
    <xf numFmtId="0" fontId="30" fillId="0" borderId="48" xfId="0" applyFont="1" applyBorder="1" applyAlignment="1">
      <alignment horizontal="left" vertical="top"/>
    </xf>
    <xf numFmtId="44" fontId="30" fillId="0" borderId="48" xfId="1" applyFont="1" applyBorder="1" applyAlignment="1">
      <alignment horizontal="left" vertical="top"/>
    </xf>
    <xf numFmtId="0" fontId="30" fillId="0" borderId="12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44" fontId="1" fillId="0" borderId="0" xfId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4" fontId="3" fillId="0" borderId="0" xfId="1" applyFont="1" applyFill="1" applyBorder="1" applyAlignment="1">
      <alignment vertical="center"/>
    </xf>
    <xf numFmtId="9" fontId="1" fillId="17" borderId="10" xfId="2" applyFont="1" applyFill="1" applyBorder="1" applyAlignment="1">
      <alignment horizontal="right" vertical="center"/>
    </xf>
    <xf numFmtId="0" fontId="1" fillId="0" borderId="0" xfId="0" applyFont="1" applyAlignment="1">
      <alignment horizontal="left" indent="1"/>
    </xf>
    <xf numFmtId="0" fontId="2" fillId="5" borderId="20" xfId="0" applyFont="1" applyFill="1" applyBorder="1"/>
    <xf numFmtId="0" fontId="2" fillId="5" borderId="33" xfId="0" applyFont="1" applyFill="1" applyBorder="1"/>
    <xf numFmtId="0" fontId="2" fillId="5" borderId="34" xfId="0" applyFont="1" applyFill="1" applyBorder="1"/>
    <xf numFmtId="0" fontId="30" fillId="0" borderId="3" xfId="0" applyFont="1" applyBorder="1" applyAlignment="1">
      <alignment horizontal="left" vertical="top"/>
    </xf>
    <xf numFmtId="44" fontId="30" fillId="0" borderId="4" xfId="1" applyFont="1" applyBorder="1" applyAlignment="1">
      <alignment horizontal="left" vertical="top"/>
    </xf>
    <xf numFmtId="0" fontId="30" fillId="0" borderId="4" xfId="0" applyFont="1" applyBorder="1" applyAlignment="1">
      <alignment horizontal="left" vertical="top"/>
    </xf>
    <xf numFmtId="44" fontId="30" fillId="0" borderId="5" xfId="1" applyFont="1" applyBorder="1" applyAlignment="1">
      <alignment horizontal="left" vertical="top"/>
    </xf>
    <xf numFmtId="0" fontId="30" fillId="0" borderId="3" xfId="0" applyFont="1" applyBorder="1" applyAlignment="1">
      <alignment vertical="top"/>
    </xf>
    <xf numFmtId="0" fontId="30" fillId="0" borderId="4" xfId="0" applyFont="1" applyBorder="1" applyAlignment="1">
      <alignment vertical="top"/>
    </xf>
    <xf numFmtId="0" fontId="2" fillId="2" borderId="24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8" fillId="3" borderId="53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8" fillId="3" borderId="60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1" fillId="0" borderId="64" xfId="0" applyFont="1" applyBorder="1" applyAlignment="1">
      <alignment vertical="top"/>
    </xf>
    <xf numFmtId="0" fontId="1" fillId="0" borderId="11" xfId="0" applyFont="1" applyBorder="1" applyAlignment="1">
      <alignment horizontal="left" vertical="center"/>
    </xf>
    <xf numFmtId="0" fontId="1" fillId="0" borderId="50" xfId="0" applyFont="1" applyBorder="1" applyAlignment="1">
      <alignment horizontal="left" vertical="top"/>
    </xf>
    <xf numFmtId="0" fontId="4" fillId="8" borderId="62" xfId="0" applyFont="1" applyFill="1" applyBorder="1" applyAlignment="1">
      <alignment horizontal="left" vertical="center"/>
    </xf>
    <xf numFmtId="0" fontId="4" fillId="8" borderId="55" xfId="0" applyFont="1" applyFill="1" applyBorder="1" applyAlignment="1">
      <alignment vertical="top"/>
    </xf>
    <xf numFmtId="44" fontId="31" fillId="8" borderId="65" xfId="0" applyNumberFormat="1" applyFont="1" applyFill="1" applyBorder="1" applyAlignment="1">
      <alignment vertical="top"/>
    </xf>
    <xf numFmtId="44" fontId="31" fillId="8" borderId="55" xfId="0" applyNumberFormat="1" applyFont="1" applyFill="1" applyBorder="1" applyAlignment="1">
      <alignment vertical="top"/>
    </xf>
    <xf numFmtId="44" fontId="31" fillId="8" borderId="63" xfId="0" applyNumberFormat="1" applyFont="1" applyFill="1" applyBorder="1" applyAlignment="1">
      <alignment vertical="top"/>
    </xf>
    <xf numFmtId="0" fontId="8" fillId="3" borderId="62" xfId="0" applyFont="1" applyFill="1" applyBorder="1" applyAlignment="1">
      <alignment horizontal="center" vertical="center" wrapText="1"/>
    </xf>
    <xf numFmtId="0" fontId="8" fillId="3" borderId="6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30" fillId="0" borderId="11" xfId="0" applyFont="1" applyBorder="1" applyAlignment="1">
      <alignment vertical="top"/>
    </xf>
    <xf numFmtId="0" fontId="30" fillId="0" borderId="47" xfId="0" applyFont="1" applyBorder="1" applyAlignment="1">
      <alignment vertical="top"/>
    </xf>
    <xf numFmtId="0" fontId="30" fillId="0" borderId="44" xfId="0" applyFont="1" applyBorder="1" applyAlignment="1">
      <alignment vertical="top"/>
    </xf>
    <xf numFmtId="0" fontId="30" fillId="0" borderId="15" xfId="0" applyFont="1" applyBorder="1" applyAlignment="1">
      <alignment vertical="top"/>
    </xf>
    <xf numFmtId="0" fontId="30" fillId="0" borderId="49" xfId="0" applyFont="1" applyBorder="1" applyAlignment="1">
      <alignment vertical="top"/>
    </xf>
    <xf numFmtId="0" fontId="4" fillId="8" borderId="62" xfId="0" applyFont="1" applyFill="1" applyBorder="1" applyAlignment="1">
      <alignment vertical="top"/>
    </xf>
    <xf numFmtId="0" fontId="4" fillId="8" borderId="65" xfId="0" applyFont="1" applyFill="1" applyBorder="1" applyAlignment="1">
      <alignment vertical="top"/>
    </xf>
    <xf numFmtId="0" fontId="4" fillId="8" borderId="56" xfId="0" applyFont="1" applyFill="1" applyBorder="1" applyAlignment="1">
      <alignment vertical="top"/>
    </xf>
    <xf numFmtId="44" fontId="4" fillId="8" borderId="63" xfId="0" applyNumberFormat="1" applyFont="1" applyFill="1" applyBorder="1" applyAlignment="1">
      <alignment vertical="top"/>
    </xf>
    <xf numFmtId="0" fontId="1" fillId="0" borderId="69" xfId="0" applyFont="1" applyBorder="1"/>
    <xf numFmtId="0" fontId="33" fillId="0" borderId="70" xfId="0" applyFont="1" applyBorder="1" applyAlignment="1">
      <alignment horizontal="center"/>
    </xf>
    <xf numFmtId="0" fontId="33" fillId="0" borderId="75" xfId="0" applyFont="1" applyBorder="1" applyAlignment="1">
      <alignment horizontal="center"/>
    </xf>
    <xf numFmtId="0" fontId="1" fillId="0" borderId="70" xfId="0" applyFont="1" applyBorder="1"/>
    <xf numFmtId="0" fontId="1" fillId="0" borderId="71" xfId="0" applyFont="1" applyBorder="1"/>
    <xf numFmtId="0" fontId="1" fillId="0" borderId="76" xfId="0" applyFont="1" applyBorder="1"/>
    <xf numFmtId="0" fontId="1" fillId="0" borderId="75" xfId="0" applyFont="1" applyBorder="1"/>
    <xf numFmtId="0" fontId="35" fillId="0" borderId="78" xfId="0" applyFont="1" applyBorder="1" applyAlignment="1">
      <alignment horizontal="center"/>
    </xf>
    <xf numFmtId="0" fontId="35" fillId="0" borderId="48" xfId="0" applyFont="1" applyBorder="1" applyAlignment="1">
      <alignment horizontal="center"/>
    </xf>
    <xf numFmtId="0" fontId="35" fillId="0" borderId="79" xfId="0" applyFont="1" applyBorder="1" applyAlignment="1">
      <alignment horizontal="center"/>
    </xf>
    <xf numFmtId="0" fontId="4" fillId="0" borderId="69" xfId="0" applyFont="1" applyBorder="1"/>
    <xf numFmtId="0" fontId="34" fillId="0" borderId="69" xfId="0" applyFont="1" applyBorder="1"/>
    <xf numFmtId="0" fontId="34" fillId="0" borderId="71" xfId="0" applyFont="1" applyBorder="1"/>
    <xf numFmtId="0" fontId="4" fillId="0" borderId="8" xfId="0" applyFont="1" applyBorder="1" applyAlignment="1">
      <alignment horizontal="left"/>
    </xf>
    <xf numFmtId="0" fontId="8" fillId="0" borderId="9" xfId="0" applyFont="1" applyBorder="1" applyAlignment="1">
      <alignment vertical="center"/>
    </xf>
    <xf numFmtId="44" fontId="8" fillId="0" borderId="9" xfId="1" applyFont="1" applyFill="1" applyBorder="1" applyAlignment="1">
      <alignment vertical="center"/>
    </xf>
    <xf numFmtId="0" fontId="4" fillId="0" borderId="9" xfId="0" applyFont="1" applyBorder="1"/>
    <xf numFmtId="44" fontId="8" fillId="0" borderId="10" xfId="1" applyFont="1" applyFill="1" applyBorder="1" applyAlignment="1">
      <alignment vertical="center"/>
    </xf>
    <xf numFmtId="0" fontId="37" fillId="0" borderId="0" xfId="0" applyFont="1"/>
    <xf numFmtId="0" fontId="36" fillId="0" borderId="82" xfId="0" applyFont="1" applyBorder="1" applyAlignment="1">
      <alignment horizontal="center"/>
    </xf>
    <xf numFmtId="0" fontId="1" fillId="0" borderId="83" xfId="0" applyFont="1" applyBorder="1" applyAlignment="1">
      <alignment horizontal="center"/>
    </xf>
    <xf numFmtId="37" fontId="31" fillId="8" borderId="65" xfId="0" applyNumberFormat="1" applyFont="1" applyFill="1" applyBorder="1" applyAlignment="1">
      <alignment vertical="top"/>
    </xf>
    <xf numFmtId="0" fontId="2" fillId="2" borderId="29" xfId="0" applyFont="1" applyFill="1" applyBorder="1" applyAlignment="1">
      <alignment horizontal="center" vertical="center" wrapText="1"/>
    </xf>
    <xf numFmtId="37" fontId="31" fillId="8" borderId="62" xfId="0" applyNumberFormat="1" applyFont="1" applyFill="1" applyBorder="1" applyAlignment="1">
      <alignment vertical="top"/>
    </xf>
    <xf numFmtId="37" fontId="31" fillId="8" borderId="56" xfId="0" applyNumberFormat="1" applyFont="1" applyFill="1" applyBorder="1" applyAlignment="1">
      <alignment vertical="top"/>
    </xf>
    <xf numFmtId="1" fontId="31" fillId="8" borderId="65" xfId="0" applyNumberFormat="1" applyFont="1" applyFill="1" applyBorder="1" applyAlignment="1">
      <alignment vertical="top"/>
    </xf>
    <xf numFmtId="1" fontId="4" fillId="8" borderId="65" xfId="0" applyNumberFormat="1" applyFont="1" applyFill="1" applyBorder="1" applyAlignment="1">
      <alignment vertical="top"/>
    </xf>
    <xf numFmtId="0" fontId="4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44" fontId="8" fillId="0" borderId="0" xfId="1" applyFont="1" applyFill="1" applyBorder="1" applyAlignment="1">
      <alignment vertical="center"/>
    </xf>
    <xf numFmtId="0" fontId="3" fillId="0" borderId="47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44" fontId="1" fillId="17" borderId="54" xfId="1" applyFont="1" applyFill="1" applyBorder="1" applyAlignment="1">
      <alignment horizontal="right" vertical="center"/>
    </xf>
    <xf numFmtId="37" fontId="1" fillId="0" borderId="83" xfId="0" applyNumberFormat="1" applyFont="1" applyBorder="1" applyAlignment="1">
      <alignment horizontal="center"/>
    </xf>
    <xf numFmtId="166" fontId="1" fillId="0" borderId="83" xfId="0" applyNumberFormat="1" applyFont="1" applyBorder="1" applyAlignment="1">
      <alignment horizontal="center"/>
    </xf>
    <xf numFmtId="44" fontId="1" fillId="0" borderId="83" xfId="1" applyFont="1" applyBorder="1" applyAlignment="1">
      <alignment horizontal="center"/>
    </xf>
    <xf numFmtId="0" fontId="1" fillId="0" borderId="0" xfId="0" applyFont="1" applyProtection="1">
      <protection locked="0"/>
    </xf>
    <xf numFmtId="0" fontId="3" fillId="16" borderId="4" xfId="0" applyFont="1" applyFill="1" applyBorder="1" applyAlignment="1" applyProtection="1">
      <alignment horizontal="right" vertical="center"/>
      <protection locked="0"/>
    </xf>
    <xf numFmtId="0" fontId="1" fillId="16" borderId="1" xfId="0" applyFont="1" applyFill="1" applyBorder="1" applyAlignment="1" applyProtection="1">
      <alignment horizontal="right" vertical="center"/>
      <protection locked="0"/>
    </xf>
    <xf numFmtId="0" fontId="1" fillId="16" borderId="9" xfId="0" applyFont="1" applyFill="1" applyBorder="1" applyAlignment="1" applyProtection="1">
      <alignment horizontal="right" vertical="center"/>
      <protection locked="0"/>
    </xf>
    <xf numFmtId="44" fontId="1" fillId="16" borderId="4" xfId="1" applyFont="1" applyFill="1" applyBorder="1" applyAlignment="1" applyProtection="1">
      <alignment horizontal="right" vertical="center"/>
      <protection locked="0"/>
    </xf>
    <xf numFmtId="44" fontId="1" fillId="16" borderId="1" xfId="1" applyFont="1" applyFill="1" applyBorder="1" applyAlignment="1" applyProtection="1">
      <alignment horizontal="right" vertical="center"/>
      <protection locked="0"/>
    </xf>
    <xf numFmtId="44" fontId="1" fillId="16" borderId="9" xfId="1" applyFont="1" applyFill="1" applyBorder="1" applyAlignment="1" applyProtection="1">
      <alignment horizontal="right" vertical="center"/>
      <protection locked="0"/>
    </xf>
    <xf numFmtId="0" fontId="1" fillId="16" borderId="4" xfId="0" applyFont="1" applyFill="1" applyBorder="1" applyAlignment="1" applyProtection="1">
      <alignment horizontal="right" vertical="center"/>
      <protection locked="0"/>
    </xf>
    <xf numFmtId="44" fontId="1" fillId="16" borderId="5" xfId="1" applyFont="1" applyFill="1" applyBorder="1" applyAlignment="1" applyProtection="1">
      <alignment horizontal="right" vertical="center"/>
      <protection locked="0"/>
    </xf>
    <xf numFmtId="44" fontId="1" fillId="16" borderId="7" xfId="1" applyFont="1" applyFill="1" applyBorder="1" applyAlignment="1" applyProtection="1">
      <alignment horizontal="right" vertical="center"/>
      <protection locked="0"/>
    </xf>
    <xf numFmtId="44" fontId="1" fillId="16" borderId="10" xfId="1" applyFont="1" applyFill="1" applyBorder="1" applyAlignment="1" applyProtection="1">
      <alignment horizontal="right" vertical="center"/>
      <protection locked="0"/>
    </xf>
    <xf numFmtId="37" fontId="30" fillId="0" borderId="48" xfId="1" applyNumberFormat="1" applyFont="1" applyBorder="1" applyAlignment="1" applyProtection="1">
      <alignment horizontal="left" vertical="top"/>
      <protection locked="0"/>
    </xf>
    <xf numFmtId="44" fontId="30" fillId="0" borderId="48" xfId="1" applyFont="1" applyBorder="1" applyAlignment="1" applyProtection="1">
      <alignment horizontal="left" vertical="top"/>
      <protection locked="0"/>
    </xf>
    <xf numFmtId="37" fontId="30" fillId="0" borderId="4" xfId="1" applyNumberFormat="1" applyFont="1" applyBorder="1" applyAlignment="1" applyProtection="1">
      <alignment horizontal="left" vertical="top"/>
      <protection locked="0"/>
    </xf>
    <xf numFmtId="44" fontId="30" fillId="0" borderId="4" xfId="1" applyFont="1" applyBorder="1" applyAlignment="1" applyProtection="1">
      <alignment horizontal="left" vertical="top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37" fontId="30" fillId="0" borderId="1" xfId="1" applyNumberFormat="1" applyFont="1" applyBorder="1" applyAlignment="1" applyProtection="1">
      <alignment horizontal="left" vertical="top"/>
      <protection locked="0"/>
    </xf>
    <xf numFmtId="44" fontId="30" fillId="0" borderId="13" xfId="1" applyFont="1" applyBorder="1" applyAlignment="1" applyProtection="1">
      <alignment horizontal="left" vertical="top"/>
      <protection locked="0"/>
    </xf>
    <xf numFmtId="44" fontId="30" fillId="0" borderId="7" xfId="1" applyFont="1" applyBorder="1" applyAlignment="1" applyProtection="1">
      <alignment horizontal="left" vertical="top"/>
      <protection locked="0"/>
    </xf>
    <xf numFmtId="37" fontId="30" fillId="0" borderId="3" xfId="1" applyNumberFormat="1" applyFont="1" applyBorder="1" applyAlignment="1" applyProtection="1">
      <alignment horizontal="left" vertical="top"/>
      <protection locked="0"/>
    </xf>
    <xf numFmtId="37" fontId="30" fillId="0" borderId="12" xfId="1" applyNumberFormat="1" applyFont="1" applyBorder="1" applyAlignment="1" applyProtection="1">
      <alignment horizontal="left" vertical="top"/>
      <protection locked="0"/>
    </xf>
    <xf numFmtId="37" fontId="30" fillId="0" borderId="53" xfId="1" applyNumberFormat="1" applyFont="1" applyBorder="1" applyAlignment="1" applyProtection="1">
      <alignment horizontal="left" vertical="top"/>
      <protection locked="0"/>
    </xf>
    <xf numFmtId="44" fontId="30" fillId="0" borderId="5" xfId="1" applyFont="1" applyBorder="1" applyAlignment="1" applyProtection="1">
      <alignment horizontal="left" vertical="top"/>
      <protection locked="0"/>
    </xf>
    <xf numFmtId="44" fontId="30" fillId="0" borderId="52" xfId="1" applyFont="1" applyBorder="1" applyAlignment="1" applyProtection="1">
      <alignment horizontal="left" vertical="top"/>
      <protection locked="0"/>
    </xf>
    <xf numFmtId="1" fontId="31" fillId="8" borderId="62" xfId="0" applyNumberFormat="1" applyFont="1" applyFill="1" applyBorder="1" applyAlignment="1">
      <alignment vertical="top"/>
    </xf>
    <xf numFmtId="0" fontId="2" fillId="2" borderId="7" xfId="0" applyFont="1" applyFill="1" applyBorder="1" applyAlignment="1">
      <alignment horizontal="center" vertical="center" wrapText="1"/>
    </xf>
    <xf numFmtId="0" fontId="39" fillId="0" borderId="0" xfId="5" applyProtection="1">
      <protection locked="0"/>
    </xf>
    <xf numFmtId="49" fontId="1" fillId="0" borderId="2" xfId="0" applyNumberFormat="1" applyFont="1" applyBorder="1" applyAlignment="1" applyProtection="1">
      <alignment vertical="top"/>
      <protection locked="0"/>
    </xf>
    <xf numFmtId="49" fontId="1" fillId="0" borderId="2" xfId="0" applyNumberFormat="1" applyFont="1" applyBorder="1" applyAlignment="1" applyProtection="1">
      <alignment horizontal="left" vertical="top"/>
      <protection locked="0"/>
    </xf>
    <xf numFmtId="49" fontId="1" fillId="0" borderId="0" xfId="0" applyNumberFormat="1" applyFont="1" applyProtection="1">
      <protection locked="0"/>
    </xf>
    <xf numFmtId="0" fontId="8" fillId="3" borderId="52" xfId="0" applyFont="1" applyFill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44" fontId="30" fillId="0" borderId="43" xfId="1" applyFont="1" applyBorder="1" applyAlignment="1" applyProtection="1">
      <alignment horizontal="left" vertical="top"/>
      <protection locked="0"/>
    </xf>
    <xf numFmtId="0" fontId="8" fillId="3" borderId="84" xfId="0" applyFont="1" applyFill="1" applyBorder="1" applyAlignment="1">
      <alignment horizontal="center" vertical="center" wrapText="1"/>
    </xf>
    <xf numFmtId="37" fontId="30" fillId="0" borderId="78" xfId="1" applyNumberFormat="1" applyFont="1" applyBorder="1" applyAlignment="1" applyProtection="1">
      <alignment horizontal="left" vertical="top"/>
      <protection locked="0"/>
    </xf>
    <xf numFmtId="37" fontId="31" fillId="8" borderId="84" xfId="0" applyNumberFormat="1" applyFont="1" applyFill="1" applyBorder="1" applyAlignment="1">
      <alignment vertical="top"/>
    </xf>
    <xf numFmtId="0" fontId="8" fillId="3" borderId="86" xfId="0" applyFont="1" applyFill="1" applyBorder="1" applyAlignment="1">
      <alignment horizontal="center" vertical="center" wrapText="1"/>
    </xf>
    <xf numFmtId="44" fontId="30" fillId="0" borderId="64" xfId="1" applyFont="1" applyBorder="1" applyAlignment="1" applyProtection="1">
      <alignment horizontal="left" vertical="top"/>
      <protection locked="0"/>
    </xf>
    <xf numFmtId="0" fontId="8" fillId="3" borderId="87" xfId="0" applyFont="1" applyFill="1" applyBorder="1" applyAlignment="1">
      <alignment horizontal="center" vertical="center" wrapText="1"/>
    </xf>
    <xf numFmtId="37" fontId="30" fillId="0" borderId="88" xfId="1" applyNumberFormat="1" applyFont="1" applyBorder="1" applyAlignment="1" applyProtection="1">
      <alignment horizontal="left" vertical="top"/>
      <protection locked="0"/>
    </xf>
    <xf numFmtId="0" fontId="8" fillId="3" borderId="40" xfId="0" applyFont="1" applyFill="1" applyBorder="1" applyAlignment="1">
      <alignment horizontal="center" vertical="center" wrapText="1"/>
    </xf>
    <xf numFmtId="37" fontId="30" fillId="0" borderId="42" xfId="1" applyNumberFormat="1" applyFont="1" applyBorder="1" applyAlignment="1" applyProtection="1">
      <alignment horizontal="left" vertical="top"/>
      <protection locked="0"/>
    </xf>
    <xf numFmtId="37" fontId="30" fillId="0" borderId="44" xfId="1" applyNumberFormat="1" applyFont="1" applyBorder="1" applyAlignment="1" applyProtection="1">
      <alignment horizontal="left" vertical="top"/>
      <protection locked="0"/>
    </xf>
    <xf numFmtId="1" fontId="31" fillId="8" borderId="56" xfId="0" applyNumberFormat="1" applyFont="1" applyFill="1" applyBorder="1" applyAlignment="1">
      <alignment vertical="top"/>
    </xf>
    <xf numFmtId="0" fontId="8" fillId="3" borderId="90" xfId="0" applyFont="1" applyFill="1" applyBorder="1" applyAlignment="1">
      <alignment horizontal="center" vertical="center" wrapText="1"/>
    </xf>
    <xf numFmtId="44" fontId="30" fillId="0" borderId="91" xfId="1" applyFont="1" applyBorder="1" applyAlignment="1" applyProtection="1">
      <alignment horizontal="left" vertical="top"/>
      <protection locked="0"/>
    </xf>
    <xf numFmtId="44" fontId="30" fillId="0" borderId="79" xfId="1" applyFont="1" applyBorder="1" applyAlignment="1" applyProtection="1">
      <alignment horizontal="left" vertical="top"/>
      <protection locked="0"/>
    </xf>
    <xf numFmtId="1" fontId="31" fillId="8" borderId="84" xfId="0" applyNumberFormat="1" applyFont="1" applyFill="1" applyBorder="1" applyAlignment="1">
      <alignment vertical="top"/>
    </xf>
    <xf numFmtId="44" fontId="31" fillId="8" borderId="92" xfId="0" applyNumberFormat="1" applyFont="1" applyFill="1" applyBorder="1" applyAlignment="1">
      <alignment vertical="top"/>
    </xf>
    <xf numFmtId="0" fontId="39" fillId="0" borderId="0" xfId="5"/>
    <xf numFmtId="0" fontId="8" fillId="3" borderId="58" xfId="0" applyFont="1" applyFill="1" applyBorder="1" applyAlignment="1">
      <alignment horizontal="center" vertical="center" wrapText="1"/>
    </xf>
    <xf numFmtId="14" fontId="3" fillId="0" borderId="29" xfId="0" applyNumberFormat="1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2" fillId="7" borderId="8" xfId="0" applyNumberFormat="1" applyFont="1" applyFill="1" applyBorder="1" applyAlignment="1">
      <alignment horizontal="center" vertical="center" wrapText="1"/>
    </xf>
    <xf numFmtId="14" fontId="2" fillId="7" borderId="9" xfId="0" applyNumberFormat="1" applyFont="1" applyFill="1" applyBorder="1" applyAlignment="1">
      <alignment horizontal="center" vertical="center"/>
    </xf>
    <xf numFmtId="14" fontId="2" fillId="7" borderId="9" xfId="0" applyNumberFormat="1" applyFont="1" applyFill="1" applyBorder="1" applyAlignment="1">
      <alignment horizontal="center" vertical="center" wrapText="1"/>
    </xf>
    <xf numFmtId="14" fontId="2" fillId="7" borderId="20" xfId="0" applyNumberFormat="1" applyFont="1" applyFill="1" applyBorder="1" applyAlignment="1">
      <alignment horizontal="center" vertical="center" wrapText="1"/>
    </xf>
    <xf numFmtId="14" fontId="2" fillId="7" borderId="16" xfId="0" applyNumberFormat="1" applyFont="1" applyFill="1" applyBorder="1" applyAlignment="1">
      <alignment horizontal="center" vertical="center" wrapText="1"/>
    </xf>
    <xf numFmtId="14" fontId="2" fillId="7" borderId="3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17" fillId="2" borderId="37" xfId="0" applyFont="1" applyFill="1" applyBorder="1" applyAlignment="1">
      <alignment horizontal="left"/>
    </xf>
    <xf numFmtId="0" fontId="17" fillId="2" borderId="21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left"/>
    </xf>
    <xf numFmtId="0" fontId="12" fillId="7" borderId="15" xfId="0" applyFont="1" applyFill="1" applyBorder="1" applyAlignment="1">
      <alignment horizontal="left"/>
    </xf>
    <xf numFmtId="0" fontId="6" fillId="10" borderId="29" xfId="0" applyFont="1" applyFill="1" applyBorder="1" applyAlignment="1">
      <alignment horizontal="left"/>
    </xf>
    <xf numFmtId="0" fontId="6" fillId="10" borderId="40" xfId="0" applyFont="1" applyFill="1" applyBorder="1" applyAlignment="1">
      <alignment horizontal="left"/>
    </xf>
    <xf numFmtId="0" fontId="6" fillId="10" borderId="43" xfId="0" applyFont="1" applyFill="1" applyBorder="1" applyAlignment="1">
      <alignment horizontal="left"/>
    </xf>
    <xf numFmtId="0" fontId="6" fillId="10" borderId="44" xfId="0" applyFont="1" applyFill="1" applyBorder="1" applyAlignment="1">
      <alignment horizontal="left"/>
    </xf>
    <xf numFmtId="0" fontId="17" fillId="2" borderId="17" xfId="0" applyFont="1" applyFill="1" applyBorder="1" applyAlignment="1">
      <alignment horizontal="left"/>
    </xf>
    <xf numFmtId="0" fontId="17" fillId="2" borderId="19" xfId="0" applyFont="1" applyFill="1" applyBorder="1" applyAlignment="1">
      <alignment horizontal="left"/>
    </xf>
    <xf numFmtId="0" fontId="1" fillId="0" borderId="2" xfId="0" applyFont="1" applyBorder="1" applyAlignment="1">
      <alignment horizontal="left" wrapText="1"/>
    </xf>
    <xf numFmtId="0" fontId="1" fillId="0" borderId="22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4" fillId="0" borderId="2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1" fillId="0" borderId="72" xfId="0" applyFont="1" applyBorder="1" applyAlignment="1">
      <alignment horizontal="left" wrapText="1"/>
    </xf>
    <xf numFmtId="0" fontId="1" fillId="0" borderId="73" xfId="0" applyFont="1" applyBorder="1" applyAlignment="1">
      <alignment horizontal="left" wrapText="1"/>
    </xf>
    <xf numFmtId="0" fontId="1" fillId="0" borderId="74" xfId="0" applyFont="1" applyBorder="1" applyAlignment="1">
      <alignment horizontal="left" wrapText="1"/>
    </xf>
    <xf numFmtId="0" fontId="4" fillId="0" borderId="72" xfId="0" applyFont="1" applyBorder="1" applyAlignment="1">
      <alignment horizontal="center" wrapText="1"/>
    </xf>
    <xf numFmtId="0" fontId="4" fillId="0" borderId="74" xfId="0" applyFont="1" applyBorder="1" applyAlignment="1">
      <alignment horizontal="center" wrapTex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2" fillId="0" borderId="66" xfId="0" applyFont="1" applyBorder="1" applyAlignment="1">
      <alignment horizontal="center" wrapText="1"/>
    </xf>
    <xf numFmtId="0" fontId="32" fillId="0" borderId="67" xfId="0" applyFont="1" applyBorder="1" applyAlignment="1">
      <alignment horizontal="center" wrapText="1"/>
    </xf>
    <xf numFmtId="0" fontId="32" fillId="0" borderId="68" xfId="0" applyFont="1" applyBorder="1" applyAlignment="1">
      <alignment horizontal="center" wrapText="1"/>
    </xf>
    <xf numFmtId="0" fontId="27" fillId="4" borderId="3" xfId="0" applyFont="1" applyFill="1" applyBorder="1" applyAlignment="1">
      <alignment horizontal="center"/>
    </xf>
    <xf numFmtId="0" fontId="27" fillId="4" borderId="4" xfId="0" applyFont="1" applyFill="1" applyBorder="1" applyAlignment="1">
      <alignment horizontal="center"/>
    </xf>
    <xf numFmtId="0" fontId="27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top"/>
    </xf>
    <xf numFmtId="0" fontId="1" fillId="0" borderId="4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38" fillId="0" borderId="1" xfId="0" applyFont="1" applyBorder="1" applyAlignment="1">
      <alignment horizontal="left" vertical="center" indent="1"/>
    </xf>
    <xf numFmtId="0" fontId="36" fillId="0" borderId="80" xfId="0" applyFont="1" applyBorder="1" applyAlignment="1">
      <alignment horizontal="center"/>
    </xf>
    <xf numFmtId="0" fontId="36" fillId="0" borderId="81" xfId="0" applyFont="1" applyBorder="1" applyAlignment="1">
      <alignment horizontal="center"/>
    </xf>
    <xf numFmtId="0" fontId="36" fillId="0" borderId="77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26" fillId="15" borderId="3" xfId="0" applyFont="1" applyFill="1" applyBorder="1" applyAlignment="1">
      <alignment horizontal="center" vertical="center" wrapText="1"/>
    </xf>
    <xf numFmtId="0" fontId="26" fillId="15" borderId="4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8" fillId="8" borderId="4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47" xfId="0" applyBorder="1"/>
    <xf numFmtId="0" fontId="2" fillId="5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54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26" fillId="15" borderId="17" xfId="0" applyFont="1" applyFill="1" applyBorder="1" applyAlignment="1">
      <alignment horizontal="center" vertical="center" wrapText="1"/>
    </xf>
    <xf numFmtId="0" fontId="26" fillId="15" borderId="18" xfId="0" applyFont="1" applyFill="1" applyBorder="1" applyAlignment="1">
      <alignment horizontal="center" vertical="center" wrapText="1"/>
    </xf>
    <xf numFmtId="0" fontId="26" fillId="15" borderId="1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wrapText="1"/>
    </xf>
    <xf numFmtId="0" fontId="8" fillId="3" borderId="7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8" fillId="0" borderId="51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2" fillId="5" borderId="8" xfId="0" applyFont="1" applyFill="1" applyBorder="1" applyAlignment="1">
      <alignment horizontal="left"/>
    </xf>
    <xf numFmtId="0" fontId="2" fillId="5" borderId="9" xfId="0" applyFont="1" applyFill="1" applyBorder="1" applyAlignment="1">
      <alignment horizontal="left"/>
    </xf>
    <xf numFmtId="0" fontId="2" fillId="5" borderId="10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2" fillId="7" borderId="3" xfId="0" applyNumberFormat="1" applyFont="1" applyFill="1" applyBorder="1" applyAlignment="1">
      <alignment horizontal="center"/>
    </xf>
    <xf numFmtId="14" fontId="2" fillId="7" borderId="4" xfId="0" applyNumberFormat="1" applyFont="1" applyFill="1" applyBorder="1" applyAlignment="1">
      <alignment horizontal="center"/>
    </xf>
    <xf numFmtId="14" fontId="2" fillId="7" borderId="5" xfId="0" applyNumberFormat="1" applyFont="1" applyFill="1" applyBorder="1" applyAlignment="1">
      <alignment horizontal="center"/>
    </xf>
    <xf numFmtId="0" fontId="8" fillId="0" borderId="57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 vertical="center" wrapText="1"/>
    </xf>
    <xf numFmtId="0" fontId="8" fillId="3" borderId="5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14" fontId="2" fillId="7" borderId="3" xfId="0" applyNumberFormat="1" applyFont="1" applyFill="1" applyBorder="1" applyAlignment="1">
      <alignment horizontal="center" wrapText="1"/>
    </xf>
    <xf numFmtId="14" fontId="2" fillId="7" borderId="4" xfId="0" applyNumberFormat="1" applyFont="1" applyFill="1" applyBorder="1" applyAlignment="1">
      <alignment horizontal="center" wrapText="1"/>
    </xf>
    <xf numFmtId="14" fontId="2" fillId="7" borderId="5" xfId="0" applyNumberFormat="1" applyFont="1" applyFill="1" applyBorder="1" applyAlignment="1">
      <alignment horizontal="center" wrapText="1"/>
    </xf>
    <xf numFmtId="0" fontId="1" fillId="0" borderId="37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8" fillId="3" borderId="5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3" borderId="62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/>
    </xf>
    <xf numFmtId="0" fontId="8" fillId="3" borderId="57" xfId="0" applyFont="1" applyFill="1" applyBorder="1" applyAlignment="1">
      <alignment horizontal="center"/>
    </xf>
    <xf numFmtId="0" fontId="8" fillId="3" borderId="61" xfId="0" applyFont="1" applyFill="1" applyBorder="1" applyAlignment="1">
      <alignment horizontal="center"/>
    </xf>
    <xf numFmtId="0" fontId="8" fillId="3" borderId="58" xfId="0" applyFont="1" applyFill="1" applyBorder="1" applyAlignment="1">
      <alignment horizontal="center"/>
    </xf>
    <xf numFmtId="14" fontId="2" fillId="7" borderId="38" xfId="0" applyNumberFormat="1" applyFont="1" applyFill="1" applyBorder="1" applyAlignment="1">
      <alignment horizontal="center"/>
    </xf>
    <xf numFmtId="14" fontId="2" fillId="7" borderId="27" xfId="0" applyNumberFormat="1" applyFont="1" applyFill="1" applyBorder="1" applyAlignment="1">
      <alignment horizontal="center"/>
    </xf>
    <xf numFmtId="14" fontId="2" fillId="7" borderId="39" xfId="0" applyNumberFormat="1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35" xfId="0" applyFont="1" applyFill="1" applyBorder="1" applyAlignment="1">
      <alignment horizontal="center"/>
    </xf>
    <xf numFmtId="0" fontId="26" fillId="15" borderId="30" xfId="0" applyFont="1" applyFill="1" applyBorder="1" applyAlignment="1">
      <alignment horizontal="center" vertical="center" wrapText="1"/>
    </xf>
    <xf numFmtId="0" fontId="26" fillId="15" borderId="28" xfId="0" applyFont="1" applyFill="1" applyBorder="1" applyAlignment="1">
      <alignment horizontal="center" vertical="center" wrapText="1"/>
    </xf>
    <xf numFmtId="0" fontId="26" fillId="15" borderId="31" xfId="0" applyFont="1" applyFill="1" applyBorder="1" applyAlignment="1">
      <alignment horizontal="center" vertical="center" wrapText="1"/>
    </xf>
    <xf numFmtId="14" fontId="2" fillId="0" borderId="57" xfId="0" applyNumberFormat="1" applyFont="1" applyBorder="1" applyAlignment="1">
      <alignment horizontal="center"/>
    </xf>
    <xf numFmtId="14" fontId="2" fillId="0" borderId="61" xfId="0" applyNumberFormat="1" applyFont="1" applyBorder="1" applyAlignment="1">
      <alignment horizontal="center"/>
    </xf>
    <xf numFmtId="0" fontId="4" fillId="3" borderId="84" xfId="0" applyFont="1" applyFill="1" applyBorder="1" applyAlignment="1">
      <alignment horizontal="center" vertical="center" wrapText="1"/>
    </xf>
    <xf numFmtId="0" fontId="4" fillId="3" borderId="63" xfId="0" applyFont="1" applyFill="1" applyBorder="1" applyAlignment="1">
      <alignment horizontal="center" vertical="center" wrapText="1"/>
    </xf>
    <xf numFmtId="0" fontId="4" fillId="3" borderId="57" xfId="0" applyFont="1" applyFill="1" applyBorder="1" applyAlignment="1">
      <alignment horizontal="center" vertical="center" wrapText="1"/>
    </xf>
    <xf numFmtId="0" fontId="4" fillId="3" borderId="61" xfId="0" applyFont="1" applyFill="1" applyBorder="1" applyAlignment="1">
      <alignment horizontal="center" vertical="center" wrapText="1"/>
    </xf>
    <xf numFmtId="0" fontId="4" fillId="3" borderId="58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4" fillId="0" borderId="85" xfId="0" applyFont="1" applyBorder="1" applyAlignment="1">
      <alignment horizontal="center" vertical="center" wrapText="1"/>
    </xf>
    <xf numFmtId="0" fontId="26" fillId="15" borderId="57" xfId="0" applyFont="1" applyFill="1" applyBorder="1" applyAlignment="1">
      <alignment horizontal="center" vertical="center" wrapText="1"/>
    </xf>
    <xf numFmtId="0" fontId="26" fillId="15" borderId="61" xfId="0" applyFont="1" applyFill="1" applyBorder="1" applyAlignment="1">
      <alignment horizontal="center" vertical="center" wrapText="1"/>
    </xf>
    <xf numFmtId="0" fontId="26" fillId="15" borderId="58" xfId="0" applyFont="1" applyFill="1" applyBorder="1" applyAlignment="1">
      <alignment horizontal="center" vertical="center" wrapText="1"/>
    </xf>
    <xf numFmtId="0" fontId="4" fillId="3" borderId="85" xfId="0" applyFont="1" applyFill="1" applyBorder="1" applyAlignment="1">
      <alignment horizontal="center" vertical="center" wrapText="1"/>
    </xf>
    <xf numFmtId="0" fontId="4" fillId="3" borderId="8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8" fillId="3" borderId="37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29" fillId="17" borderId="55" xfId="0" applyFont="1" applyFill="1" applyBorder="1" applyAlignment="1">
      <alignment horizontal="center" vertical="center" wrapText="1"/>
    </xf>
    <xf numFmtId="0" fontId="29" fillId="17" borderId="56" xfId="0" applyFont="1" applyFill="1" applyBorder="1" applyAlignment="1">
      <alignment horizontal="center" vertical="center" wrapText="1"/>
    </xf>
    <xf numFmtId="0" fontId="29" fillId="17" borderId="51" xfId="0" applyFont="1" applyFill="1" applyBorder="1" applyAlignment="1">
      <alignment horizontal="center" vertical="center" wrapText="1"/>
    </xf>
    <xf numFmtId="0" fontId="29" fillId="17" borderId="52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14" fontId="2" fillId="18" borderId="17" xfId="0" applyNumberFormat="1" applyFont="1" applyFill="1" applyBorder="1" applyAlignment="1">
      <alignment horizontal="center"/>
    </xf>
    <xf numFmtId="14" fontId="2" fillId="18" borderId="18" xfId="0" applyNumberFormat="1" applyFont="1" applyFill="1" applyBorder="1" applyAlignment="1">
      <alignment horizontal="center"/>
    </xf>
    <xf numFmtId="14" fontId="2" fillId="18" borderId="19" xfId="0" applyNumberFormat="1" applyFont="1" applyFill="1" applyBorder="1" applyAlignment="1">
      <alignment horizontal="center"/>
    </xf>
    <xf numFmtId="0" fontId="29" fillId="17" borderId="57" xfId="0" applyFont="1" applyFill="1" applyBorder="1" applyAlignment="1">
      <alignment horizontal="center" vertical="center" wrapText="1"/>
    </xf>
    <xf numFmtId="0" fontId="29" fillId="17" borderId="58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29" fillId="0" borderId="55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3" borderId="51" xfId="0" applyFont="1" applyFill="1" applyBorder="1" applyAlignment="1">
      <alignment horizontal="center" vertical="center" wrapText="1"/>
    </xf>
    <xf numFmtId="0" fontId="29" fillId="3" borderId="52" xfId="0" applyFont="1" applyFill="1" applyBorder="1" applyAlignment="1">
      <alignment horizontal="center" vertical="center" wrapText="1"/>
    </xf>
    <xf numFmtId="0" fontId="29" fillId="0" borderId="53" xfId="0" applyFont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29" fillId="0" borderId="5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3" borderId="2" xfId="0" applyFont="1" applyFill="1" applyBorder="1" applyAlignment="1">
      <alignment horizontal="center" wrapText="1"/>
    </xf>
    <xf numFmtId="0" fontId="8" fillId="3" borderId="21" xfId="0" applyFont="1" applyFill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5" xfId="0" applyFont="1" applyBorder="1" applyAlignment="1">
      <alignment horizontal="center" wrapText="1"/>
    </xf>
    <xf numFmtId="0" fontId="8" fillId="3" borderId="20" xfId="0" applyFont="1" applyFill="1" applyBorder="1" applyAlignment="1">
      <alignment horizontal="center" vertical="top" wrapText="1"/>
    </xf>
    <xf numFmtId="0" fontId="8" fillId="3" borderId="16" xfId="0" applyFont="1" applyFill="1" applyBorder="1" applyAlignment="1">
      <alignment horizontal="center" vertical="top" wrapText="1"/>
    </xf>
    <xf numFmtId="0" fontId="8" fillId="3" borderId="34" xfId="0" applyFont="1" applyFill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8" fillId="3" borderId="33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14" fontId="2" fillId="4" borderId="37" xfId="0" applyNumberFormat="1" applyFont="1" applyFill="1" applyBorder="1" applyAlignment="1">
      <alignment horizontal="center"/>
    </xf>
    <xf numFmtId="14" fontId="2" fillId="4" borderId="22" xfId="0" applyNumberFormat="1" applyFont="1" applyFill="1" applyBorder="1" applyAlignment="1">
      <alignment horizontal="center"/>
    </xf>
    <xf numFmtId="14" fontId="2" fillId="4" borderId="15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2" fillId="5" borderId="38" xfId="0" applyFont="1" applyFill="1" applyBorder="1" applyAlignment="1">
      <alignment horizontal="center" vertical="center" wrapText="1"/>
    </xf>
    <xf numFmtId="0" fontId="2" fillId="5" borderId="39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/>
    </xf>
    <xf numFmtId="14" fontId="2" fillId="7" borderId="18" xfId="0" applyNumberFormat="1" applyFont="1" applyFill="1" applyBorder="1" applyAlignment="1">
      <alignment horizontal="center"/>
    </xf>
    <xf numFmtId="14" fontId="2" fillId="7" borderId="19" xfId="0" applyNumberFormat="1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 wrapText="1"/>
    </xf>
    <xf numFmtId="14" fontId="2" fillId="7" borderId="18" xfId="0" applyNumberFormat="1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wrapText="1"/>
    </xf>
    <xf numFmtId="0" fontId="8" fillId="0" borderId="22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8" fillId="3" borderId="22" xfId="0" applyFont="1" applyFill="1" applyBorder="1" applyAlignment="1">
      <alignment horizontal="center" wrapText="1"/>
    </xf>
    <xf numFmtId="0" fontId="17" fillId="7" borderId="2" xfId="0" applyFont="1" applyFill="1" applyBorder="1" applyAlignment="1">
      <alignment horizontal="left"/>
    </xf>
    <xf numFmtId="0" fontId="17" fillId="7" borderId="15" xfId="0" applyFont="1" applyFill="1" applyBorder="1" applyAlignment="1">
      <alignment horizontal="left"/>
    </xf>
    <xf numFmtId="0" fontId="25" fillId="13" borderId="30" xfId="0" applyFont="1" applyFill="1" applyBorder="1" applyAlignment="1">
      <alignment horizontal="center" vertical="center"/>
    </xf>
    <xf numFmtId="0" fontId="25" fillId="13" borderId="31" xfId="0" applyFont="1" applyFill="1" applyBorder="1" applyAlignment="1">
      <alignment horizontal="center" vertical="center"/>
    </xf>
    <xf numFmtId="0" fontId="25" fillId="13" borderId="45" xfId="0" applyFont="1" applyFill="1" applyBorder="1" applyAlignment="1">
      <alignment horizontal="center" vertical="center"/>
    </xf>
    <xf numFmtId="0" fontId="25" fillId="13" borderId="46" xfId="0" applyFont="1" applyFill="1" applyBorder="1" applyAlignment="1">
      <alignment horizontal="center" vertical="center"/>
    </xf>
    <xf numFmtId="0" fontId="25" fillId="13" borderId="30" xfId="0" applyFont="1" applyFill="1" applyBorder="1" applyAlignment="1">
      <alignment horizontal="center" vertical="center" wrapText="1"/>
    </xf>
    <xf numFmtId="0" fontId="25" fillId="13" borderId="31" xfId="0" applyFont="1" applyFill="1" applyBorder="1" applyAlignment="1">
      <alignment horizontal="center" vertical="center" wrapText="1"/>
    </xf>
    <xf numFmtId="0" fontId="25" fillId="13" borderId="45" xfId="0" applyFont="1" applyFill="1" applyBorder="1" applyAlignment="1">
      <alignment horizontal="center" vertical="center" wrapText="1"/>
    </xf>
    <xf numFmtId="0" fontId="25" fillId="13" borderId="46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left" wrapText="1"/>
    </xf>
    <xf numFmtId="0" fontId="17" fillId="2" borderId="21" xfId="0" applyFont="1" applyFill="1" applyBorder="1" applyAlignment="1">
      <alignment horizontal="left" wrapText="1"/>
    </xf>
    <xf numFmtId="44" fontId="30" fillId="0" borderId="51" xfId="1" applyFont="1" applyBorder="1" applyAlignment="1" applyProtection="1">
      <alignment horizontal="left" vertical="top"/>
      <protection locked="0"/>
    </xf>
    <xf numFmtId="0" fontId="8" fillId="3" borderId="59" xfId="0" applyFont="1" applyFill="1" applyBorder="1" applyAlignment="1">
      <alignment horizontal="center" vertical="center" wrapText="1"/>
    </xf>
    <xf numFmtId="1" fontId="4" fillId="8" borderId="65" xfId="0" applyNumberFormat="1" applyFont="1" applyFill="1" applyBorder="1"/>
    <xf numFmtId="0" fontId="8" fillId="3" borderId="61" xfId="0" applyFont="1" applyFill="1" applyBorder="1" applyAlignment="1">
      <alignment vertical="center" wrapText="1"/>
    </xf>
    <xf numFmtId="0" fontId="2" fillId="2" borderId="53" xfId="0" applyFont="1" applyFill="1" applyBorder="1" applyAlignment="1">
      <alignment horizontal="center" vertical="center"/>
    </xf>
    <xf numFmtId="0" fontId="32" fillId="0" borderId="93" xfId="0" applyFont="1" applyBorder="1" applyAlignment="1">
      <alignment horizontal="center" wrapText="1"/>
    </xf>
    <xf numFmtId="0" fontId="32" fillId="0" borderId="94" xfId="0" applyFont="1" applyBorder="1" applyAlignment="1">
      <alignment horizontal="center" wrapText="1"/>
    </xf>
    <xf numFmtId="0" fontId="32" fillId="0" borderId="95" xfId="0" applyFont="1" applyBorder="1" applyAlignment="1">
      <alignment horizontal="center" wrapText="1"/>
    </xf>
    <xf numFmtId="0" fontId="2" fillId="2" borderId="52" xfId="0" applyFont="1" applyFill="1" applyBorder="1" applyAlignment="1">
      <alignment horizontal="center" vertical="center"/>
    </xf>
  </cellXfs>
  <cellStyles count="20">
    <cellStyle name="Accent5" xfId="3" builtinId="45" customBuiltin="1"/>
    <cellStyle name="Comma" xfId="4" builtinId="3"/>
    <cellStyle name="Comma 2" xfId="9" xr:uid="{D4244C67-3C68-4B81-B268-6D073860F92E}"/>
    <cellStyle name="Comma 2 2" xfId="11" xr:uid="{A6A2F8D0-56CF-40D5-85D6-A90891F68A5F}"/>
    <cellStyle name="Comma 3" xfId="13" xr:uid="{9190C2F6-3D48-4202-9F38-F73DD21D3A03}"/>
    <cellStyle name="Currency" xfId="1" builtinId="4"/>
    <cellStyle name="Currency 2" xfId="16" xr:uid="{EB1A7F20-9C27-4C91-85BE-50A8E2F2B935}"/>
    <cellStyle name="Hyperlink" xfId="5" builtinId="8"/>
    <cellStyle name="Hyperlink 2" xfId="15" xr:uid="{8B24AD78-B38A-4E4D-9CD0-A0AD351EB0E8}"/>
    <cellStyle name="Normal" xfId="0" builtinId="0"/>
    <cellStyle name="Normal 2" xfId="7" xr:uid="{8C3EE177-5D7C-45A0-9D87-0F543A36DC24}"/>
    <cellStyle name="Normal 2 2" xfId="12" xr:uid="{131D6A52-AD17-49A7-9DDF-3341EA68D781}"/>
    <cellStyle name="Normal 2 2 2" xfId="17" xr:uid="{46900CFF-DC8B-4507-98EE-8D07C71BE5A6}"/>
    <cellStyle name="Normal 3" xfId="8" xr:uid="{B0C9EDFE-F9B8-4D55-B6A8-A75D435871BD}"/>
    <cellStyle name="Normal 3 2" xfId="18" xr:uid="{322899EE-E65D-4796-B4B6-B43F2D3AE19B}"/>
    <cellStyle name="Normal 4" xfId="10" xr:uid="{8AFBE146-580E-4B1D-9487-F526D7B9E8ED}"/>
    <cellStyle name="Normal 5" xfId="19" xr:uid="{81922528-2878-4C64-8C32-1C2D37985185}"/>
    <cellStyle name="Normal 6" xfId="6" xr:uid="{237AF493-6934-4AAC-9AF3-228BB6A4C8CE}"/>
    <cellStyle name="Percent" xfId="2" builtinId="5"/>
    <cellStyle name="Percent 2" xfId="14" xr:uid="{38F47BD2-1E8A-411C-8FC8-A88D48423FB4}"/>
  </cellStyles>
  <dxfs count="14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0F7FE"/>
      <color rgb="FFDBEBFD"/>
      <color rgb="FFE6EF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10/relationships/person" Target="persons/perso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mit Upadhyay" id="{EBFAADC7-AE7A-440D-B7AC-E81746E79A0F}" userId="S::aupadhyay@guidehouse.com::dc247e83-99d6-4621-9099-4533998f1e9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5" dT="2021-10-26T21:35:38.60" personId="{EBFAADC7-AE7A-440D-B7AC-E81746E79A0F}" id="{11D4FFA4-D7DA-4B06-ABF4-4406F199F3FE}">
    <text>Combine</text>
  </threadedComment>
  <threadedComment ref="J5" dT="2021-10-26T21:35:49.77" personId="{EBFAADC7-AE7A-440D-B7AC-E81746E79A0F}" id="{863C1686-B9D0-4BCD-80A5-619F35F5BB5A}">
    <text>Combine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census.gov/library/reference/code-lists/ansi.html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census.gov/library/reference/code-lists/ansi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census.gov/library/reference/code-lists/ansi.html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census.gov/library/reference/code-lists/ansi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AAA2B-E545-463D-9510-A28728EAF8E5}">
  <sheetPr>
    <tabColor theme="9"/>
  </sheetPr>
  <dimension ref="B2:O35"/>
  <sheetViews>
    <sheetView zoomScale="110" zoomScaleNormal="110" workbookViewId="0">
      <selection activeCell="E10" sqref="E10"/>
    </sheetView>
  </sheetViews>
  <sheetFormatPr defaultColWidth="8.7109375" defaultRowHeight="12.75"/>
  <cols>
    <col min="1" max="2" width="8.7109375" style="1"/>
    <col min="3" max="3" width="67" style="1" bestFit="1" customWidth="1"/>
    <col min="4" max="4" width="4" style="1" customWidth="1"/>
    <col min="5" max="5" width="22.5703125" style="1" customWidth="1"/>
    <col min="6" max="6" width="4" style="1" hidden="1" customWidth="1"/>
    <col min="7" max="7" width="12.7109375" style="1" hidden="1" customWidth="1"/>
    <col min="8" max="8" width="4" style="1" hidden="1" customWidth="1"/>
    <col min="9" max="9" width="12.7109375" style="1" hidden="1" customWidth="1"/>
    <col min="10" max="10" width="4" style="1" hidden="1" customWidth="1"/>
    <col min="11" max="11" width="12.7109375" style="1" hidden="1" customWidth="1"/>
    <col min="12" max="12" width="4" style="1" customWidth="1"/>
    <col min="13" max="13" width="12.7109375" style="1" customWidth="1"/>
    <col min="14" max="14" width="4" style="1" customWidth="1"/>
    <col min="15" max="15" width="12.7109375" style="1" customWidth="1"/>
    <col min="16" max="16" width="22.7109375" style="1" customWidth="1"/>
    <col min="17" max="17" width="26.5703125" style="1" customWidth="1"/>
    <col min="18" max="16384" width="8.7109375" style="1"/>
  </cols>
  <sheetData>
    <row r="2" spans="2:15" ht="13.5" thickBot="1"/>
    <row r="3" spans="2:15" ht="24" customHeight="1">
      <c r="B3" s="267" t="s">
        <v>0</v>
      </c>
      <c r="C3" s="270" t="s">
        <v>30</v>
      </c>
      <c r="D3" s="273" t="s">
        <v>317</v>
      </c>
      <c r="E3" s="274"/>
      <c r="F3" s="277" t="s">
        <v>349</v>
      </c>
      <c r="G3" s="278"/>
      <c r="H3" s="278"/>
      <c r="I3" s="278"/>
      <c r="J3" s="278"/>
      <c r="K3" s="278"/>
      <c r="L3" s="278"/>
      <c r="M3" s="278"/>
      <c r="N3" s="278"/>
      <c r="O3" s="274"/>
    </row>
    <row r="4" spans="2:15" ht="49.9" customHeight="1" thickBot="1">
      <c r="B4" s="268"/>
      <c r="C4" s="271"/>
      <c r="D4" s="275"/>
      <c r="E4" s="276"/>
      <c r="F4" s="279" t="s">
        <v>300</v>
      </c>
      <c r="G4" s="280"/>
      <c r="H4" s="281" t="s">
        <v>301</v>
      </c>
      <c r="I4" s="280"/>
      <c r="J4" s="281" t="s">
        <v>302</v>
      </c>
      <c r="K4" s="280"/>
      <c r="L4" s="282" t="s">
        <v>350</v>
      </c>
      <c r="M4" s="283"/>
      <c r="N4" s="282" t="s">
        <v>351</v>
      </c>
      <c r="O4" s="284"/>
    </row>
    <row r="5" spans="2:15" ht="13.5" thickBot="1">
      <c r="B5" s="269"/>
      <c r="C5" s="272"/>
      <c r="D5" s="285" t="s">
        <v>104</v>
      </c>
      <c r="E5" s="285"/>
      <c r="F5" s="285"/>
      <c r="G5" s="285"/>
      <c r="H5" s="285"/>
      <c r="I5" s="285"/>
      <c r="J5" s="285"/>
      <c r="K5" s="285"/>
      <c r="L5" s="285"/>
      <c r="M5" s="286"/>
      <c r="N5" s="265" t="s">
        <v>105</v>
      </c>
      <c r="O5" s="266"/>
    </row>
    <row r="6" spans="2:15" ht="13.5" thickBot="1">
      <c r="B6" s="19">
        <v>1</v>
      </c>
      <c r="C6" s="20" t="s">
        <v>1</v>
      </c>
      <c r="D6" s="22" t="s">
        <v>32</v>
      </c>
      <c r="E6" s="37">
        <f>'ISR Summary Sch Form (B&amp;HC)'!D10</f>
        <v>100000</v>
      </c>
      <c r="F6" s="24" t="s">
        <v>46</v>
      </c>
      <c r="G6" s="38">
        <f>'ISR Summary Sch Form (B&amp;HC)'!D12</f>
        <v>40000</v>
      </c>
      <c r="H6" s="25" t="s">
        <v>57</v>
      </c>
      <c r="I6" s="38">
        <f>'ISR Summary Sch Form (B&amp;HC)'!D13</f>
        <v>10000</v>
      </c>
      <c r="J6" s="25" t="s">
        <v>69</v>
      </c>
      <c r="K6" s="38">
        <f>'ISR Summary Sch Form (B&amp;HC)'!D14</f>
        <v>0</v>
      </c>
      <c r="L6" s="25" t="s">
        <v>80</v>
      </c>
      <c r="M6" s="39">
        <f>G6+I6+K6</f>
        <v>50000</v>
      </c>
      <c r="N6" s="25" t="s">
        <v>93</v>
      </c>
      <c r="O6" s="40">
        <f>IFERROR(M6/E6,0)</f>
        <v>0.5</v>
      </c>
    </row>
    <row r="7" spans="2:15" ht="13.5" thickBot="1">
      <c r="B7" s="19">
        <v>2</v>
      </c>
      <c r="C7" s="20" t="s">
        <v>2</v>
      </c>
      <c r="D7" s="23" t="s">
        <v>35</v>
      </c>
      <c r="E7" s="37">
        <f>'ISR Summary Sch Form (B&amp;HC)'!D18</f>
        <v>0</v>
      </c>
      <c r="F7" s="24" t="s">
        <v>46</v>
      </c>
      <c r="G7" s="38">
        <f>'ISR Summary Sch Form (B&amp;HC)'!D20</f>
        <v>0</v>
      </c>
      <c r="H7" s="25" t="s">
        <v>57</v>
      </c>
      <c r="I7" s="38">
        <f>'ISR Summary Sch Form (B&amp;HC)'!D21</f>
        <v>0</v>
      </c>
      <c r="J7" s="25" t="s">
        <v>69</v>
      </c>
      <c r="K7" s="38">
        <f>'ISR Summary Sch Form (B&amp;HC)'!D22</f>
        <v>0</v>
      </c>
      <c r="L7" s="25" t="s">
        <v>80</v>
      </c>
      <c r="M7" s="39">
        <f t="shared" ref="M7:M16" si="0">G7+I7+K7</f>
        <v>0</v>
      </c>
      <c r="N7" s="25" t="s">
        <v>93</v>
      </c>
      <c r="O7" s="40">
        <f t="shared" ref="O7:O16" si="1">IFERROR(M7/E7,0)</f>
        <v>0</v>
      </c>
    </row>
    <row r="8" spans="2:15" ht="13.5" thickBot="1">
      <c r="B8" s="19">
        <v>3</v>
      </c>
      <c r="C8" s="20" t="s">
        <v>27</v>
      </c>
      <c r="D8" s="19" t="s">
        <v>36</v>
      </c>
      <c r="E8" s="37">
        <f>'ISR Summary Sch Form (B&amp;HC)'!D26</f>
        <v>0</v>
      </c>
      <c r="F8" s="24" t="s">
        <v>46</v>
      </c>
      <c r="G8" s="38">
        <f>'ISR Summary Sch Form (B&amp;HC)'!D28</f>
        <v>0</v>
      </c>
      <c r="H8" s="25" t="s">
        <v>57</v>
      </c>
      <c r="I8" s="38">
        <f>'ISR Summary Sch Form (B&amp;HC)'!D29</f>
        <v>0</v>
      </c>
      <c r="J8" s="25" t="s">
        <v>69</v>
      </c>
      <c r="K8" s="38">
        <f>'ISR Summary Sch Form (B&amp;HC)'!D30</f>
        <v>0</v>
      </c>
      <c r="L8" s="25" t="s">
        <v>80</v>
      </c>
      <c r="M8" s="39">
        <f t="shared" si="0"/>
        <v>0</v>
      </c>
      <c r="N8" s="25" t="s">
        <v>93</v>
      </c>
      <c r="O8" s="40">
        <f t="shared" si="1"/>
        <v>0</v>
      </c>
    </row>
    <row r="9" spans="2:15" ht="13.5" thickBot="1">
      <c r="B9" s="19">
        <v>4</v>
      </c>
      <c r="C9" s="20" t="s">
        <v>3</v>
      </c>
      <c r="D9" s="19" t="s">
        <v>37</v>
      </c>
      <c r="E9" s="37">
        <f>'ISR Summary Sch Form (B&amp;HC)'!D34</f>
        <v>0</v>
      </c>
      <c r="F9" s="24" t="s">
        <v>46</v>
      </c>
      <c r="G9" s="38">
        <f>'ISR Summary Sch Form (B&amp;HC)'!D36</f>
        <v>0</v>
      </c>
      <c r="H9" s="25" t="s">
        <v>57</v>
      </c>
      <c r="I9" s="38">
        <f>'ISR Summary Sch Form (B&amp;HC)'!D37</f>
        <v>0</v>
      </c>
      <c r="J9" s="25" t="s">
        <v>69</v>
      </c>
      <c r="K9" s="38">
        <f>'ISR Summary Sch Form (B&amp;HC)'!D38</f>
        <v>0</v>
      </c>
      <c r="L9" s="25" t="s">
        <v>80</v>
      </c>
      <c r="M9" s="39">
        <f t="shared" si="0"/>
        <v>0</v>
      </c>
      <c r="N9" s="25" t="s">
        <v>93</v>
      </c>
      <c r="O9" s="40">
        <f t="shared" si="1"/>
        <v>0</v>
      </c>
    </row>
    <row r="10" spans="2:15" ht="13.5" thickBot="1">
      <c r="B10" s="19">
        <v>5</v>
      </c>
      <c r="C10" s="20" t="s">
        <v>4</v>
      </c>
      <c r="D10" s="19" t="s">
        <v>38</v>
      </c>
      <c r="E10" s="37">
        <f>'ISR Summary Sch Form (B&amp;HC)'!D42</f>
        <v>0</v>
      </c>
      <c r="F10" s="24" t="s">
        <v>46</v>
      </c>
      <c r="G10" s="38">
        <f>'ISR Summary Sch Form (B&amp;HC)'!D44</f>
        <v>0</v>
      </c>
      <c r="H10" s="25" t="s">
        <v>57</v>
      </c>
      <c r="I10" s="38">
        <f>'ISR Summary Sch Form (B&amp;HC)'!D45</f>
        <v>0</v>
      </c>
      <c r="J10" s="25" t="s">
        <v>69</v>
      </c>
      <c r="K10" s="38">
        <f>'ISR Summary Sch Form (B&amp;HC)'!D46</f>
        <v>0</v>
      </c>
      <c r="L10" s="25" t="s">
        <v>80</v>
      </c>
      <c r="M10" s="39">
        <f t="shared" si="0"/>
        <v>0</v>
      </c>
      <c r="N10" s="25" t="s">
        <v>93</v>
      </c>
      <c r="O10" s="40">
        <f t="shared" si="1"/>
        <v>0</v>
      </c>
    </row>
    <row r="11" spans="2:15" ht="13.5" thickBot="1">
      <c r="B11" s="19">
        <v>6</v>
      </c>
      <c r="C11" s="20" t="s">
        <v>5</v>
      </c>
      <c r="D11" s="19" t="s">
        <v>39</v>
      </c>
      <c r="E11" s="37">
        <f>'ISR Summary Sch Form (B&amp;HC)'!D50</f>
        <v>0</v>
      </c>
      <c r="F11" s="24" t="s">
        <v>46</v>
      </c>
      <c r="G11" s="38">
        <f>'ISR Summary Sch Form (B&amp;HC)'!D52</f>
        <v>0</v>
      </c>
      <c r="H11" s="25" t="s">
        <v>57</v>
      </c>
      <c r="I11" s="38">
        <f>'ISR Summary Sch Form (B&amp;HC)'!D53</f>
        <v>0</v>
      </c>
      <c r="J11" s="25" t="s">
        <v>69</v>
      </c>
      <c r="K11" s="38">
        <f>'ISR Summary Sch Form (B&amp;HC)'!D54</f>
        <v>0</v>
      </c>
      <c r="L11" s="25" t="s">
        <v>80</v>
      </c>
      <c r="M11" s="39">
        <f t="shared" si="0"/>
        <v>0</v>
      </c>
      <c r="N11" s="25" t="s">
        <v>93</v>
      </c>
      <c r="O11" s="40">
        <f t="shared" si="1"/>
        <v>0</v>
      </c>
    </row>
    <row r="12" spans="2:15" ht="13.5" thickBot="1">
      <c r="B12" s="19">
        <v>7</v>
      </c>
      <c r="C12" s="20" t="s">
        <v>6</v>
      </c>
      <c r="D12" s="19" t="s">
        <v>42</v>
      </c>
      <c r="E12" s="37">
        <f>'ISR Summary Sch Form (B&amp;HC)'!D58</f>
        <v>0</v>
      </c>
      <c r="F12" s="24" t="s">
        <v>46</v>
      </c>
      <c r="G12" s="38">
        <f>'ISR Summary Sch Form (B&amp;HC)'!D60</f>
        <v>0</v>
      </c>
      <c r="H12" s="25" t="s">
        <v>57</v>
      </c>
      <c r="I12" s="38">
        <f>'ISR Summary Sch Form (B&amp;HC)'!D61</f>
        <v>0</v>
      </c>
      <c r="J12" s="25" t="s">
        <v>69</v>
      </c>
      <c r="K12" s="38">
        <f>'ISR Summary Sch Form (B&amp;HC)'!D62</f>
        <v>0</v>
      </c>
      <c r="L12" s="25" t="s">
        <v>80</v>
      </c>
      <c r="M12" s="39">
        <f t="shared" si="0"/>
        <v>0</v>
      </c>
      <c r="N12" s="25" t="s">
        <v>93</v>
      </c>
      <c r="O12" s="40">
        <f t="shared" si="1"/>
        <v>0</v>
      </c>
    </row>
    <row r="13" spans="2:15" ht="13.5" thickBot="1">
      <c r="B13" s="19">
        <v>8</v>
      </c>
      <c r="C13" s="20" t="s">
        <v>26</v>
      </c>
      <c r="D13" s="19" t="s">
        <v>40</v>
      </c>
      <c r="E13" s="37">
        <f>'ISR Summary Sch Form (B&amp;HC)'!D66</f>
        <v>0</v>
      </c>
      <c r="F13" s="24" t="s">
        <v>46</v>
      </c>
      <c r="G13" s="38">
        <f>'ISR Summary Sch Form (B&amp;HC)'!D68</f>
        <v>0</v>
      </c>
      <c r="H13" s="25" t="s">
        <v>57</v>
      </c>
      <c r="I13" s="38">
        <f>'ISR Summary Sch Form (B&amp;HC)'!D69</f>
        <v>0</v>
      </c>
      <c r="J13" s="25" t="s">
        <v>69</v>
      </c>
      <c r="K13" s="38">
        <f>'ISR Summary Sch Form (B&amp;HC)'!D70</f>
        <v>0</v>
      </c>
      <c r="L13" s="25" t="s">
        <v>80</v>
      </c>
      <c r="M13" s="39">
        <f t="shared" si="0"/>
        <v>0</v>
      </c>
      <c r="N13" s="25" t="s">
        <v>93</v>
      </c>
      <c r="O13" s="40">
        <f t="shared" si="1"/>
        <v>0</v>
      </c>
    </row>
    <row r="14" spans="2:15" ht="13.5" thickBot="1">
      <c r="B14" s="19">
        <v>9</v>
      </c>
      <c r="C14" s="20" t="s">
        <v>7</v>
      </c>
      <c r="D14" s="19" t="s">
        <v>41</v>
      </c>
      <c r="E14" s="37">
        <f>'ISR Summary Sch Form (B&amp;HC)'!D74</f>
        <v>0</v>
      </c>
      <c r="F14" s="24" t="s">
        <v>46</v>
      </c>
      <c r="G14" s="38">
        <f>'ISR Summary Sch Form (B&amp;HC)'!D76</f>
        <v>0</v>
      </c>
      <c r="H14" s="25" t="s">
        <v>57</v>
      </c>
      <c r="I14" s="38">
        <f>'ISR Summary Sch Form (B&amp;HC)'!D77</f>
        <v>0</v>
      </c>
      <c r="J14" s="25" t="s">
        <v>69</v>
      </c>
      <c r="K14" s="38">
        <f>'ISR Summary Sch Form (B&amp;HC)'!D78</f>
        <v>0</v>
      </c>
      <c r="L14" s="25" t="s">
        <v>80</v>
      </c>
      <c r="M14" s="39">
        <f t="shared" si="0"/>
        <v>0</v>
      </c>
      <c r="N14" s="25" t="s">
        <v>93</v>
      </c>
      <c r="O14" s="40">
        <f t="shared" si="1"/>
        <v>0</v>
      </c>
    </row>
    <row r="15" spans="2:15" ht="13.5" thickBot="1">
      <c r="B15" s="19">
        <v>10</v>
      </c>
      <c r="C15" s="20" t="s">
        <v>28</v>
      </c>
      <c r="D15" s="23" t="s">
        <v>43</v>
      </c>
      <c r="E15" s="37">
        <f>'ISR Summary Sch Form (B&amp;HC)'!D82</f>
        <v>0</v>
      </c>
      <c r="F15" s="24" t="s">
        <v>46</v>
      </c>
      <c r="G15" s="38">
        <f>'ISR Summary Sch Form (B&amp;HC)'!D84</f>
        <v>0</v>
      </c>
      <c r="H15" s="25" t="s">
        <v>57</v>
      </c>
      <c r="I15" s="38">
        <f>'ISR Summary Sch Form (B&amp;HC)'!D85</f>
        <v>0</v>
      </c>
      <c r="J15" s="25" t="s">
        <v>69</v>
      </c>
      <c r="K15" s="38">
        <f>'ISR Summary Sch Form (B&amp;HC)'!D86</f>
        <v>0</v>
      </c>
      <c r="L15" s="25" t="s">
        <v>80</v>
      </c>
      <c r="M15" s="39">
        <f t="shared" si="0"/>
        <v>0</v>
      </c>
      <c r="N15" s="25" t="s">
        <v>93</v>
      </c>
      <c r="O15" s="40">
        <f t="shared" si="1"/>
        <v>0</v>
      </c>
    </row>
    <row r="16" spans="2:15">
      <c r="B16" s="19">
        <v>11</v>
      </c>
      <c r="C16" s="20" t="s">
        <v>29</v>
      </c>
      <c r="D16" s="23" t="s">
        <v>44</v>
      </c>
      <c r="E16" s="37">
        <f>'ISR Summary Sch Form (B&amp;HC)'!D90</f>
        <v>0</v>
      </c>
      <c r="F16" s="24" t="s">
        <v>46</v>
      </c>
      <c r="G16" s="38">
        <f>'ISR Summary Sch Form (B&amp;HC)'!D92</f>
        <v>0</v>
      </c>
      <c r="H16" s="25" t="s">
        <v>57</v>
      </c>
      <c r="I16" s="38">
        <f>'ISR Summary Sch Form (B&amp;HC)'!D93</f>
        <v>0</v>
      </c>
      <c r="J16" s="25" t="s">
        <v>69</v>
      </c>
      <c r="K16" s="38">
        <f>'ISR Summary Sch Form (B&amp;HC)'!D94</f>
        <v>0</v>
      </c>
      <c r="L16" s="25" t="s">
        <v>80</v>
      </c>
      <c r="M16" s="39">
        <f t="shared" si="0"/>
        <v>0</v>
      </c>
      <c r="N16" s="25" t="s">
        <v>93</v>
      </c>
      <c r="O16" s="40">
        <f t="shared" si="1"/>
        <v>0</v>
      </c>
    </row>
    <row r="17" spans="2:15" ht="13.5" thickBot="1">
      <c r="B17" s="27">
        <v>12</v>
      </c>
      <c r="C17" s="21" t="s">
        <v>20</v>
      </c>
      <c r="D17" s="27" t="s">
        <v>45</v>
      </c>
      <c r="E17" s="41">
        <f>SUM(E6:E16)</f>
        <v>100000</v>
      </c>
      <c r="F17" s="29"/>
      <c r="G17" s="30"/>
      <c r="H17" s="31"/>
      <c r="I17" s="30"/>
      <c r="J17" s="31"/>
      <c r="K17" s="30"/>
      <c r="L17" s="32" t="s">
        <v>92</v>
      </c>
      <c r="M17" s="42">
        <f>SUM(M6:M16)</f>
        <v>50000</v>
      </c>
      <c r="N17" s="32" t="s">
        <v>103</v>
      </c>
      <c r="O17" s="43">
        <f>IFERROR(M17/E17,0)</f>
        <v>0.5</v>
      </c>
    </row>
    <row r="20" spans="2:15">
      <c r="C20" s="1" t="s">
        <v>8</v>
      </c>
    </row>
    <row r="21" spans="2:15">
      <c r="C21" s="1" t="s">
        <v>24</v>
      </c>
    </row>
    <row r="22" spans="2:15">
      <c r="C22" s="1" t="s">
        <v>10</v>
      </c>
    </row>
    <row r="23" spans="2:15">
      <c r="C23" s="1" t="s">
        <v>11</v>
      </c>
    </row>
    <row r="25" spans="2:15">
      <c r="C25" s="1" t="s">
        <v>21</v>
      </c>
    </row>
    <row r="26" spans="2:15">
      <c r="C26" s="1" t="s">
        <v>23</v>
      </c>
    </row>
    <row r="27" spans="2:15">
      <c r="C27" s="1" t="s">
        <v>22</v>
      </c>
    </row>
    <row r="29" spans="2:15">
      <c r="C29" s="1" t="s">
        <v>25</v>
      </c>
    </row>
    <row r="35" spans="3:3">
      <c r="C35" s="3"/>
    </row>
  </sheetData>
  <mergeCells count="11">
    <mergeCell ref="N5:O5"/>
    <mergeCell ref="B3:B5"/>
    <mergeCell ref="C3:C5"/>
    <mergeCell ref="D3:E4"/>
    <mergeCell ref="F3:O3"/>
    <mergeCell ref="F4:G4"/>
    <mergeCell ref="H4:I4"/>
    <mergeCell ref="J4:K4"/>
    <mergeCell ref="L4:M4"/>
    <mergeCell ref="N4:O4"/>
    <mergeCell ref="D5:M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95BF3-B3A8-406A-B2B8-4DFA16BDFD53}">
  <dimension ref="A2:K450"/>
  <sheetViews>
    <sheetView showGridLines="0" zoomScale="90" zoomScaleNormal="90" workbookViewId="0">
      <selection activeCell="C6" sqref="C6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7" width="30.7109375" style="1" customWidth="1"/>
    <col min="8" max="8" width="55" style="1" bestFit="1" customWidth="1"/>
    <col min="9" max="9" width="0" style="1" hidden="1" customWidth="1"/>
    <col min="10" max="10" width="33.7109375" style="1" hidden="1" customWidth="1"/>
    <col min="11" max="11" width="14.42578125" style="1" hidden="1" customWidth="1"/>
    <col min="12" max="16384" width="8.85546875" style="1"/>
  </cols>
  <sheetData>
    <row r="2" spans="1:11">
      <c r="B2" s="424" t="s">
        <v>989</v>
      </c>
      <c r="C2" s="424"/>
      <c r="D2" s="424"/>
      <c r="E2" s="424"/>
    </row>
    <row r="3" spans="1:11" ht="13.5" thickBot="1"/>
    <row r="4" spans="1:11" ht="99.95" customHeight="1" thickBot="1">
      <c r="B4" s="346" t="s">
        <v>1107</v>
      </c>
      <c r="C4" s="347"/>
      <c r="D4" s="347"/>
      <c r="E4" s="347"/>
      <c r="F4" s="347"/>
      <c r="G4" s="348"/>
      <c r="H4" s="240" t="s">
        <v>1104</v>
      </c>
    </row>
    <row r="5" spans="1:11" ht="44.25" customHeight="1" thickTop="1" thickBot="1">
      <c r="B5" s="146" t="s">
        <v>354</v>
      </c>
      <c r="C5" s="147" t="s">
        <v>978</v>
      </c>
      <c r="D5" s="147" t="s">
        <v>976</v>
      </c>
      <c r="E5" s="148" t="s">
        <v>993</v>
      </c>
      <c r="F5" s="200" t="s">
        <v>979</v>
      </c>
      <c r="G5" s="239" t="s">
        <v>980</v>
      </c>
      <c r="J5" s="197" t="s">
        <v>1012</v>
      </c>
      <c r="K5" s="197" t="s">
        <v>1079</v>
      </c>
    </row>
    <row r="6" spans="1:11">
      <c r="A6" s="15"/>
      <c r="B6" s="92">
        <v>1</v>
      </c>
      <c r="C6" s="229"/>
      <c r="D6" s="229"/>
      <c r="E6" s="241"/>
      <c r="F6" s="230"/>
      <c r="G6" s="236"/>
      <c r="J6" s="198" t="str">
        <f>IF(OR(COUNTIF('Sch D1 Validation'!B2:C2,"Fail")&gt;0, AND(COUNTBLANK(C6:E6)=3, OR(NOT(ISBLANK(F6)), NOT(ISBLANK(G6)))), AND(COUNTBLANK(C6:G6)&lt;5,COUNTBLANK(C6:G6)&gt;0)), "Fail", IF(K6="TRUE","Blank (Sch D)","Pass"))</f>
        <v>Blank (Sch D)</v>
      </c>
      <c r="K6" s="198" t="str">
        <f>IF(COUNTBLANK(C6:G6)=5,"TRUE","FALSE")</f>
        <v>TRUE</v>
      </c>
    </row>
    <row r="7" spans="1:11">
      <c r="A7" s="15"/>
      <c r="B7" s="92">
        <v>2</v>
      </c>
      <c r="C7" s="229"/>
      <c r="D7" s="229"/>
      <c r="E7" s="242"/>
      <c r="F7" s="225"/>
      <c r="G7" s="231"/>
      <c r="J7" s="198" t="str">
        <f>IF(OR(COUNTIF('Sch D1 Validation'!B3:C3,"Fail")&gt;0, AND(COUNTBLANK(C7:E7)=3, OR(NOT(ISBLANK(F7)), NOT(ISBLANK(G7)))), AND(COUNTBLANK(C7:G7)&lt;5,COUNTBLANK(C7:G7)&gt;0)), "Fail", IF(K7="TRUE","Blank (Sch D)","Pass"))</f>
        <v>Blank (Sch D)</v>
      </c>
      <c r="K7" s="198" t="str">
        <f t="shared" ref="K7:K55" si="0">IF(COUNTBLANK(C7:G7)=5,"TRUE","FALSE")</f>
        <v>TRUE</v>
      </c>
    </row>
    <row r="8" spans="1:11">
      <c r="A8" s="15"/>
      <c r="B8" s="92">
        <v>3</v>
      </c>
      <c r="C8" s="229"/>
      <c r="D8" s="229"/>
      <c r="E8" s="242"/>
      <c r="F8" s="225"/>
      <c r="G8" s="231"/>
      <c r="J8" s="198" t="str">
        <f>IF(OR(COUNTIF('Sch D1 Validation'!B4:C4,"Fail")&gt;0, AND(COUNTBLANK(C8:E8)=3, OR(NOT(ISBLANK(F8)), NOT(ISBLANK(G8)))), AND(COUNTBLANK(C8:G8)&lt;5,COUNTBLANK(C8:G8)&gt;0)), "Fail", IF(K8="TRUE","Blank (Sch D)","Pass"))</f>
        <v>Blank (Sch D)</v>
      </c>
      <c r="K8" s="198" t="str">
        <f t="shared" si="0"/>
        <v>TRUE</v>
      </c>
    </row>
    <row r="9" spans="1:11">
      <c r="A9" s="15"/>
      <c r="B9" s="92">
        <v>4</v>
      </c>
      <c r="C9" s="229"/>
      <c r="D9" s="229"/>
      <c r="E9" s="242"/>
      <c r="F9" s="225"/>
      <c r="G9" s="231"/>
      <c r="J9" s="198" t="str">
        <f>IF(OR(COUNTIF('Sch D1 Validation'!B5:C5,"Fail")&gt;0, AND(COUNTBLANK(C9:E9)=3, OR(NOT(ISBLANK(F9)), NOT(ISBLANK(G9)))), AND(COUNTBLANK(C9:G9)&lt;5,COUNTBLANK(C9:G9)&gt;0)), "Fail", IF(K9="TRUE","Blank (Sch D)","Pass"))</f>
        <v>Blank (Sch D)</v>
      </c>
      <c r="K9" s="198" t="str">
        <f t="shared" si="0"/>
        <v>TRUE</v>
      </c>
    </row>
    <row r="10" spans="1:11">
      <c r="A10" s="15"/>
      <c r="B10" s="92">
        <v>5</v>
      </c>
      <c r="C10" s="229"/>
      <c r="D10" s="229"/>
      <c r="E10" s="242"/>
      <c r="F10" s="225"/>
      <c r="G10" s="231"/>
      <c r="J10" s="198" t="str">
        <f>IF(OR(COUNTIF('Sch D1 Validation'!B6:C6,"Fail")&gt;0, AND(COUNTBLANK(C10:E10)=3, OR(NOT(ISBLANK(F10)), NOT(ISBLANK(G10)))), AND(COUNTBLANK(C10:G10)&lt;5,COUNTBLANK(C10:G10)&gt;0)), "Fail", IF(K10="TRUE","Blank (Sch D)","Pass"))</f>
        <v>Blank (Sch D)</v>
      </c>
      <c r="K10" s="198" t="str">
        <f t="shared" si="0"/>
        <v>TRUE</v>
      </c>
    </row>
    <row r="11" spans="1:11">
      <c r="A11" s="15"/>
      <c r="B11" s="92">
        <v>6</v>
      </c>
      <c r="C11" s="229"/>
      <c r="D11" s="229"/>
      <c r="E11" s="242"/>
      <c r="F11" s="225"/>
      <c r="G11" s="231"/>
      <c r="J11" s="198" t="str">
        <f>IF(OR(COUNTIF('Sch D1 Validation'!B7:C7,"Fail")&gt;0, AND(COUNTBLANK(C11:E11)=3, OR(NOT(ISBLANK(F11)), NOT(ISBLANK(G11)))), AND(COUNTBLANK(C11:G11)&lt;5,COUNTBLANK(C11:G11)&gt;0)), "Fail", IF(K11="TRUE","Blank (Sch D)","Pass"))</f>
        <v>Blank (Sch D)</v>
      </c>
      <c r="K11" s="198" t="str">
        <f t="shared" si="0"/>
        <v>TRUE</v>
      </c>
    </row>
    <row r="12" spans="1:11">
      <c r="A12" s="15"/>
      <c r="B12" s="92">
        <v>7</v>
      </c>
      <c r="C12" s="229"/>
      <c r="D12" s="229"/>
      <c r="E12" s="242"/>
      <c r="F12" s="225"/>
      <c r="G12" s="231"/>
      <c r="J12" s="198" t="str">
        <f>IF(OR(COUNTIF('Sch D1 Validation'!B8:C8,"Fail")&gt;0, AND(COUNTBLANK(C12:E12)=3, OR(NOT(ISBLANK(F12)), NOT(ISBLANK(G12)))), AND(COUNTBLANK(C12:G12)&lt;5,COUNTBLANK(C12:G12)&gt;0)), "Fail", IF(K12="TRUE","Blank (Sch D)","Pass"))</f>
        <v>Blank (Sch D)</v>
      </c>
      <c r="K12" s="198" t="str">
        <f t="shared" si="0"/>
        <v>TRUE</v>
      </c>
    </row>
    <row r="13" spans="1:11">
      <c r="A13" s="15"/>
      <c r="B13" s="92">
        <v>8</v>
      </c>
      <c r="C13" s="229"/>
      <c r="D13" s="229"/>
      <c r="E13" s="242"/>
      <c r="F13" s="225"/>
      <c r="G13" s="231"/>
      <c r="J13" s="198" t="str">
        <f>IF(OR(COUNTIF('Sch D1 Validation'!B9:C9,"Fail")&gt;0, AND(COUNTBLANK(C13:E13)=3, OR(NOT(ISBLANK(F13)), NOT(ISBLANK(G13)))), AND(COUNTBLANK(C13:G13)&lt;5,COUNTBLANK(C13:G13)&gt;0)), "Fail", IF(K13="TRUE","Blank (Sch D)","Pass"))</f>
        <v>Blank (Sch D)</v>
      </c>
      <c r="K13" s="198" t="str">
        <f t="shared" si="0"/>
        <v>TRUE</v>
      </c>
    </row>
    <row r="14" spans="1:11">
      <c r="A14" s="15"/>
      <c r="B14" s="92">
        <v>9</v>
      </c>
      <c r="C14" s="229"/>
      <c r="D14" s="229"/>
      <c r="E14" s="242"/>
      <c r="F14" s="225"/>
      <c r="G14" s="231"/>
      <c r="J14" s="198" t="str">
        <f>IF(OR(COUNTIF('Sch D1 Validation'!B10:C10,"Fail")&gt;0, AND(COUNTBLANK(C14:E14)=3, OR(NOT(ISBLANK(F14)), NOT(ISBLANK(G14)))), AND(COUNTBLANK(C14:G14)&lt;5,COUNTBLANK(C14:G14)&gt;0)), "Fail", IF(K14="TRUE","Blank (Sch D)","Pass"))</f>
        <v>Blank (Sch D)</v>
      </c>
      <c r="K14" s="198" t="str">
        <f t="shared" si="0"/>
        <v>TRUE</v>
      </c>
    </row>
    <row r="15" spans="1:11">
      <c r="A15" s="15"/>
      <c r="B15" s="92">
        <v>10</v>
      </c>
      <c r="C15" s="229"/>
      <c r="D15" s="229"/>
      <c r="E15" s="242"/>
      <c r="F15" s="225"/>
      <c r="G15" s="231"/>
      <c r="J15" s="198" t="str">
        <f>IF(OR(COUNTIF('Sch D1 Validation'!B11:C11,"Fail")&gt;0, AND(COUNTBLANK(C15:E15)=3, OR(NOT(ISBLANK(F15)), NOT(ISBLANK(G15)))), AND(COUNTBLANK(C15:G15)&lt;5,COUNTBLANK(C15:G15)&gt;0)), "Fail", IF(K15="TRUE","Blank (Sch D)","Pass"))</f>
        <v>Blank (Sch D)</v>
      </c>
      <c r="K15" s="198" t="str">
        <f t="shared" si="0"/>
        <v>TRUE</v>
      </c>
    </row>
    <row r="16" spans="1:11">
      <c r="B16" s="92">
        <v>11</v>
      </c>
      <c r="C16" s="229"/>
      <c r="D16" s="229"/>
      <c r="E16" s="242"/>
      <c r="F16" s="225"/>
      <c r="G16" s="231"/>
      <c r="J16" s="198" t="str">
        <f>IF(OR(COUNTIF('Sch D1 Validation'!B12:C12,"Fail")&gt;0, AND(COUNTBLANK(C16:E16)=3, OR(NOT(ISBLANK(F16)), NOT(ISBLANK(G16)))), AND(COUNTBLANK(C16:G16)&lt;5,COUNTBLANK(C16:G16)&gt;0)), "Fail", IF(K16="TRUE","Blank (Sch D)","Pass"))</f>
        <v>Blank (Sch D)</v>
      </c>
      <c r="K16" s="198" t="str">
        <f t="shared" si="0"/>
        <v>TRUE</v>
      </c>
    </row>
    <row r="17" spans="2:11">
      <c r="B17" s="92">
        <v>12</v>
      </c>
      <c r="C17" s="229"/>
      <c r="D17" s="229"/>
      <c r="E17" s="242"/>
      <c r="F17" s="230"/>
      <c r="G17" s="232"/>
      <c r="J17" s="198" t="str">
        <f>IF(OR(COUNTIF('Sch D1 Validation'!B13:C13,"Fail")&gt;0, AND(COUNTBLANK(C17:E17)=3, OR(NOT(ISBLANK(F17)), NOT(ISBLANK(G17)))), AND(COUNTBLANK(C17:G17)&lt;5,COUNTBLANK(C17:G17)&gt;0)), "Fail", IF(K17="TRUE","Blank (Sch D)","Pass"))</f>
        <v>Blank (Sch D)</v>
      </c>
      <c r="K17" s="198" t="str">
        <f t="shared" si="0"/>
        <v>TRUE</v>
      </c>
    </row>
    <row r="18" spans="2:11">
      <c r="B18" s="92">
        <v>13</v>
      </c>
      <c r="C18" s="229"/>
      <c r="D18" s="229"/>
      <c r="E18" s="242"/>
      <c r="F18" s="225"/>
      <c r="G18" s="231"/>
      <c r="J18" s="198" t="str">
        <f>IF(OR(COUNTIF('Sch D1 Validation'!B14:C14,"Fail")&gt;0, AND(COUNTBLANK(C18:E18)=3, OR(NOT(ISBLANK(F18)), NOT(ISBLANK(G18)))), AND(COUNTBLANK(C18:G18)&lt;5,COUNTBLANK(C18:G18)&gt;0)), "Fail", IF(K18="TRUE","Blank (Sch D)","Pass"))</f>
        <v>Blank (Sch D)</v>
      </c>
      <c r="K18" s="198" t="str">
        <f t="shared" si="0"/>
        <v>TRUE</v>
      </c>
    </row>
    <row r="19" spans="2:11">
      <c r="B19" s="92">
        <v>14</v>
      </c>
      <c r="C19" s="229"/>
      <c r="D19" s="229"/>
      <c r="E19" s="242"/>
      <c r="F19" s="225"/>
      <c r="G19" s="231"/>
      <c r="J19" s="198" t="str">
        <f>IF(OR(COUNTIF('Sch D1 Validation'!B15:C15,"Fail")&gt;0, AND(COUNTBLANK(C19:E19)=3, OR(NOT(ISBLANK(F19)), NOT(ISBLANK(G19)))), AND(COUNTBLANK(C19:G19)&lt;5,COUNTBLANK(C19:G19)&gt;0)), "Fail", IF(K19="TRUE","Blank (Sch D)","Pass"))</f>
        <v>Blank (Sch D)</v>
      </c>
      <c r="K19" s="198" t="str">
        <f t="shared" si="0"/>
        <v>TRUE</v>
      </c>
    </row>
    <row r="20" spans="2:11">
      <c r="B20" s="92">
        <v>15</v>
      </c>
      <c r="C20" s="229"/>
      <c r="D20" s="229"/>
      <c r="E20" s="242"/>
      <c r="F20" s="225"/>
      <c r="G20" s="231"/>
      <c r="J20" s="198" t="str">
        <f>IF(OR(COUNTIF('Sch D1 Validation'!B16:C16,"Fail")&gt;0, AND(COUNTBLANK(C20:E20)=3, OR(NOT(ISBLANK(F20)), NOT(ISBLANK(G20)))), AND(COUNTBLANK(C20:G20)&lt;5,COUNTBLANK(C20:G20)&gt;0)), "Fail", IF(K20="TRUE","Blank (Sch D)","Pass"))</f>
        <v>Blank (Sch D)</v>
      </c>
      <c r="K20" s="198" t="str">
        <f t="shared" si="0"/>
        <v>TRUE</v>
      </c>
    </row>
    <row r="21" spans="2:11">
      <c r="B21" s="92">
        <v>16</v>
      </c>
      <c r="C21" s="229"/>
      <c r="D21" s="229"/>
      <c r="E21" s="242"/>
      <c r="F21" s="225"/>
      <c r="G21" s="231"/>
      <c r="J21" s="198" t="str">
        <f>IF(OR(COUNTIF('Sch D1 Validation'!B17:C17,"Fail")&gt;0, AND(COUNTBLANK(C21:E21)=3, OR(NOT(ISBLANK(F21)), NOT(ISBLANK(G21)))), AND(COUNTBLANK(C21:G21)&lt;5,COUNTBLANK(C21:G21)&gt;0)), "Fail", IF(K21="TRUE","Blank (Sch D)","Pass"))</f>
        <v>Blank (Sch D)</v>
      </c>
      <c r="K21" s="198" t="str">
        <f t="shared" si="0"/>
        <v>TRUE</v>
      </c>
    </row>
    <row r="22" spans="2:11">
      <c r="B22" s="92">
        <v>17</v>
      </c>
      <c r="C22" s="229"/>
      <c r="D22" s="229"/>
      <c r="E22" s="242"/>
      <c r="F22" s="225"/>
      <c r="G22" s="231"/>
      <c r="J22" s="198" t="str">
        <f>IF(OR(COUNTIF('Sch D1 Validation'!B18:C18,"Fail")&gt;0, AND(COUNTBLANK(C22:E22)=3, OR(NOT(ISBLANK(F22)), NOT(ISBLANK(G22)))), AND(COUNTBLANK(C22:G22)&lt;5,COUNTBLANK(C22:G22)&gt;0)), "Fail", IF(K22="TRUE","Blank (Sch D)","Pass"))</f>
        <v>Blank (Sch D)</v>
      </c>
      <c r="K22" s="198" t="str">
        <f t="shared" si="0"/>
        <v>TRUE</v>
      </c>
    </row>
    <row r="23" spans="2:11">
      <c r="B23" s="92">
        <v>18</v>
      </c>
      <c r="C23" s="229"/>
      <c r="D23" s="229"/>
      <c r="E23" s="242"/>
      <c r="F23" s="225"/>
      <c r="G23" s="231"/>
      <c r="J23" s="198" t="str">
        <f>IF(OR(COUNTIF('Sch D1 Validation'!B19:C19,"Fail")&gt;0, AND(COUNTBLANK(C23:E23)=3, OR(NOT(ISBLANK(F23)), NOT(ISBLANK(G23)))), AND(COUNTBLANK(C23:G23)&lt;5,COUNTBLANK(C23:G23)&gt;0)), "Fail", IF(K23="TRUE","Blank (Sch D)","Pass"))</f>
        <v>Blank (Sch D)</v>
      </c>
      <c r="K23" s="198" t="str">
        <f t="shared" si="0"/>
        <v>TRUE</v>
      </c>
    </row>
    <row r="24" spans="2:11">
      <c r="B24" s="92">
        <v>19</v>
      </c>
      <c r="C24" s="229"/>
      <c r="D24" s="229"/>
      <c r="E24" s="242"/>
      <c r="F24" s="225"/>
      <c r="G24" s="231"/>
      <c r="J24" s="198" t="str">
        <f>IF(OR(COUNTIF('Sch D1 Validation'!B20:C20,"Fail")&gt;0, AND(COUNTBLANK(C24:E24)=3, OR(NOT(ISBLANK(F24)), NOT(ISBLANK(G24)))), AND(COUNTBLANK(C24:G24)&lt;5,COUNTBLANK(C24:G24)&gt;0)), "Fail", IF(K24="TRUE","Blank (Sch D)","Pass"))</f>
        <v>Blank (Sch D)</v>
      </c>
      <c r="K24" s="198" t="str">
        <f t="shared" si="0"/>
        <v>TRUE</v>
      </c>
    </row>
    <row r="25" spans="2:11">
      <c r="B25" s="92">
        <v>20</v>
      </c>
      <c r="C25" s="229"/>
      <c r="D25" s="229"/>
      <c r="E25" s="242"/>
      <c r="F25" s="225"/>
      <c r="G25" s="231"/>
      <c r="J25" s="198" t="str">
        <f>IF(OR(COUNTIF('Sch D1 Validation'!B21:C21,"Fail")&gt;0, AND(COUNTBLANK(C25:E25)=3, OR(NOT(ISBLANK(F25)), NOT(ISBLANK(G25)))), AND(COUNTBLANK(C25:G25)&lt;5,COUNTBLANK(C25:G25)&gt;0)), "Fail", IF(K25="TRUE","Blank (Sch D)","Pass"))</f>
        <v>Blank (Sch D)</v>
      </c>
      <c r="K25" s="198" t="str">
        <f t="shared" si="0"/>
        <v>TRUE</v>
      </c>
    </row>
    <row r="26" spans="2:11">
      <c r="B26" s="92">
        <v>21</v>
      </c>
      <c r="C26" s="229"/>
      <c r="D26" s="229"/>
      <c r="E26" s="242"/>
      <c r="F26" s="225"/>
      <c r="G26" s="231"/>
      <c r="J26" s="198" t="str">
        <f>IF(OR(COUNTIF('Sch D1 Validation'!B22:C22,"Fail")&gt;0, AND(COUNTBLANK(C26:E26)=3, OR(NOT(ISBLANK(F26)), NOT(ISBLANK(G26)))), AND(COUNTBLANK(C26:G26)&lt;5,COUNTBLANK(C26:G26)&gt;0)), "Fail", IF(K26="TRUE","Blank (Sch D)","Pass"))</f>
        <v>Blank (Sch D)</v>
      </c>
      <c r="K26" s="198" t="str">
        <f t="shared" si="0"/>
        <v>TRUE</v>
      </c>
    </row>
    <row r="27" spans="2:11">
      <c r="B27" s="92">
        <v>22</v>
      </c>
      <c r="C27" s="229"/>
      <c r="D27" s="229"/>
      <c r="E27" s="242"/>
      <c r="F27" s="225"/>
      <c r="G27" s="231"/>
      <c r="J27" s="198" t="str">
        <f>IF(OR(COUNTIF('Sch D1 Validation'!B23:C23,"Fail")&gt;0, AND(COUNTBLANK(C27:E27)=3, OR(NOT(ISBLANK(F27)), NOT(ISBLANK(G27)))), AND(COUNTBLANK(C27:G27)&lt;5,COUNTBLANK(C27:G27)&gt;0)), "Fail", IF(K27="TRUE","Blank (Sch D)","Pass"))</f>
        <v>Blank (Sch D)</v>
      </c>
      <c r="K27" s="198" t="str">
        <f t="shared" si="0"/>
        <v>TRUE</v>
      </c>
    </row>
    <row r="28" spans="2:11">
      <c r="B28" s="92">
        <v>23</v>
      </c>
      <c r="C28" s="229"/>
      <c r="D28" s="229"/>
      <c r="E28" s="242"/>
      <c r="F28" s="225"/>
      <c r="G28" s="231"/>
      <c r="J28" s="198" t="str">
        <f>IF(OR(COUNTIF('Sch D1 Validation'!B24:C24,"Fail")&gt;0, AND(COUNTBLANK(C28:E28)=3, OR(NOT(ISBLANK(F28)), NOT(ISBLANK(G28)))), AND(COUNTBLANK(C28:G28)&lt;5,COUNTBLANK(C28:G28)&gt;0)), "Fail", IF(K28="TRUE","Blank (Sch D)","Pass"))</f>
        <v>Blank (Sch D)</v>
      </c>
      <c r="K28" s="198" t="str">
        <f t="shared" si="0"/>
        <v>TRUE</v>
      </c>
    </row>
    <row r="29" spans="2:11">
      <c r="B29" s="92">
        <v>24</v>
      </c>
      <c r="C29" s="229"/>
      <c r="D29" s="229"/>
      <c r="E29" s="242"/>
      <c r="F29" s="230"/>
      <c r="G29" s="232"/>
      <c r="J29" s="198" t="str">
        <f>IF(OR(COUNTIF('Sch D1 Validation'!B25:C25,"Fail")&gt;0, AND(COUNTBLANK(C29:E29)=3, OR(NOT(ISBLANK(F29)), NOT(ISBLANK(G29)))), AND(COUNTBLANK(C29:G29)&lt;5,COUNTBLANK(C29:G29)&gt;0)), "Fail", IF(K29="TRUE","Blank (Sch D)","Pass"))</f>
        <v>Blank (Sch D)</v>
      </c>
      <c r="K29" s="198" t="str">
        <f t="shared" si="0"/>
        <v>TRUE</v>
      </c>
    </row>
    <row r="30" spans="2:11">
      <c r="B30" s="92">
        <v>25</v>
      </c>
      <c r="C30" s="229"/>
      <c r="D30" s="229"/>
      <c r="E30" s="242"/>
      <c r="F30" s="225"/>
      <c r="G30" s="231"/>
      <c r="J30" s="198" t="str">
        <f>IF(OR(COUNTIF('Sch D1 Validation'!B26:C26,"Fail")&gt;0, AND(COUNTBLANK(C30:E30)=3, OR(NOT(ISBLANK(F30)), NOT(ISBLANK(G30)))), AND(COUNTBLANK(C30:G30)&lt;5,COUNTBLANK(C30:G30)&gt;0)), "Fail", IF(K30="TRUE","Blank (Sch D)","Pass"))</f>
        <v>Blank (Sch D)</v>
      </c>
      <c r="K30" s="198" t="str">
        <f t="shared" si="0"/>
        <v>TRUE</v>
      </c>
    </row>
    <row r="31" spans="2:11">
      <c r="B31" s="92">
        <v>26</v>
      </c>
      <c r="C31" s="229"/>
      <c r="D31" s="229"/>
      <c r="E31" s="242"/>
      <c r="F31" s="225"/>
      <c r="G31" s="231"/>
      <c r="J31" s="198" t="str">
        <f>IF(OR(COUNTIF('Sch D1 Validation'!B27:C27,"Fail")&gt;0, AND(COUNTBLANK(C31:E31)=3, OR(NOT(ISBLANK(F31)), NOT(ISBLANK(G31)))), AND(COUNTBLANK(C31:G31)&lt;5,COUNTBLANK(C31:G31)&gt;0)), "Fail", IF(K31="TRUE","Blank (Sch D)","Pass"))</f>
        <v>Blank (Sch D)</v>
      </c>
      <c r="K31" s="198" t="str">
        <f t="shared" si="0"/>
        <v>TRUE</v>
      </c>
    </row>
    <row r="32" spans="2:11">
      <c r="B32" s="92">
        <v>27</v>
      </c>
      <c r="C32" s="229"/>
      <c r="D32" s="229"/>
      <c r="E32" s="242"/>
      <c r="F32" s="225"/>
      <c r="G32" s="231"/>
      <c r="J32" s="198" t="str">
        <f>IF(OR(COUNTIF('Sch D1 Validation'!B28:C28,"Fail")&gt;0, AND(COUNTBLANK(C32:E32)=3, OR(NOT(ISBLANK(F32)), NOT(ISBLANK(G32)))), AND(COUNTBLANK(C32:G32)&lt;5,COUNTBLANK(C32:G32)&gt;0)), "Fail", IF(K32="TRUE","Blank (Sch D)","Pass"))</f>
        <v>Blank (Sch D)</v>
      </c>
      <c r="K32" s="198" t="str">
        <f t="shared" si="0"/>
        <v>TRUE</v>
      </c>
    </row>
    <row r="33" spans="2:11">
      <c r="B33" s="92">
        <v>28</v>
      </c>
      <c r="C33" s="229"/>
      <c r="D33" s="229"/>
      <c r="E33" s="242"/>
      <c r="F33" s="225"/>
      <c r="G33" s="231"/>
      <c r="J33" s="198" t="str">
        <f>IF(OR(COUNTIF('Sch D1 Validation'!B29:C29,"Fail")&gt;0, AND(COUNTBLANK(C33:E33)=3, OR(NOT(ISBLANK(F33)), NOT(ISBLANK(G33)))), AND(COUNTBLANK(C33:G33)&lt;5,COUNTBLANK(C33:G33)&gt;0)), "Fail", IF(K33="TRUE","Blank (Sch D)","Pass"))</f>
        <v>Blank (Sch D)</v>
      </c>
      <c r="K33" s="198" t="str">
        <f t="shared" si="0"/>
        <v>TRUE</v>
      </c>
    </row>
    <row r="34" spans="2:11">
      <c r="B34" s="92">
        <v>29</v>
      </c>
      <c r="C34" s="229"/>
      <c r="D34" s="229"/>
      <c r="E34" s="242"/>
      <c r="F34" s="225"/>
      <c r="G34" s="231"/>
      <c r="J34" s="198" t="str">
        <f>IF(OR(COUNTIF('Sch D1 Validation'!B30:C30,"Fail")&gt;0, AND(COUNTBLANK(C34:E34)=3, OR(NOT(ISBLANK(F34)), NOT(ISBLANK(G34)))), AND(COUNTBLANK(C34:G34)&lt;5,COUNTBLANK(C34:G34)&gt;0)), "Fail", IF(K34="TRUE","Blank (Sch D)","Pass"))</f>
        <v>Blank (Sch D)</v>
      </c>
      <c r="K34" s="198" t="str">
        <f t="shared" si="0"/>
        <v>TRUE</v>
      </c>
    </row>
    <row r="35" spans="2:11">
      <c r="B35" s="92">
        <v>30</v>
      </c>
      <c r="C35" s="229"/>
      <c r="D35" s="229"/>
      <c r="E35" s="242"/>
      <c r="F35" s="225"/>
      <c r="G35" s="231"/>
      <c r="J35" s="198" t="str">
        <f>IF(OR(COUNTIF('Sch D1 Validation'!B31:C31,"Fail")&gt;0, AND(COUNTBLANK(C35:E35)=3, OR(NOT(ISBLANK(F35)), NOT(ISBLANK(G35)))), AND(COUNTBLANK(C35:G35)&lt;5,COUNTBLANK(C35:G35)&gt;0)), "Fail", IF(K35="TRUE","Blank (Sch D)","Pass"))</f>
        <v>Blank (Sch D)</v>
      </c>
      <c r="K35" s="198" t="str">
        <f t="shared" si="0"/>
        <v>TRUE</v>
      </c>
    </row>
    <row r="36" spans="2:11">
      <c r="B36" s="92">
        <v>31</v>
      </c>
      <c r="C36" s="229"/>
      <c r="D36" s="229"/>
      <c r="E36" s="242"/>
      <c r="F36" s="225"/>
      <c r="G36" s="231"/>
      <c r="J36" s="198" t="str">
        <f>IF(OR(COUNTIF('Sch D1 Validation'!B32:C32,"Fail")&gt;0, AND(COUNTBLANK(C36:E36)=3, OR(NOT(ISBLANK(F36)), NOT(ISBLANK(G36)))), AND(COUNTBLANK(C36:G36)&lt;5,COUNTBLANK(C36:G36)&gt;0)), "Fail", IF(K36="TRUE","Blank (Sch D)","Pass"))</f>
        <v>Blank (Sch D)</v>
      </c>
      <c r="K36" s="198" t="str">
        <f t="shared" si="0"/>
        <v>TRUE</v>
      </c>
    </row>
    <row r="37" spans="2:11">
      <c r="B37" s="92">
        <v>32</v>
      </c>
      <c r="C37" s="229"/>
      <c r="D37" s="229"/>
      <c r="E37" s="242"/>
      <c r="F37" s="225"/>
      <c r="G37" s="231"/>
      <c r="J37" s="198" t="str">
        <f>IF(OR(COUNTIF('Sch D1 Validation'!B33:C33,"Fail")&gt;0, AND(COUNTBLANK(C37:E37)=3, OR(NOT(ISBLANK(F37)), NOT(ISBLANK(G37)))), AND(COUNTBLANK(C37:G37)&lt;5,COUNTBLANK(C37:G37)&gt;0)), "Fail", IF(K37="TRUE","Blank (Sch D)","Pass"))</f>
        <v>Blank (Sch D)</v>
      </c>
      <c r="K37" s="198" t="str">
        <f t="shared" si="0"/>
        <v>TRUE</v>
      </c>
    </row>
    <row r="38" spans="2:11">
      <c r="B38" s="92">
        <v>33</v>
      </c>
      <c r="C38" s="229"/>
      <c r="D38" s="229"/>
      <c r="E38" s="242"/>
      <c r="F38" s="225"/>
      <c r="G38" s="231"/>
      <c r="J38" s="198" t="str">
        <f>IF(OR(COUNTIF('Sch D1 Validation'!B34:C34,"Fail")&gt;0, AND(COUNTBLANK(C38:E38)=3, OR(NOT(ISBLANK(F38)), NOT(ISBLANK(G38)))), AND(COUNTBLANK(C38:G38)&lt;5,COUNTBLANK(C38:G38)&gt;0)), "Fail", IF(K38="TRUE","Blank (Sch D)","Pass"))</f>
        <v>Blank (Sch D)</v>
      </c>
      <c r="K38" s="198" t="str">
        <f t="shared" si="0"/>
        <v>TRUE</v>
      </c>
    </row>
    <row r="39" spans="2:11">
      <c r="B39" s="92">
        <v>34</v>
      </c>
      <c r="C39" s="229"/>
      <c r="D39" s="229"/>
      <c r="E39" s="242"/>
      <c r="F39" s="225"/>
      <c r="G39" s="231"/>
      <c r="J39" s="198" t="str">
        <f>IF(OR(COUNTIF('Sch D1 Validation'!B35:C35,"Fail")&gt;0, AND(COUNTBLANK(C39:E39)=3, OR(NOT(ISBLANK(F39)), NOT(ISBLANK(G39)))), AND(COUNTBLANK(C39:G39)&lt;5,COUNTBLANK(C39:G39)&gt;0)), "Fail", IF(K39="TRUE","Blank (Sch D)","Pass"))</f>
        <v>Blank (Sch D)</v>
      </c>
      <c r="K39" s="198" t="str">
        <f t="shared" si="0"/>
        <v>TRUE</v>
      </c>
    </row>
    <row r="40" spans="2:11">
      <c r="B40" s="92">
        <v>35</v>
      </c>
      <c r="C40" s="229"/>
      <c r="D40" s="229"/>
      <c r="E40" s="242"/>
      <c r="F40" s="225"/>
      <c r="G40" s="231"/>
      <c r="J40" s="198" t="str">
        <f>IF(OR(COUNTIF('Sch D1 Validation'!B36:C36,"Fail")&gt;0, AND(COUNTBLANK(C40:E40)=3, OR(NOT(ISBLANK(F40)), NOT(ISBLANK(G40)))), AND(COUNTBLANK(C40:G40)&lt;5,COUNTBLANK(C40:G40)&gt;0)), "Fail", IF(K40="TRUE","Blank (Sch D)","Pass"))</f>
        <v>Blank (Sch D)</v>
      </c>
      <c r="K40" s="198" t="str">
        <f t="shared" si="0"/>
        <v>TRUE</v>
      </c>
    </row>
    <row r="41" spans="2:11">
      <c r="B41" s="92">
        <v>36</v>
      </c>
      <c r="C41" s="229"/>
      <c r="D41" s="229"/>
      <c r="E41" s="242"/>
      <c r="F41" s="230"/>
      <c r="G41" s="232"/>
      <c r="J41" s="198" t="str">
        <f>IF(OR(COUNTIF('Sch D1 Validation'!B37:C37,"Fail")&gt;0, AND(COUNTBLANK(C41:E41)=3, OR(NOT(ISBLANK(F41)), NOT(ISBLANK(G41)))), AND(COUNTBLANK(C41:G41)&lt;5,COUNTBLANK(C41:G41)&gt;0)), "Fail", IF(K41="TRUE","Blank (Sch D)","Pass"))</f>
        <v>Blank (Sch D)</v>
      </c>
      <c r="K41" s="198" t="str">
        <f t="shared" si="0"/>
        <v>TRUE</v>
      </c>
    </row>
    <row r="42" spans="2:11">
      <c r="B42" s="92">
        <v>37</v>
      </c>
      <c r="C42" s="229"/>
      <c r="D42" s="229"/>
      <c r="E42" s="242"/>
      <c r="F42" s="225"/>
      <c r="G42" s="231"/>
      <c r="J42" s="198" t="str">
        <f>IF(OR(COUNTIF('Sch D1 Validation'!B38:C38,"Fail")&gt;0, AND(COUNTBLANK(C42:E42)=3, OR(NOT(ISBLANK(F42)), NOT(ISBLANK(G42)))), AND(COUNTBLANK(C42:G42)&lt;5,COUNTBLANK(C42:G42)&gt;0)), "Fail", IF(K42="TRUE","Blank (Sch D)","Pass"))</f>
        <v>Blank (Sch D)</v>
      </c>
      <c r="K42" s="198" t="str">
        <f t="shared" si="0"/>
        <v>TRUE</v>
      </c>
    </row>
    <row r="43" spans="2:11">
      <c r="B43" s="92">
        <v>38</v>
      </c>
      <c r="C43" s="229"/>
      <c r="D43" s="229"/>
      <c r="E43" s="242"/>
      <c r="F43" s="225"/>
      <c r="G43" s="231"/>
      <c r="J43" s="198" t="str">
        <f>IF(OR(COUNTIF('Sch D1 Validation'!B39:C39,"Fail")&gt;0, AND(COUNTBLANK(C43:E43)=3, OR(NOT(ISBLANK(F43)), NOT(ISBLANK(G43)))), AND(COUNTBLANK(C43:G43)&lt;5,COUNTBLANK(C43:G43)&gt;0)), "Fail", IF(K43="TRUE","Blank (Sch D)","Pass"))</f>
        <v>Blank (Sch D)</v>
      </c>
      <c r="K43" s="198" t="str">
        <f t="shared" si="0"/>
        <v>TRUE</v>
      </c>
    </row>
    <row r="44" spans="2:11">
      <c r="B44" s="92">
        <v>39</v>
      </c>
      <c r="C44" s="229"/>
      <c r="D44" s="229"/>
      <c r="E44" s="242"/>
      <c r="F44" s="225"/>
      <c r="G44" s="231"/>
      <c r="J44" s="198" t="str">
        <f>IF(OR(COUNTIF('Sch D1 Validation'!B40:C40,"Fail")&gt;0, AND(COUNTBLANK(C44:E44)=3, OR(NOT(ISBLANK(F44)), NOT(ISBLANK(G44)))), AND(COUNTBLANK(C44:G44)&lt;5,COUNTBLANK(C44:G44)&gt;0)), "Fail", IF(K44="TRUE","Blank (Sch D)","Pass"))</f>
        <v>Blank (Sch D)</v>
      </c>
      <c r="K44" s="198" t="str">
        <f t="shared" si="0"/>
        <v>TRUE</v>
      </c>
    </row>
    <row r="45" spans="2:11">
      <c r="B45" s="92">
        <v>40</v>
      </c>
      <c r="C45" s="229"/>
      <c r="D45" s="229"/>
      <c r="E45" s="242"/>
      <c r="F45" s="225"/>
      <c r="G45" s="231"/>
      <c r="J45" s="198" t="str">
        <f>IF(OR(COUNTIF('Sch D1 Validation'!B41:C41,"Fail")&gt;0, AND(COUNTBLANK(C45:E45)=3, OR(NOT(ISBLANK(F45)), NOT(ISBLANK(G45)))), AND(COUNTBLANK(C45:G45)&lt;5,COUNTBLANK(C45:G45)&gt;0)), "Fail", IF(K45="TRUE","Blank (Sch D)","Pass"))</f>
        <v>Blank (Sch D)</v>
      </c>
      <c r="K45" s="198" t="str">
        <f t="shared" si="0"/>
        <v>TRUE</v>
      </c>
    </row>
    <row r="46" spans="2:11">
      <c r="B46" s="92">
        <v>41</v>
      </c>
      <c r="C46" s="229"/>
      <c r="D46" s="229"/>
      <c r="E46" s="242"/>
      <c r="F46" s="225"/>
      <c r="G46" s="231"/>
      <c r="J46" s="198" t="str">
        <f>IF(OR(COUNTIF('Sch D1 Validation'!B42:C42,"Fail")&gt;0, AND(COUNTBLANK(C46:E46)=3, OR(NOT(ISBLANK(F46)), NOT(ISBLANK(G46)))), AND(COUNTBLANK(C46:G46)&lt;5,COUNTBLANK(C46:G46)&gt;0)), "Fail", IF(K46="TRUE","Blank (Sch D)","Pass"))</f>
        <v>Blank (Sch D)</v>
      </c>
      <c r="K46" s="198" t="str">
        <f t="shared" si="0"/>
        <v>TRUE</v>
      </c>
    </row>
    <row r="47" spans="2:11">
      <c r="B47" s="92">
        <v>42</v>
      </c>
      <c r="C47" s="229"/>
      <c r="D47" s="229"/>
      <c r="E47" s="242"/>
      <c r="F47" s="225"/>
      <c r="G47" s="231"/>
      <c r="J47" s="198" t="str">
        <f>IF(OR(COUNTIF('Sch D1 Validation'!B43:C43,"Fail")&gt;0, AND(COUNTBLANK(C47:E47)=3, OR(NOT(ISBLANK(F47)), NOT(ISBLANK(G47)))), AND(COUNTBLANK(C47:G47)&lt;5,COUNTBLANK(C47:G47)&gt;0)), "Fail", IF(K47="TRUE","Blank (Sch D)","Pass"))</f>
        <v>Blank (Sch D)</v>
      </c>
      <c r="K47" s="198" t="str">
        <f t="shared" si="0"/>
        <v>TRUE</v>
      </c>
    </row>
    <row r="48" spans="2:11">
      <c r="B48" s="92">
        <v>43</v>
      </c>
      <c r="C48" s="229"/>
      <c r="D48" s="229"/>
      <c r="E48" s="242"/>
      <c r="F48" s="225"/>
      <c r="G48" s="231"/>
      <c r="J48" s="198" t="str">
        <f>IF(OR(COUNTIF('Sch D1 Validation'!B44:C44,"Fail")&gt;0, AND(COUNTBLANK(C48:E48)=3, OR(NOT(ISBLANK(F48)), NOT(ISBLANK(G48)))), AND(COUNTBLANK(C48:G48)&lt;5,COUNTBLANK(C48:G48)&gt;0)), "Fail", IF(K48="TRUE","Blank (Sch D)","Pass"))</f>
        <v>Blank (Sch D)</v>
      </c>
      <c r="K48" s="198" t="str">
        <f t="shared" si="0"/>
        <v>TRUE</v>
      </c>
    </row>
    <row r="49" spans="2:11">
      <c r="B49" s="92">
        <v>44</v>
      </c>
      <c r="C49" s="229"/>
      <c r="D49" s="229"/>
      <c r="E49" s="242"/>
      <c r="F49" s="225"/>
      <c r="G49" s="231"/>
      <c r="J49" s="198" t="str">
        <f>IF(OR(COUNTIF('Sch D1 Validation'!B45:C45,"Fail")&gt;0, AND(COUNTBLANK(C49:E49)=3, OR(NOT(ISBLANK(F49)), NOT(ISBLANK(G49)))), AND(COUNTBLANK(C49:G49)&lt;5,COUNTBLANK(C49:G49)&gt;0)), "Fail", IF(K49="TRUE","Blank (Sch D)","Pass"))</f>
        <v>Blank (Sch D)</v>
      </c>
      <c r="K49" s="198" t="str">
        <f t="shared" si="0"/>
        <v>TRUE</v>
      </c>
    </row>
    <row r="50" spans="2:11">
      <c r="B50" s="92">
        <v>45</v>
      </c>
      <c r="C50" s="229"/>
      <c r="D50" s="229"/>
      <c r="E50" s="242"/>
      <c r="F50" s="225"/>
      <c r="G50" s="231"/>
      <c r="J50" s="198" t="str">
        <f>IF(OR(COUNTIF('Sch D1 Validation'!B46:C46,"Fail")&gt;0, AND(COUNTBLANK(C50:E50)=3, OR(NOT(ISBLANK(F50)), NOT(ISBLANK(G50)))), AND(COUNTBLANK(C50:G50)&lt;5,COUNTBLANK(C50:G50)&gt;0)), "Fail", IF(K50="TRUE","Blank (Sch D)","Pass"))</f>
        <v>Blank (Sch D)</v>
      </c>
      <c r="K50" s="198" t="str">
        <f t="shared" si="0"/>
        <v>TRUE</v>
      </c>
    </row>
    <row r="51" spans="2:11">
      <c r="B51" s="92">
        <v>46</v>
      </c>
      <c r="C51" s="229"/>
      <c r="D51" s="229"/>
      <c r="E51" s="242"/>
      <c r="F51" s="225"/>
      <c r="G51" s="231"/>
      <c r="J51" s="198" t="str">
        <f>IF(OR(COUNTIF('Sch D1 Validation'!B47:C47,"Fail")&gt;0, AND(COUNTBLANK(C51:E51)=3, OR(NOT(ISBLANK(F51)), NOT(ISBLANK(G51)))), AND(COUNTBLANK(C51:G51)&lt;5,COUNTBLANK(C51:G51)&gt;0)), "Fail", IF(K51="TRUE","Blank (Sch D)","Pass"))</f>
        <v>Blank (Sch D)</v>
      </c>
      <c r="K51" s="198" t="str">
        <f t="shared" si="0"/>
        <v>TRUE</v>
      </c>
    </row>
    <row r="52" spans="2:11">
      <c r="B52" s="92">
        <v>47</v>
      </c>
      <c r="C52" s="229"/>
      <c r="D52" s="229"/>
      <c r="E52" s="242"/>
      <c r="F52" s="225"/>
      <c r="G52" s="231"/>
      <c r="J52" s="198" t="str">
        <f>IF(OR(COUNTIF('Sch D1 Validation'!B48:C48,"Fail")&gt;0, AND(COUNTBLANK(C52:E52)=3, OR(NOT(ISBLANK(F52)), NOT(ISBLANK(G52)))), AND(COUNTBLANK(C52:G52)&lt;5,COUNTBLANK(C52:G52)&gt;0)), "Fail", IF(K52="TRUE","Blank (Sch D)","Pass"))</f>
        <v>Blank (Sch D)</v>
      </c>
      <c r="K52" s="198" t="str">
        <f t="shared" si="0"/>
        <v>TRUE</v>
      </c>
    </row>
    <row r="53" spans="2:11">
      <c r="B53" s="92">
        <v>48</v>
      </c>
      <c r="C53" s="229"/>
      <c r="D53" s="229"/>
      <c r="E53" s="242"/>
      <c r="F53" s="230"/>
      <c r="G53" s="232"/>
      <c r="J53" s="198" t="str">
        <f>IF(OR(COUNTIF('Sch D1 Validation'!B49:C49,"Fail")&gt;0, AND(COUNTBLANK(C53:E53)=3, OR(NOT(ISBLANK(F53)), NOT(ISBLANK(G53)))), AND(COUNTBLANK(C53:G53)&lt;5,COUNTBLANK(C53:G53)&gt;0)), "Fail", IF(K53="TRUE","Blank (Sch D)","Pass"))</f>
        <v>Blank (Sch D)</v>
      </c>
      <c r="K53" s="198" t="str">
        <f t="shared" si="0"/>
        <v>TRUE</v>
      </c>
    </row>
    <row r="54" spans="2:11">
      <c r="B54" s="92">
        <v>49</v>
      </c>
      <c r="C54" s="229"/>
      <c r="D54" s="229"/>
      <c r="E54" s="242"/>
      <c r="F54" s="225"/>
      <c r="G54" s="231"/>
      <c r="J54" s="198" t="str">
        <f>IF(OR(COUNTIF('Sch D1 Validation'!B50:C50,"Fail")&gt;0, AND(COUNTBLANK(C54:E54)=3, OR(NOT(ISBLANK(F54)), NOT(ISBLANK(G54)))), AND(COUNTBLANK(C54:G54)&lt;5,COUNTBLANK(C54:G54)&gt;0)), "Fail", IF(K54="TRUE","Blank (Sch D)","Pass"))</f>
        <v>Blank (Sch D)</v>
      </c>
      <c r="K54" s="198" t="str">
        <f t="shared" si="0"/>
        <v>TRUE</v>
      </c>
    </row>
    <row r="55" spans="2:11">
      <c r="B55" s="92">
        <v>50</v>
      </c>
      <c r="C55" s="229"/>
      <c r="D55" s="229"/>
      <c r="E55" s="242"/>
      <c r="F55" s="225"/>
      <c r="G55" s="231"/>
      <c r="J55" s="198" t="str">
        <f>IF(OR(COUNTIF('Sch D1 Validation'!B51:C51,"Fail")&gt;0, AND(COUNTBLANK(C55:E55)=3, OR(NOT(ISBLANK(F55)), NOT(ISBLANK(G55)))), AND(COUNTBLANK(C55:G55)&lt;5,COUNTBLANK(C55:G55)&gt;0)), "Fail", IF(K55="TRUE","Blank (Sch D)","Pass"))</f>
        <v>Blank (Sch D)</v>
      </c>
      <c r="K55" s="198" t="str">
        <f t="shared" si="0"/>
        <v>TRUE</v>
      </c>
    </row>
    <row r="56" spans="2:11">
      <c r="C56" s="214"/>
      <c r="D56" s="214"/>
      <c r="E56" s="243"/>
      <c r="F56" s="214"/>
      <c r="G56" s="214"/>
    </row>
    <row r="57" spans="2:11">
      <c r="C57" s="214"/>
      <c r="D57" s="214"/>
      <c r="E57" s="243"/>
      <c r="F57" s="214"/>
      <c r="G57" s="214"/>
    </row>
    <row r="58" spans="2:11">
      <c r="C58" s="214"/>
      <c r="D58" s="214"/>
      <c r="E58" s="243"/>
      <c r="F58" s="214"/>
      <c r="G58" s="214"/>
    </row>
    <row r="59" spans="2:11">
      <c r="C59" s="214"/>
      <c r="D59" s="214"/>
      <c r="E59" s="243"/>
      <c r="F59" s="214"/>
      <c r="G59" s="214"/>
    </row>
    <row r="60" spans="2:11">
      <c r="C60" s="214"/>
      <c r="D60" s="214"/>
      <c r="E60" s="243"/>
      <c r="F60" s="214"/>
      <c r="G60" s="214"/>
    </row>
    <row r="61" spans="2:11">
      <c r="C61" s="214"/>
      <c r="D61" s="214"/>
      <c r="E61" s="243"/>
      <c r="F61" s="214"/>
      <c r="G61" s="214"/>
    </row>
    <row r="62" spans="2:11">
      <c r="C62" s="214"/>
      <c r="D62" s="214"/>
      <c r="E62" s="243"/>
      <c r="F62" s="214"/>
      <c r="G62" s="214"/>
    </row>
    <row r="63" spans="2:11">
      <c r="C63" s="214"/>
      <c r="D63" s="214"/>
      <c r="E63" s="243"/>
      <c r="F63" s="214"/>
      <c r="G63" s="214"/>
    </row>
    <row r="64" spans="2:11">
      <c r="C64" s="214"/>
      <c r="D64" s="214"/>
      <c r="E64" s="243"/>
      <c r="F64" s="214"/>
      <c r="G64" s="214"/>
    </row>
    <row r="65" spans="3:7">
      <c r="C65" s="214"/>
      <c r="D65" s="214"/>
      <c r="E65" s="243"/>
      <c r="F65" s="214"/>
      <c r="G65" s="214"/>
    </row>
    <row r="66" spans="3:7">
      <c r="C66" s="214"/>
      <c r="D66" s="214"/>
      <c r="E66" s="243"/>
      <c r="F66" s="214"/>
      <c r="G66" s="214"/>
    </row>
    <row r="67" spans="3:7">
      <c r="C67" s="214"/>
      <c r="D67" s="214"/>
      <c r="E67" s="243"/>
      <c r="F67" s="214"/>
      <c r="G67" s="214"/>
    </row>
    <row r="68" spans="3:7">
      <c r="C68" s="214"/>
      <c r="D68" s="214"/>
      <c r="E68" s="243"/>
      <c r="F68" s="214"/>
      <c r="G68" s="214"/>
    </row>
    <row r="69" spans="3:7">
      <c r="C69" s="214"/>
      <c r="D69" s="214"/>
      <c r="E69" s="243"/>
      <c r="F69" s="214"/>
      <c r="G69" s="214"/>
    </row>
    <row r="70" spans="3:7">
      <c r="C70" s="214"/>
      <c r="D70" s="214"/>
      <c r="E70" s="243"/>
      <c r="F70" s="214"/>
      <c r="G70" s="214"/>
    </row>
    <row r="71" spans="3:7">
      <c r="C71" s="214"/>
      <c r="D71" s="214"/>
      <c r="E71" s="243"/>
      <c r="F71" s="214"/>
      <c r="G71" s="214"/>
    </row>
    <row r="72" spans="3:7">
      <c r="C72" s="214"/>
      <c r="D72" s="214"/>
      <c r="E72" s="243"/>
      <c r="F72" s="214"/>
      <c r="G72" s="214"/>
    </row>
    <row r="73" spans="3:7">
      <c r="C73" s="214"/>
      <c r="D73" s="214"/>
      <c r="E73" s="243"/>
      <c r="F73" s="214"/>
      <c r="G73" s="214"/>
    </row>
    <row r="74" spans="3:7">
      <c r="C74" s="214"/>
      <c r="D74" s="214"/>
      <c r="E74" s="243"/>
      <c r="F74" s="214"/>
      <c r="G74" s="214"/>
    </row>
    <row r="75" spans="3:7">
      <c r="C75" s="214"/>
      <c r="D75" s="214"/>
      <c r="E75" s="243"/>
      <c r="F75" s="214"/>
      <c r="G75" s="214"/>
    </row>
    <row r="76" spans="3:7">
      <c r="C76" s="214"/>
      <c r="D76" s="214"/>
      <c r="E76" s="243"/>
      <c r="F76" s="214"/>
      <c r="G76" s="214"/>
    </row>
    <row r="77" spans="3:7">
      <c r="C77" s="214"/>
      <c r="D77" s="214"/>
      <c r="E77" s="243"/>
      <c r="F77" s="214"/>
      <c r="G77" s="214"/>
    </row>
    <row r="78" spans="3:7">
      <c r="C78" s="214"/>
      <c r="D78" s="214"/>
      <c r="E78" s="243"/>
      <c r="F78" s="214"/>
      <c r="G78" s="214"/>
    </row>
    <row r="79" spans="3:7">
      <c r="C79" s="214"/>
      <c r="D79" s="214"/>
      <c r="E79" s="243"/>
      <c r="F79" s="214"/>
      <c r="G79" s="214"/>
    </row>
    <row r="80" spans="3:7">
      <c r="C80" s="214"/>
      <c r="D80" s="214"/>
      <c r="E80" s="243"/>
      <c r="F80" s="214"/>
      <c r="G80" s="214"/>
    </row>
    <row r="81" spans="3:7">
      <c r="C81" s="214"/>
      <c r="D81" s="214"/>
      <c r="E81" s="243"/>
      <c r="F81" s="214"/>
      <c r="G81" s="214"/>
    </row>
    <row r="82" spans="3:7">
      <c r="C82" s="214"/>
      <c r="D82" s="214"/>
      <c r="E82" s="243"/>
      <c r="F82" s="214"/>
      <c r="G82" s="214"/>
    </row>
    <row r="83" spans="3:7">
      <c r="C83" s="214"/>
      <c r="D83" s="214"/>
      <c r="E83" s="243"/>
      <c r="F83" s="214"/>
      <c r="G83" s="214"/>
    </row>
    <row r="84" spans="3:7">
      <c r="C84" s="214"/>
      <c r="D84" s="214"/>
      <c r="E84" s="243"/>
      <c r="F84" s="214"/>
      <c r="G84" s="214"/>
    </row>
    <row r="85" spans="3:7">
      <c r="C85" s="214"/>
      <c r="D85" s="214"/>
      <c r="E85" s="243"/>
      <c r="F85" s="214"/>
      <c r="G85" s="214"/>
    </row>
    <row r="86" spans="3:7">
      <c r="C86" s="214"/>
      <c r="D86" s="214"/>
      <c r="E86" s="243"/>
      <c r="F86" s="214"/>
      <c r="G86" s="214"/>
    </row>
    <row r="87" spans="3:7">
      <c r="C87" s="214"/>
      <c r="D87" s="214"/>
      <c r="E87" s="243"/>
      <c r="F87" s="214"/>
      <c r="G87" s="214"/>
    </row>
    <row r="88" spans="3:7">
      <c r="C88" s="214"/>
      <c r="D88" s="214"/>
      <c r="E88" s="243"/>
      <c r="F88" s="214"/>
      <c r="G88" s="214"/>
    </row>
    <row r="89" spans="3:7">
      <c r="C89" s="214"/>
      <c r="D89" s="214"/>
      <c r="E89" s="243"/>
      <c r="F89" s="214"/>
      <c r="G89" s="214"/>
    </row>
    <row r="90" spans="3:7">
      <c r="C90" s="214"/>
      <c r="D90" s="214"/>
      <c r="E90" s="243"/>
      <c r="F90" s="214"/>
      <c r="G90" s="214"/>
    </row>
    <row r="91" spans="3:7">
      <c r="C91" s="214"/>
      <c r="D91" s="214"/>
      <c r="E91" s="243"/>
      <c r="F91" s="214"/>
      <c r="G91" s="214"/>
    </row>
    <row r="92" spans="3:7">
      <c r="C92" s="214"/>
      <c r="D92" s="214"/>
      <c r="E92" s="243"/>
      <c r="F92" s="214"/>
      <c r="G92" s="214"/>
    </row>
    <row r="93" spans="3:7">
      <c r="C93" s="214"/>
      <c r="D93" s="214"/>
      <c r="E93" s="243"/>
      <c r="F93" s="214"/>
      <c r="G93" s="214"/>
    </row>
    <row r="94" spans="3:7">
      <c r="C94" s="214"/>
      <c r="D94" s="214"/>
      <c r="E94" s="243"/>
      <c r="F94" s="214"/>
      <c r="G94" s="214"/>
    </row>
    <row r="95" spans="3:7">
      <c r="C95" s="214"/>
      <c r="D95" s="214"/>
      <c r="E95" s="243"/>
      <c r="F95" s="214"/>
      <c r="G95" s="214"/>
    </row>
    <row r="96" spans="3:7">
      <c r="C96" s="214"/>
      <c r="D96" s="214"/>
      <c r="E96" s="243"/>
      <c r="F96" s="214"/>
      <c r="G96" s="214"/>
    </row>
    <row r="97" spans="3:7">
      <c r="C97" s="214"/>
      <c r="D97" s="214"/>
      <c r="E97" s="243"/>
      <c r="F97" s="214"/>
      <c r="G97" s="214"/>
    </row>
    <row r="98" spans="3:7">
      <c r="C98" s="214"/>
      <c r="D98" s="214"/>
      <c r="E98" s="243"/>
      <c r="F98" s="214"/>
      <c r="G98" s="214"/>
    </row>
    <row r="99" spans="3:7">
      <c r="C99" s="214"/>
      <c r="D99" s="214"/>
      <c r="E99" s="243"/>
      <c r="F99" s="214"/>
      <c r="G99" s="214"/>
    </row>
    <row r="100" spans="3:7">
      <c r="C100" s="214"/>
      <c r="D100" s="214"/>
      <c r="E100" s="243"/>
      <c r="F100" s="214"/>
      <c r="G100" s="214"/>
    </row>
    <row r="101" spans="3:7">
      <c r="C101" s="214"/>
      <c r="D101" s="214"/>
      <c r="E101" s="243"/>
      <c r="F101" s="214"/>
      <c r="G101" s="214"/>
    </row>
    <row r="102" spans="3:7">
      <c r="C102" s="214"/>
      <c r="D102" s="214"/>
      <c r="E102" s="243"/>
      <c r="F102" s="214"/>
      <c r="G102" s="214"/>
    </row>
    <row r="103" spans="3:7">
      <c r="C103" s="214"/>
      <c r="D103" s="214"/>
      <c r="E103" s="243"/>
      <c r="F103" s="214"/>
      <c r="G103" s="214"/>
    </row>
    <row r="104" spans="3:7">
      <c r="C104" s="214"/>
      <c r="D104" s="214"/>
      <c r="E104" s="243"/>
      <c r="F104" s="214"/>
      <c r="G104" s="214"/>
    </row>
    <row r="105" spans="3:7">
      <c r="C105" s="214"/>
      <c r="D105" s="214"/>
      <c r="E105" s="243"/>
      <c r="F105" s="214"/>
      <c r="G105" s="214"/>
    </row>
    <row r="106" spans="3:7">
      <c r="C106" s="214"/>
      <c r="D106" s="214"/>
      <c r="E106" s="243"/>
      <c r="F106" s="214"/>
      <c r="G106" s="214"/>
    </row>
    <row r="107" spans="3:7">
      <c r="C107" s="214"/>
      <c r="D107" s="214"/>
      <c r="E107" s="243"/>
      <c r="F107" s="214"/>
      <c r="G107" s="214"/>
    </row>
    <row r="108" spans="3:7">
      <c r="C108" s="214"/>
      <c r="D108" s="214"/>
      <c r="E108" s="243"/>
      <c r="F108" s="214"/>
      <c r="G108" s="214"/>
    </row>
    <row r="109" spans="3:7">
      <c r="C109" s="214"/>
      <c r="D109" s="214"/>
      <c r="E109" s="243"/>
      <c r="F109" s="214"/>
      <c r="G109" s="214"/>
    </row>
    <row r="110" spans="3:7">
      <c r="C110" s="214"/>
      <c r="D110" s="214"/>
      <c r="E110" s="243"/>
      <c r="F110" s="214"/>
      <c r="G110" s="214"/>
    </row>
    <row r="111" spans="3:7">
      <c r="C111" s="214"/>
      <c r="D111" s="214"/>
      <c r="E111" s="243"/>
      <c r="F111" s="214"/>
      <c r="G111" s="214"/>
    </row>
    <row r="112" spans="3:7">
      <c r="C112" s="214"/>
      <c r="D112" s="214"/>
      <c r="E112" s="243"/>
      <c r="F112" s="214"/>
      <c r="G112" s="214"/>
    </row>
    <row r="113" spans="3:7">
      <c r="C113" s="214"/>
      <c r="D113" s="214"/>
      <c r="E113" s="243"/>
      <c r="F113" s="214"/>
      <c r="G113" s="214"/>
    </row>
    <row r="114" spans="3:7">
      <c r="C114" s="214"/>
      <c r="D114" s="214"/>
      <c r="E114" s="243"/>
      <c r="F114" s="214"/>
      <c r="G114" s="214"/>
    </row>
    <row r="115" spans="3:7">
      <c r="C115" s="214"/>
      <c r="D115" s="214"/>
      <c r="E115" s="243"/>
      <c r="F115" s="214"/>
      <c r="G115" s="214"/>
    </row>
    <row r="116" spans="3:7">
      <c r="C116" s="214"/>
      <c r="D116" s="214"/>
      <c r="E116" s="243"/>
      <c r="F116" s="214"/>
      <c r="G116" s="214"/>
    </row>
    <row r="117" spans="3:7">
      <c r="C117" s="214"/>
      <c r="D117" s="214"/>
      <c r="E117" s="243"/>
      <c r="F117" s="214"/>
      <c r="G117" s="214"/>
    </row>
    <row r="118" spans="3:7">
      <c r="C118" s="214"/>
      <c r="D118" s="214"/>
      <c r="E118" s="243"/>
      <c r="F118" s="214"/>
      <c r="G118" s="214"/>
    </row>
    <row r="119" spans="3:7">
      <c r="C119" s="214"/>
      <c r="D119" s="214"/>
      <c r="E119" s="243"/>
      <c r="F119" s="214"/>
      <c r="G119" s="214"/>
    </row>
    <row r="120" spans="3:7">
      <c r="C120" s="214"/>
      <c r="D120" s="214"/>
      <c r="E120" s="243"/>
      <c r="F120" s="214"/>
      <c r="G120" s="214"/>
    </row>
    <row r="121" spans="3:7">
      <c r="C121" s="214"/>
      <c r="D121" s="214"/>
      <c r="E121" s="243"/>
      <c r="F121" s="214"/>
      <c r="G121" s="214"/>
    </row>
    <row r="122" spans="3:7">
      <c r="C122" s="214"/>
      <c r="D122" s="214"/>
      <c r="E122" s="243"/>
      <c r="F122" s="214"/>
      <c r="G122" s="214"/>
    </row>
    <row r="123" spans="3:7">
      <c r="C123" s="214"/>
      <c r="D123" s="214"/>
      <c r="E123" s="243"/>
      <c r="F123" s="214"/>
      <c r="G123" s="214"/>
    </row>
    <row r="124" spans="3:7">
      <c r="C124" s="214"/>
      <c r="D124" s="214"/>
      <c r="E124" s="243"/>
      <c r="F124" s="214"/>
      <c r="G124" s="214"/>
    </row>
    <row r="125" spans="3:7">
      <c r="C125" s="214"/>
      <c r="D125" s="214"/>
      <c r="E125" s="243"/>
      <c r="F125" s="214"/>
      <c r="G125" s="214"/>
    </row>
    <row r="126" spans="3:7">
      <c r="C126" s="214"/>
      <c r="D126" s="214"/>
      <c r="E126" s="243"/>
      <c r="F126" s="214"/>
      <c r="G126" s="214"/>
    </row>
    <row r="127" spans="3:7">
      <c r="C127" s="214"/>
      <c r="D127" s="214"/>
      <c r="E127" s="243"/>
      <c r="F127" s="214"/>
      <c r="G127" s="214"/>
    </row>
    <row r="128" spans="3:7">
      <c r="C128" s="214"/>
      <c r="D128" s="214"/>
      <c r="E128" s="243"/>
      <c r="F128" s="214"/>
      <c r="G128" s="214"/>
    </row>
    <row r="129" spans="3:7">
      <c r="C129" s="214"/>
      <c r="D129" s="214"/>
      <c r="E129" s="243"/>
      <c r="F129" s="214"/>
      <c r="G129" s="214"/>
    </row>
    <row r="130" spans="3:7">
      <c r="C130" s="214"/>
      <c r="D130" s="214"/>
      <c r="E130" s="243"/>
      <c r="F130" s="214"/>
      <c r="G130" s="214"/>
    </row>
    <row r="131" spans="3:7">
      <c r="C131" s="214"/>
      <c r="D131" s="214"/>
      <c r="E131" s="243"/>
      <c r="F131" s="214"/>
      <c r="G131" s="214"/>
    </row>
    <row r="132" spans="3:7">
      <c r="C132" s="214"/>
      <c r="D132" s="214"/>
      <c r="E132" s="243"/>
      <c r="F132" s="214"/>
      <c r="G132" s="214"/>
    </row>
    <row r="133" spans="3:7">
      <c r="C133" s="214"/>
      <c r="D133" s="214"/>
      <c r="E133" s="243"/>
      <c r="F133" s="214"/>
      <c r="G133" s="214"/>
    </row>
    <row r="134" spans="3:7">
      <c r="C134" s="214"/>
      <c r="D134" s="214"/>
      <c r="E134" s="243"/>
      <c r="F134" s="214"/>
      <c r="G134" s="214"/>
    </row>
    <row r="135" spans="3:7">
      <c r="C135" s="214"/>
      <c r="D135" s="214"/>
      <c r="E135" s="243"/>
      <c r="F135" s="214"/>
      <c r="G135" s="214"/>
    </row>
    <row r="136" spans="3:7">
      <c r="C136" s="214"/>
      <c r="D136" s="214"/>
      <c r="E136" s="243"/>
      <c r="F136" s="214"/>
      <c r="G136" s="214"/>
    </row>
    <row r="137" spans="3:7">
      <c r="C137" s="214"/>
      <c r="D137" s="214"/>
      <c r="E137" s="243"/>
      <c r="F137" s="214"/>
      <c r="G137" s="214"/>
    </row>
    <row r="138" spans="3:7">
      <c r="C138" s="214"/>
      <c r="D138" s="214"/>
      <c r="E138" s="243"/>
      <c r="F138" s="214"/>
      <c r="G138" s="214"/>
    </row>
    <row r="139" spans="3:7">
      <c r="C139" s="214"/>
      <c r="D139" s="214"/>
      <c r="E139" s="243"/>
      <c r="F139" s="214"/>
      <c r="G139" s="214"/>
    </row>
    <row r="140" spans="3:7">
      <c r="C140" s="214"/>
      <c r="D140" s="214"/>
      <c r="E140" s="243"/>
      <c r="F140" s="214"/>
      <c r="G140" s="214"/>
    </row>
    <row r="141" spans="3:7">
      <c r="C141" s="214"/>
      <c r="D141" s="214"/>
      <c r="E141" s="243"/>
      <c r="F141" s="214"/>
      <c r="G141" s="214"/>
    </row>
    <row r="142" spans="3:7">
      <c r="C142" s="214"/>
      <c r="D142" s="214"/>
      <c r="E142" s="243"/>
      <c r="F142" s="214"/>
      <c r="G142" s="214"/>
    </row>
    <row r="143" spans="3:7">
      <c r="C143" s="214"/>
      <c r="D143" s="214"/>
      <c r="E143" s="243"/>
      <c r="F143" s="214"/>
      <c r="G143" s="214"/>
    </row>
    <row r="144" spans="3:7">
      <c r="C144" s="214"/>
      <c r="D144" s="214"/>
      <c r="E144" s="243"/>
      <c r="F144" s="214"/>
      <c r="G144" s="214"/>
    </row>
    <row r="145" spans="3:7">
      <c r="C145" s="214"/>
      <c r="D145" s="214"/>
      <c r="E145" s="243"/>
      <c r="F145" s="214"/>
      <c r="G145" s="214"/>
    </row>
    <row r="146" spans="3:7">
      <c r="C146" s="214"/>
      <c r="D146" s="214"/>
      <c r="E146" s="243"/>
      <c r="F146" s="214"/>
      <c r="G146" s="214"/>
    </row>
    <row r="147" spans="3:7">
      <c r="C147" s="214"/>
      <c r="D147" s="214"/>
      <c r="E147" s="243"/>
      <c r="F147" s="214"/>
      <c r="G147" s="214"/>
    </row>
    <row r="148" spans="3:7">
      <c r="C148" s="214"/>
      <c r="D148" s="214"/>
      <c r="E148" s="243"/>
      <c r="F148" s="214"/>
      <c r="G148" s="214"/>
    </row>
    <row r="149" spans="3:7">
      <c r="C149" s="214"/>
      <c r="D149" s="214"/>
      <c r="E149" s="243"/>
      <c r="F149" s="214"/>
      <c r="G149" s="214"/>
    </row>
    <row r="150" spans="3:7">
      <c r="C150" s="214"/>
      <c r="D150" s="214"/>
      <c r="E150" s="243"/>
      <c r="F150" s="214"/>
      <c r="G150" s="214"/>
    </row>
    <row r="151" spans="3:7">
      <c r="C151" s="214"/>
      <c r="D151" s="214"/>
      <c r="E151" s="243"/>
      <c r="F151" s="214"/>
      <c r="G151" s="214"/>
    </row>
    <row r="152" spans="3:7">
      <c r="C152" s="214"/>
      <c r="D152" s="214"/>
      <c r="E152" s="243"/>
      <c r="F152" s="214"/>
      <c r="G152" s="214"/>
    </row>
    <row r="153" spans="3:7">
      <c r="C153" s="214"/>
      <c r="D153" s="214"/>
      <c r="E153" s="243"/>
      <c r="F153" s="214"/>
      <c r="G153" s="214"/>
    </row>
    <row r="154" spans="3:7">
      <c r="C154" s="214"/>
      <c r="D154" s="214"/>
      <c r="E154" s="243"/>
      <c r="F154" s="214"/>
      <c r="G154" s="214"/>
    </row>
    <row r="155" spans="3:7">
      <c r="C155" s="214"/>
      <c r="D155" s="214"/>
      <c r="E155" s="243"/>
      <c r="F155" s="214"/>
      <c r="G155" s="214"/>
    </row>
    <row r="156" spans="3:7">
      <c r="C156" s="214"/>
      <c r="D156" s="214"/>
      <c r="E156" s="243"/>
      <c r="F156" s="214"/>
      <c r="G156" s="214"/>
    </row>
    <row r="157" spans="3:7">
      <c r="C157" s="214"/>
      <c r="D157" s="214"/>
      <c r="E157" s="243"/>
      <c r="F157" s="214"/>
      <c r="G157" s="214"/>
    </row>
    <row r="158" spans="3:7">
      <c r="C158" s="214"/>
      <c r="D158" s="214"/>
      <c r="E158" s="243"/>
      <c r="F158" s="214"/>
      <c r="G158" s="214"/>
    </row>
    <row r="159" spans="3:7">
      <c r="C159" s="214"/>
      <c r="D159" s="214"/>
      <c r="E159" s="243"/>
      <c r="F159" s="214"/>
      <c r="G159" s="214"/>
    </row>
    <row r="160" spans="3:7">
      <c r="C160" s="214"/>
      <c r="D160" s="214"/>
      <c r="E160" s="243"/>
      <c r="F160" s="214"/>
      <c r="G160" s="214"/>
    </row>
    <row r="161" spans="3:7">
      <c r="C161" s="214"/>
      <c r="D161" s="214"/>
      <c r="E161" s="243"/>
      <c r="F161" s="214"/>
      <c r="G161" s="214"/>
    </row>
    <row r="162" spans="3:7">
      <c r="C162" s="214"/>
      <c r="D162" s="214"/>
      <c r="E162" s="243"/>
      <c r="F162" s="214"/>
      <c r="G162" s="214"/>
    </row>
    <row r="163" spans="3:7">
      <c r="C163" s="214"/>
      <c r="D163" s="214"/>
      <c r="E163" s="243"/>
      <c r="F163" s="214"/>
      <c r="G163" s="214"/>
    </row>
    <row r="164" spans="3:7">
      <c r="C164" s="214"/>
      <c r="D164" s="214"/>
      <c r="E164" s="243"/>
      <c r="F164" s="214"/>
      <c r="G164" s="214"/>
    </row>
    <row r="165" spans="3:7">
      <c r="C165" s="214"/>
      <c r="D165" s="214"/>
      <c r="E165" s="243"/>
      <c r="F165" s="214"/>
      <c r="G165" s="214"/>
    </row>
    <row r="166" spans="3:7">
      <c r="C166" s="214"/>
      <c r="D166" s="214"/>
      <c r="E166" s="243"/>
      <c r="F166" s="214"/>
      <c r="G166" s="214"/>
    </row>
    <row r="167" spans="3:7">
      <c r="C167" s="214"/>
      <c r="D167" s="214"/>
      <c r="E167" s="243"/>
      <c r="F167" s="214"/>
      <c r="G167" s="214"/>
    </row>
    <row r="168" spans="3:7">
      <c r="C168" s="214"/>
      <c r="D168" s="214"/>
      <c r="E168" s="243"/>
      <c r="F168" s="214"/>
      <c r="G168" s="214"/>
    </row>
    <row r="169" spans="3:7">
      <c r="C169" s="214"/>
      <c r="D169" s="214"/>
      <c r="E169" s="243"/>
      <c r="F169" s="214"/>
      <c r="G169" s="214"/>
    </row>
    <row r="170" spans="3:7">
      <c r="C170" s="214"/>
      <c r="D170" s="214"/>
      <c r="E170" s="243"/>
      <c r="F170" s="214"/>
      <c r="G170" s="214"/>
    </row>
    <row r="171" spans="3:7">
      <c r="C171" s="214"/>
      <c r="D171" s="214"/>
      <c r="E171" s="243"/>
      <c r="F171" s="214"/>
      <c r="G171" s="214"/>
    </row>
    <row r="172" spans="3:7">
      <c r="C172" s="214"/>
      <c r="D172" s="214"/>
      <c r="E172" s="243"/>
      <c r="F172" s="214"/>
      <c r="G172" s="214"/>
    </row>
    <row r="173" spans="3:7">
      <c r="C173" s="214"/>
      <c r="D173" s="214"/>
      <c r="E173" s="243"/>
      <c r="F173" s="214"/>
      <c r="G173" s="214"/>
    </row>
    <row r="174" spans="3:7">
      <c r="C174" s="214"/>
      <c r="D174" s="214"/>
      <c r="E174" s="243"/>
      <c r="F174" s="214"/>
      <c r="G174" s="214"/>
    </row>
    <row r="175" spans="3:7">
      <c r="C175" s="214"/>
      <c r="D175" s="214"/>
      <c r="E175" s="243"/>
      <c r="F175" s="214"/>
      <c r="G175" s="214"/>
    </row>
    <row r="176" spans="3:7">
      <c r="C176" s="214"/>
      <c r="D176" s="214"/>
      <c r="E176" s="243"/>
      <c r="F176" s="214"/>
      <c r="G176" s="214"/>
    </row>
    <row r="177" spans="3:7">
      <c r="C177" s="214"/>
      <c r="D177" s="214"/>
      <c r="E177" s="243"/>
      <c r="F177" s="214"/>
      <c r="G177" s="214"/>
    </row>
    <row r="178" spans="3:7">
      <c r="C178" s="214"/>
      <c r="D178" s="214"/>
      <c r="E178" s="243"/>
      <c r="F178" s="214"/>
      <c r="G178" s="214"/>
    </row>
    <row r="179" spans="3:7">
      <c r="C179" s="214"/>
      <c r="D179" s="214"/>
      <c r="E179" s="243"/>
      <c r="F179" s="214"/>
      <c r="G179" s="214"/>
    </row>
    <row r="180" spans="3:7">
      <c r="C180" s="214"/>
      <c r="D180" s="214"/>
      <c r="E180" s="243"/>
      <c r="F180" s="214"/>
      <c r="G180" s="214"/>
    </row>
    <row r="181" spans="3:7">
      <c r="C181" s="214"/>
      <c r="D181" s="214"/>
      <c r="E181" s="243"/>
      <c r="F181" s="214"/>
      <c r="G181" s="214"/>
    </row>
    <row r="182" spans="3:7">
      <c r="C182" s="214"/>
      <c r="D182" s="214"/>
      <c r="E182" s="243"/>
      <c r="F182" s="214"/>
      <c r="G182" s="214"/>
    </row>
    <row r="183" spans="3:7">
      <c r="C183" s="214"/>
      <c r="D183" s="214"/>
      <c r="E183" s="243"/>
      <c r="F183" s="214"/>
      <c r="G183" s="214"/>
    </row>
    <row r="184" spans="3:7">
      <c r="C184" s="214"/>
      <c r="D184" s="214"/>
      <c r="E184" s="243"/>
      <c r="F184" s="214"/>
      <c r="G184" s="214"/>
    </row>
    <row r="185" spans="3:7">
      <c r="C185" s="214"/>
      <c r="D185" s="214"/>
      <c r="E185" s="243"/>
      <c r="F185" s="214"/>
      <c r="G185" s="214"/>
    </row>
    <row r="186" spans="3:7">
      <c r="C186" s="214"/>
      <c r="D186" s="214"/>
      <c r="E186" s="243"/>
      <c r="F186" s="214"/>
      <c r="G186" s="214"/>
    </row>
    <row r="187" spans="3:7">
      <c r="C187" s="214"/>
      <c r="D187" s="214"/>
      <c r="E187" s="243"/>
      <c r="F187" s="214"/>
      <c r="G187" s="214"/>
    </row>
    <row r="188" spans="3:7">
      <c r="C188" s="214"/>
      <c r="D188" s="214"/>
      <c r="E188" s="243"/>
      <c r="F188" s="214"/>
      <c r="G188" s="214"/>
    </row>
    <row r="189" spans="3:7">
      <c r="C189" s="214"/>
      <c r="D189" s="214"/>
      <c r="E189" s="243"/>
      <c r="F189" s="214"/>
      <c r="G189" s="214"/>
    </row>
    <row r="190" spans="3:7">
      <c r="C190" s="214"/>
      <c r="D190" s="214"/>
      <c r="E190" s="243"/>
      <c r="F190" s="214"/>
      <c r="G190" s="214"/>
    </row>
    <row r="191" spans="3:7">
      <c r="C191" s="214"/>
      <c r="D191" s="214"/>
      <c r="E191" s="243"/>
      <c r="F191" s="214"/>
      <c r="G191" s="214"/>
    </row>
    <row r="192" spans="3:7">
      <c r="C192" s="214"/>
      <c r="D192" s="214"/>
      <c r="E192" s="243"/>
      <c r="F192" s="214"/>
      <c r="G192" s="214"/>
    </row>
    <row r="193" spans="3:7">
      <c r="C193" s="214"/>
      <c r="D193" s="214"/>
      <c r="E193" s="243"/>
      <c r="F193" s="214"/>
      <c r="G193" s="214"/>
    </row>
    <row r="194" spans="3:7">
      <c r="C194" s="214"/>
      <c r="D194" s="214"/>
      <c r="E194" s="243"/>
      <c r="F194" s="214"/>
      <c r="G194" s="214"/>
    </row>
    <row r="195" spans="3:7">
      <c r="C195" s="214"/>
      <c r="D195" s="214"/>
      <c r="E195" s="243"/>
      <c r="F195" s="214"/>
      <c r="G195" s="214"/>
    </row>
    <row r="196" spans="3:7">
      <c r="C196" s="214"/>
      <c r="D196" s="214"/>
      <c r="E196" s="243"/>
      <c r="F196" s="214"/>
      <c r="G196" s="214"/>
    </row>
    <row r="197" spans="3:7">
      <c r="C197" s="214"/>
      <c r="D197" s="214"/>
      <c r="E197" s="243"/>
      <c r="F197" s="214"/>
      <c r="G197" s="214"/>
    </row>
    <row r="198" spans="3:7">
      <c r="C198" s="214"/>
      <c r="D198" s="214"/>
      <c r="E198" s="243"/>
      <c r="F198" s="214"/>
      <c r="G198" s="214"/>
    </row>
    <row r="199" spans="3:7">
      <c r="C199" s="214"/>
      <c r="D199" s="214"/>
      <c r="E199" s="243"/>
      <c r="F199" s="214"/>
      <c r="G199" s="214"/>
    </row>
    <row r="200" spans="3:7">
      <c r="C200" s="214"/>
      <c r="D200" s="214"/>
      <c r="E200" s="243"/>
      <c r="F200" s="214"/>
      <c r="G200" s="214"/>
    </row>
    <row r="201" spans="3:7">
      <c r="C201" s="214"/>
      <c r="D201" s="214"/>
      <c r="E201" s="243"/>
      <c r="F201" s="214"/>
      <c r="G201" s="214"/>
    </row>
    <row r="202" spans="3:7">
      <c r="C202" s="214"/>
      <c r="D202" s="214"/>
      <c r="E202" s="243"/>
      <c r="F202" s="214"/>
      <c r="G202" s="214"/>
    </row>
    <row r="203" spans="3:7">
      <c r="C203" s="214"/>
      <c r="D203" s="214"/>
      <c r="E203" s="243"/>
      <c r="F203" s="214"/>
      <c r="G203" s="214"/>
    </row>
    <row r="204" spans="3:7">
      <c r="C204" s="214"/>
      <c r="D204" s="214"/>
      <c r="E204" s="243"/>
      <c r="F204" s="214"/>
      <c r="G204" s="214"/>
    </row>
    <row r="205" spans="3:7">
      <c r="C205" s="214"/>
      <c r="D205" s="214"/>
      <c r="E205" s="243"/>
      <c r="F205" s="214"/>
      <c r="G205" s="214"/>
    </row>
    <row r="206" spans="3:7">
      <c r="C206" s="214"/>
      <c r="D206" s="214"/>
      <c r="E206" s="243"/>
      <c r="F206" s="214"/>
      <c r="G206" s="214"/>
    </row>
    <row r="207" spans="3:7">
      <c r="C207" s="214"/>
      <c r="D207" s="214"/>
      <c r="E207" s="243"/>
      <c r="F207" s="214"/>
      <c r="G207" s="214"/>
    </row>
    <row r="208" spans="3:7">
      <c r="C208" s="214"/>
      <c r="D208" s="214"/>
      <c r="E208" s="243"/>
      <c r="F208" s="214"/>
      <c r="G208" s="214"/>
    </row>
    <row r="209" spans="3:7">
      <c r="C209" s="214"/>
      <c r="D209" s="214"/>
      <c r="E209" s="243"/>
      <c r="F209" s="214"/>
      <c r="G209" s="214"/>
    </row>
    <row r="210" spans="3:7">
      <c r="C210" s="214"/>
      <c r="D210" s="214"/>
      <c r="E210" s="243"/>
      <c r="F210" s="214"/>
      <c r="G210" s="214"/>
    </row>
    <row r="211" spans="3:7">
      <c r="C211" s="214"/>
      <c r="D211" s="214"/>
      <c r="E211" s="243"/>
      <c r="F211" s="214"/>
      <c r="G211" s="214"/>
    </row>
    <row r="212" spans="3:7">
      <c r="C212" s="214"/>
      <c r="D212" s="214"/>
      <c r="E212" s="243"/>
      <c r="F212" s="214"/>
      <c r="G212" s="214"/>
    </row>
    <row r="213" spans="3:7">
      <c r="C213" s="214"/>
      <c r="D213" s="214"/>
      <c r="E213" s="243"/>
      <c r="F213" s="214"/>
      <c r="G213" s="214"/>
    </row>
    <row r="214" spans="3:7">
      <c r="C214" s="214"/>
      <c r="D214" s="214"/>
      <c r="E214" s="243"/>
      <c r="F214" s="214"/>
      <c r="G214" s="214"/>
    </row>
    <row r="215" spans="3:7">
      <c r="C215" s="214"/>
      <c r="D215" s="214"/>
      <c r="E215" s="243"/>
      <c r="F215" s="214"/>
      <c r="G215" s="214"/>
    </row>
    <row r="216" spans="3:7">
      <c r="C216" s="214"/>
      <c r="D216" s="214"/>
      <c r="E216" s="243"/>
      <c r="F216" s="214"/>
      <c r="G216" s="214"/>
    </row>
    <row r="217" spans="3:7">
      <c r="C217" s="214"/>
      <c r="D217" s="214"/>
      <c r="E217" s="243"/>
      <c r="F217" s="214"/>
      <c r="G217" s="214"/>
    </row>
    <row r="218" spans="3:7">
      <c r="C218" s="214"/>
      <c r="D218" s="214"/>
      <c r="E218" s="243"/>
      <c r="F218" s="214"/>
      <c r="G218" s="214"/>
    </row>
    <row r="219" spans="3:7">
      <c r="C219" s="214"/>
      <c r="D219" s="214"/>
      <c r="E219" s="243"/>
      <c r="F219" s="214"/>
      <c r="G219" s="214"/>
    </row>
    <row r="220" spans="3:7">
      <c r="C220" s="214"/>
      <c r="D220" s="214"/>
      <c r="E220" s="243"/>
      <c r="F220" s="214"/>
      <c r="G220" s="214"/>
    </row>
    <row r="221" spans="3:7">
      <c r="C221" s="214"/>
      <c r="D221" s="214"/>
      <c r="E221" s="243"/>
      <c r="F221" s="214"/>
      <c r="G221" s="214"/>
    </row>
    <row r="222" spans="3:7">
      <c r="C222" s="214"/>
      <c r="D222" s="214"/>
      <c r="E222" s="243"/>
      <c r="F222" s="214"/>
      <c r="G222" s="214"/>
    </row>
    <row r="223" spans="3:7">
      <c r="C223" s="214"/>
      <c r="D223" s="214"/>
      <c r="E223" s="243"/>
      <c r="F223" s="214"/>
      <c r="G223" s="214"/>
    </row>
    <row r="224" spans="3:7">
      <c r="C224" s="214"/>
      <c r="D224" s="214"/>
      <c r="E224" s="243"/>
      <c r="F224" s="214"/>
      <c r="G224" s="214"/>
    </row>
    <row r="225" spans="3:7">
      <c r="C225" s="214"/>
      <c r="D225" s="214"/>
      <c r="E225" s="243"/>
      <c r="F225" s="214"/>
      <c r="G225" s="214"/>
    </row>
    <row r="226" spans="3:7">
      <c r="C226" s="214"/>
      <c r="D226" s="214"/>
      <c r="E226" s="243"/>
      <c r="F226" s="214"/>
      <c r="G226" s="214"/>
    </row>
    <row r="227" spans="3:7">
      <c r="C227" s="214"/>
      <c r="D227" s="214"/>
      <c r="E227" s="243"/>
      <c r="F227" s="214"/>
      <c r="G227" s="214"/>
    </row>
    <row r="228" spans="3:7">
      <c r="C228" s="214"/>
      <c r="D228" s="214"/>
      <c r="E228" s="243"/>
      <c r="F228" s="214"/>
      <c r="G228" s="214"/>
    </row>
    <row r="229" spans="3:7">
      <c r="C229" s="214"/>
      <c r="D229" s="214"/>
      <c r="E229" s="243"/>
      <c r="F229" s="214"/>
      <c r="G229" s="214"/>
    </row>
    <row r="230" spans="3:7">
      <c r="C230" s="214"/>
      <c r="D230" s="214"/>
      <c r="E230" s="243"/>
      <c r="F230" s="214"/>
      <c r="G230" s="214"/>
    </row>
    <row r="231" spans="3:7">
      <c r="C231" s="214"/>
      <c r="D231" s="214"/>
      <c r="E231" s="243"/>
      <c r="F231" s="214"/>
      <c r="G231" s="214"/>
    </row>
    <row r="232" spans="3:7">
      <c r="C232" s="214"/>
      <c r="D232" s="214"/>
      <c r="E232" s="243"/>
      <c r="F232" s="214"/>
      <c r="G232" s="214"/>
    </row>
    <row r="233" spans="3:7">
      <c r="C233" s="214"/>
      <c r="D233" s="214"/>
      <c r="E233" s="243"/>
      <c r="F233" s="214"/>
      <c r="G233" s="214"/>
    </row>
    <row r="234" spans="3:7">
      <c r="C234" s="214"/>
      <c r="D234" s="214"/>
      <c r="E234" s="243"/>
      <c r="F234" s="214"/>
      <c r="G234" s="214"/>
    </row>
    <row r="235" spans="3:7">
      <c r="C235" s="214"/>
      <c r="D235" s="214"/>
      <c r="E235" s="243"/>
      <c r="F235" s="214"/>
      <c r="G235" s="214"/>
    </row>
    <row r="236" spans="3:7">
      <c r="C236" s="214"/>
      <c r="D236" s="214"/>
      <c r="E236" s="243"/>
      <c r="F236" s="214"/>
      <c r="G236" s="214"/>
    </row>
    <row r="237" spans="3:7">
      <c r="C237" s="214"/>
      <c r="D237" s="214"/>
      <c r="E237" s="243"/>
      <c r="F237" s="214"/>
      <c r="G237" s="214"/>
    </row>
    <row r="238" spans="3:7">
      <c r="C238" s="214"/>
      <c r="D238" s="214"/>
      <c r="E238" s="243"/>
      <c r="F238" s="214"/>
      <c r="G238" s="214"/>
    </row>
    <row r="239" spans="3:7">
      <c r="C239" s="214"/>
      <c r="D239" s="214"/>
      <c r="E239" s="243"/>
      <c r="F239" s="214"/>
      <c r="G239" s="214"/>
    </row>
    <row r="240" spans="3:7">
      <c r="C240" s="214"/>
      <c r="D240" s="214"/>
      <c r="E240" s="243"/>
      <c r="F240" s="214"/>
      <c r="G240" s="214"/>
    </row>
    <row r="241" spans="3:7">
      <c r="C241" s="214"/>
      <c r="D241" s="214"/>
      <c r="E241" s="243"/>
      <c r="F241" s="214"/>
      <c r="G241" s="214"/>
    </row>
    <row r="242" spans="3:7">
      <c r="C242" s="214"/>
      <c r="D242" s="214"/>
      <c r="E242" s="243"/>
      <c r="F242" s="214"/>
      <c r="G242" s="214"/>
    </row>
    <row r="243" spans="3:7">
      <c r="C243" s="214"/>
      <c r="D243" s="214"/>
      <c r="E243" s="243"/>
      <c r="F243" s="214"/>
      <c r="G243" s="214"/>
    </row>
    <row r="244" spans="3:7">
      <c r="C244" s="214"/>
      <c r="D244" s="214"/>
      <c r="E244" s="243"/>
      <c r="F244" s="214"/>
      <c r="G244" s="214"/>
    </row>
    <row r="245" spans="3:7">
      <c r="C245" s="214"/>
      <c r="D245" s="214"/>
      <c r="E245" s="243"/>
      <c r="F245" s="214"/>
      <c r="G245" s="214"/>
    </row>
    <row r="246" spans="3:7">
      <c r="C246" s="214"/>
      <c r="D246" s="214"/>
      <c r="E246" s="243"/>
      <c r="F246" s="214"/>
      <c r="G246" s="214"/>
    </row>
    <row r="247" spans="3:7">
      <c r="C247" s="214"/>
      <c r="D247" s="214"/>
      <c r="E247" s="243"/>
      <c r="F247" s="214"/>
      <c r="G247" s="214"/>
    </row>
    <row r="248" spans="3:7">
      <c r="C248" s="214"/>
      <c r="D248" s="214"/>
      <c r="E248" s="243"/>
      <c r="F248" s="214"/>
      <c r="G248" s="214"/>
    </row>
    <row r="249" spans="3:7">
      <c r="C249" s="214"/>
      <c r="D249" s="214"/>
      <c r="E249" s="243"/>
      <c r="F249" s="214"/>
      <c r="G249" s="214"/>
    </row>
    <row r="250" spans="3:7">
      <c r="C250" s="214"/>
      <c r="D250" s="214"/>
      <c r="E250" s="243"/>
      <c r="F250" s="214"/>
      <c r="G250" s="214"/>
    </row>
    <row r="251" spans="3:7">
      <c r="C251" s="214"/>
      <c r="D251" s="214"/>
      <c r="E251" s="243"/>
      <c r="F251" s="214"/>
      <c r="G251" s="214"/>
    </row>
    <row r="252" spans="3:7">
      <c r="C252" s="214"/>
      <c r="D252" s="214"/>
      <c r="E252" s="243"/>
      <c r="F252" s="214"/>
      <c r="G252" s="214"/>
    </row>
    <row r="253" spans="3:7">
      <c r="C253" s="214"/>
      <c r="D253" s="214"/>
      <c r="E253" s="243"/>
      <c r="F253" s="214"/>
      <c r="G253" s="214"/>
    </row>
    <row r="254" spans="3:7">
      <c r="C254" s="214"/>
      <c r="D254" s="214"/>
      <c r="E254" s="243"/>
      <c r="F254" s="214"/>
      <c r="G254" s="214"/>
    </row>
    <row r="255" spans="3:7">
      <c r="C255" s="214"/>
      <c r="D255" s="214"/>
      <c r="E255" s="243"/>
      <c r="F255" s="214"/>
      <c r="G255" s="214"/>
    </row>
    <row r="256" spans="3:7">
      <c r="C256" s="214"/>
      <c r="D256" s="214"/>
      <c r="E256" s="243"/>
      <c r="F256" s="214"/>
      <c r="G256" s="214"/>
    </row>
    <row r="257" spans="3:7">
      <c r="C257" s="214"/>
      <c r="D257" s="214"/>
      <c r="E257" s="243"/>
      <c r="F257" s="214"/>
      <c r="G257" s="214"/>
    </row>
    <row r="258" spans="3:7">
      <c r="C258" s="214"/>
      <c r="D258" s="214"/>
      <c r="E258" s="243"/>
      <c r="F258" s="214"/>
      <c r="G258" s="214"/>
    </row>
    <row r="259" spans="3:7">
      <c r="C259" s="214"/>
      <c r="D259" s="214"/>
      <c r="E259" s="243"/>
      <c r="F259" s="214"/>
      <c r="G259" s="214"/>
    </row>
    <row r="260" spans="3:7">
      <c r="C260" s="214"/>
      <c r="D260" s="214"/>
      <c r="E260" s="243"/>
      <c r="F260" s="214"/>
      <c r="G260" s="214"/>
    </row>
    <row r="261" spans="3:7">
      <c r="C261" s="214"/>
      <c r="D261" s="214"/>
      <c r="E261" s="243"/>
      <c r="F261" s="214"/>
      <c r="G261" s="214"/>
    </row>
    <row r="262" spans="3:7">
      <c r="C262" s="214"/>
      <c r="D262" s="214"/>
      <c r="E262" s="243"/>
      <c r="F262" s="214"/>
      <c r="G262" s="214"/>
    </row>
    <row r="263" spans="3:7">
      <c r="C263" s="214"/>
      <c r="D263" s="214"/>
      <c r="E263" s="243"/>
      <c r="F263" s="214"/>
      <c r="G263" s="214"/>
    </row>
    <row r="264" spans="3:7">
      <c r="C264" s="214"/>
      <c r="D264" s="214"/>
      <c r="E264" s="243"/>
      <c r="F264" s="214"/>
      <c r="G264" s="214"/>
    </row>
    <row r="265" spans="3:7">
      <c r="C265" s="214"/>
      <c r="D265" s="214"/>
      <c r="E265" s="243"/>
      <c r="F265" s="214"/>
      <c r="G265" s="214"/>
    </row>
    <row r="266" spans="3:7">
      <c r="C266" s="214"/>
      <c r="D266" s="214"/>
      <c r="E266" s="243"/>
      <c r="F266" s="214"/>
      <c r="G266" s="214"/>
    </row>
    <row r="267" spans="3:7">
      <c r="C267" s="214"/>
      <c r="D267" s="214"/>
      <c r="E267" s="243"/>
      <c r="F267" s="214"/>
      <c r="G267" s="214"/>
    </row>
    <row r="268" spans="3:7">
      <c r="C268" s="214"/>
      <c r="D268" s="214"/>
      <c r="E268" s="243"/>
      <c r="F268" s="214"/>
      <c r="G268" s="214"/>
    </row>
    <row r="269" spans="3:7">
      <c r="C269" s="214"/>
      <c r="D269" s="214"/>
      <c r="E269" s="243"/>
      <c r="F269" s="214"/>
      <c r="G269" s="214"/>
    </row>
    <row r="270" spans="3:7">
      <c r="C270" s="214"/>
      <c r="D270" s="214"/>
      <c r="E270" s="243"/>
      <c r="F270" s="214"/>
      <c r="G270" s="214"/>
    </row>
    <row r="271" spans="3:7">
      <c r="C271" s="214"/>
      <c r="D271" s="214"/>
      <c r="E271" s="243"/>
      <c r="F271" s="214"/>
      <c r="G271" s="214"/>
    </row>
    <row r="272" spans="3:7">
      <c r="C272" s="214"/>
      <c r="D272" s="214"/>
      <c r="E272" s="243"/>
      <c r="F272" s="214"/>
      <c r="G272" s="214"/>
    </row>
    <row r="273" spans="3:7">
      <c r="C273" s="214"/>
      <c r="D273" s="214"/>
      <c r="E273" s="243"/>
      <c r="F273" s="214"/>
      <c r="G273" s="214"/>
    </row>
    <row r="274" spans="3:7">
      <c r="C274" s="214"/>
      <c r="D274" s="214"/>
      <c r="E274" s="243"/>
      <c r="F274" s="214"/>
      <c r="G274" s="214"/>
    </row>
    <row r="275" spans="3:7">
      <c r="C275" s="214"/>
      <c r="D275" s="214"/>
      <c r="E275" s="243"/>
      <c r="F275" s="214"/>
      <c r="G275" s="214"/>
    </row>
    <row r="276" spans="3:7">
      <c r="C276" s="214"/>
      <c r="D276" s="214"/>
      <c r="E276" s="243"/>
      <c r="F276" s="214"/>
      <c r="G276" s="214"/>
    </row>
    <row r="277" spans="3:7">
      <c r="C277" s="214"/>
      <c r="D277" s="214"/>
      <c r="E277" s="243"/>
      <c r="F277" s="214"/>
      <c r="G277" s="214"/>
    </row>
    <row r="278" spans="3:7">
      <c r="C278" s="214"/>
      <c r="D278" s="214"/>
      <c r="E278" s="243"/>
      <c r="F278" s="214"/>
      <c r="G278" s="214"/>
    </row>
    <row r="279" spans="3:7">
      <c r="C279" s="214"/>
      <c r="D279" s="214"/>
      <c r="E279" s="243"/>
      <c r="F279" s="214"/>
      <c r="G279" s="214"/>
    </row>
    <row r="280" spans="3:7">
      <c r="C280" s="214"/>
      <c r="D280" s="214"/>
      <c r="E280" s="243"/>
      <c r="F280" s="214"/>
      <c r="G280" s="214"/>
    </row>
    <row r="281" spans="3:7">
      <c r="C281" s="214"/>
      <c r="D281" s="214"/>
      <c r="E281" s="243"/>
      <c r="F281" s="214"/>
      <c r="G281" s="214"/>
    </row>
    <row r="282" spans="3:7">
      <c r="C282" s="214"/>
      <c r="D282" s="214"/>
      <c r="E282" s="243"/>
      <c r="F282" s="214"/>
      <c r="G282" s="214"/>
    </row>
    <row r="283" spans="3:7">
      <c r="C283" s="214"/>
      <c r="D283" s="214"/>
      <c r="E283" s="243"/>
      <c r="F283" s="214"/>
      <c r="G283" s="214"/>
    </row>
    <row r="284" spans="3:7">
      <c r="C284" s="214"/>
      <c r="D284" s="214"/>
      <c r="E284" s="243"/>
      <c r="F284" s="214"/>
      <c r="G284" s="214"/>
    </row>
    <row r="285" spans="3:7">
      <c r="C285" s="214"/>
      <c r="D285" s="214"/>
      <c r="E285" s="243"/>
      <c r="F285" s="214"/>
      <c r="G285" s="214"/>
    </row>
    <row r="286" spans="3:7">
      <c r="C286" s="214"/>
      <c r="D286" s="214"/>
      <c r="E286" s="243"/>
      <c r="F286" s="214"/>
      <c r="G286" s="214"/>
    </row>
    <row r="287" spans="3:7">
      <c r="C287" s="214"/>
      <c r="D287" s="214"/>
      <c r="E287" s="243"/>
      <c r="F287" s="214"/>
      <c r="G287" s="214"/>
    </row>
    <row r="288" spans="3:7">
      <c r="C288" s="214"/>
      <c r="D288" s="214"/>
      <c r="E288" s="243"/>
      <c r="F288" s="214"/>
      <c r="G288" s="214"/>
    </row>
    <row r="289" spans="3:7">
      <c r="C289" s="214"/>
      <c r="D289" s="214"/>
      <c r="E289" s="243"/>
      <c r="F289" s="214"/>
      <c r="G289" s="214"/>
    </row>
    <row r="290" spans="3:7">
      <c r="C290" s="214"/>
      <c r="D290" s="214"/>
      <c r="E290" s="243"/>
      <c r="F290" s="214"/>
      <c r="G290" s="214"/>
    </row>
    <row r="291" spans="3:7">
      <c r="C291" s="214"/>
      <c r="D291" s="214"/>
      <c r="E291" s="243"/>
      <c r="F291" s="214"/>
      <c r="G291" s="214"/>
    </row>
    <row r="292" spans="3:7">
      <c r="C292" s="214"/>
      <c r="D292" s="214"/>
      <c r="E292" s="243"/>
      <c r="F292" s="214"/>
      <c r="G292" s="214"/>
    </row>
    <row r="293" spans="3:7">
      <c r="C293" s="214"/>
      <c r="D293" s="214"/>
      <c r="E293" s="243"/>
      <c r="F293" s="214"/>
      <c r="G293" s="214"/>
    </row>
    <row r="294" spans="3:7">
      <c r="C294" s="214"/>
      <c r="D294" s="214"/>
      <c r="E294" s="243"/>
      <c r="F294" s="214"/>
      <c r="G294" s="214"/>
    </row>
    <row r="295" spans="3:7">
      <c r="C295" s="214"/>
      <c r="D295" s="214"/>
      <c r="E295" s="243"/>
      <c r="F295" s="214"/>
      <c r="G295" s="214"/>
    </row>
    <row r="296" spans="3:7">
      <c r="C296" s="214"/>
      <c r="D296" s="214"/>
      <c r="E296" s="243"/>
      <c r="F296" s="214"/>
      <c r="G296" s="214"/>
    </row>
    <row r="297" spans="3:7">
      <c r="C297" s="214"/>
      <c r="D297" s="214"/>
      <c r="E297" s="243"/>
      <c r="F297" s="214"/>
      <c r="G297" s="214"/>
    </row>
    <row r="298" spans="3:7">
      <c r="C298" s="214"/>
      <c r="D298" s="214"/>
      <c r="E298" s="243"/>
      <c r="F298" s="214"/>
      <c r="G298" s="214"/>
    </row>
    <row r="299" spans="3:7">
      <c r="C299" s="214"/>
      <c r="D299" s="214"/>
      <c r="E299" s="243"/>
      <c r="F299" s="214"/>
      <c r="G299" s="214"/>
    </row>
    <row r="300" spans="3:7">
      <c r="C300" s="214"/>
      <c r="D300" s="214"/>
      <c r="E300" s="243"/>
      <c r="F300" s="214"/>
      <c r="G300" s="214"/>
    </row>
    <row r="301" spans="3:7">
      <c r="C301" s="214"/>
      <c r="D301" s="214"/>
      <c r="E301" s="243"/>
      <c r="F301" s="214"/>
      <c r="G301" s="214"/>
    </row>
    <row r="302" spans="3:7">
      <c r="C302" s="214"/>
      <c r="D302" s="214"/>
      <c r="E302" s="243"/>
      <c r="F302" s="214"/>
      <c r="G302" s="214"/>
    </row>
    <row r="303" spans="3:7">
      <c r="C303" s="214"/>
      <c r="D303" s="214"/>
      <c r="E303" s="243"/>
      <c r="F303" s="214"/>
      <c r="G303" s="214"/>
    </row>
    <row r="304" spans="3:7">
      <c r="C304" s="214"/>
      <c r="D304" s="214"/>
      <c r="E304" s="243"/>
      <c r="F304" s="214"/>
      <c r="G304" s="214"/>
    </row>
    <row r="305" spans="3:7">
      <c r="C305" s="214"/>
      <c r="D305" s="214"/>
      <c r="E305" s="243"/>
      <c r="F305" s="214"/>
      <c r="G305" s="214"/>
    </row>
    <row r="306" spans="3:7">
      <c r="C306" s="214"/>
      <c r="D306" s="214"/>
      <c r="E306" s="243"/>
      <c r="F306" s="214"/>
      <c r="G306" s="214"/>
    </row>
    <row r="307" spans="3:7">
      <c r="C307" s="214"/>
      <c r="D307" s="214"/>
      <c r="E307" s="243"/>
      <c r="F307" s="214"/>
      <c r="G307" s="214"/>
    </row>
    <row r="308" spans="3:7">
      <c r="C308" s="214"/>
      <c r="D308" s="214"/>
      <c r="E308" s="243"/>
      <c r="F308" s="214"/>
      <c r="G308" s="214"/>
    </row>
    <row r="309" spans="3:7">
      <c r="C309" s="214"/>
      <c r="D309" s="214"/>
      <c r="E309" s="243"/>
      <c r="F309" s="214"/>
      <c r="G309" s="214"/>
    </row>
    <row r="310" spans="3:7">
      <c r="C310" s="214"/>
      <c r="D310" s="214"/>
      <c r="E310" s="243"/>
      <c r="F310" s="214"/>
      <c r="G310" s="214"/>
    </row>
    <row r="311" spans="3:7">
      <c r="C311" s="214"/>
      <c r="D311" s="214"/>
      <c r="E311" s="243"/>
      <c r="F311" s="214"/>
      <c r="G311" s="214"/>
    </row>
    <row r="312" spans="3:7">
      <c r="C312" s="214"/>
      <c r="D312" s="214"/>
      <c r="E312" s="243"/>
      <c r="F312" s="214"/>
      <c r="G312" s="214"/>
    </row>
    <row r="313" spans="3:7">
      <c r="C313" s="214"/>
      <c r="D313" s="214"/>
      <c r="E313" s="243"/>
      <c r="F313" s="214"/>
      <c r="G313" s="214"/>
    </row>
    <row r="314" spans="3:7">
      <c r="C314" s="214"/>
      <c r="D314" s="214"/>
      <c r="E314" s="243"/>
      <c r="F314" s="214"/>
      <c r="G314" s="214"/>
    </row>
    <row r="315" spans="3:7">
      <c r="C315" s="214"/>
      <c r="D315" s="214"/>
      <c r="E315" s="243"/>
      <c r="F315" s="214"/>
      <c r="G315" s="214"/>
    </row>
    <row r="316" spans="3:7">
      <c r="C316" s="214"/>
      <c r="D316" s="214"/>
      <c r="E316" s="243"/>
      <c r="F316" s="214"/>
      <c r="G316" s="214"/>
    </row>
    <row r="317" spans="3:7">
      <c r="C317" s="214"/>
      <c r="D317" s="214"/>
      <c r="E317" s="243"/>
      <c r="F317" s="214"/>
      <c r="G317" s="214"/>
    </row>
    <row r="318" spans="3:7">
      <c r="C318" s="214"/>
      <c r="D318" s="214"/>
      <c r="E318" s="243"/>
      <c r="F318" s="214"/>
      <c r="G318" s="214"/>
    </row>
    <row r="319" spans="3:7">
      <c r="C319" s="214"/>
      <c r="D319" s="214"/>
      <c r="E319" s="243"/>
      <c r="F319" s="214"/>
      <c r="G319" s="214"/>
    </row>
    <row r="320" spans="3:7">
      <c r="C320" s="214"/>
      <c r="D320" s="214"/>
      <c r="E320" s="243"/>
      <c r="F320" s="214"/>
      <c r="G320" s="214"/>
    </row>
    <row r="321" spans="3:7">
      <c r="C321" s="214"/>
      <c r="D321" s="214"/>
      <c r="E321" s="243"/>
      <c r="F321" s="214"/>
      <c r="G321" s="214"/>
    </row>
    <row r="322" spans="3:7">
      <c r="C322" s="214"/>
      <c r="D322" s="214"/>
      <c r="E322" s="243"/>
      <c r="F322" s="214"/>
      <c r="G322" s="214"/>
    </row>
    <row r="323" spans="3:7">
      <c r="C323" s="214"/>
      <c r="D323" s="214"/>
      <c r="E323" s="243"/>
      <c r="F323" s="214"/>
      <c r="G323" s="214"/>
    </row>
    <row r="324" spans="3:7">
      <c r="C324" s="214"/>
      <c r="D324" s="214"/>
      <c r="E324" s="243"/>
      <c r="F324" s="214"/>
      <c r="G324" s="214"/>
    </row>
    <row r="325" spans="3:7">
      <c r="C325" s="214"/>
      <c r="D325" s="214"/>
      <c r="E325" s="243"/>
      <c r="F325" s="214"/>
      <c r="G325" s="214"/>
    </row>
    <row r="326" spans="3:7">
      <c r="C326" s="214"/>
      <c r="D326" s="214"/>
      <c r="E326" s="243"/>
      <c r="F326" s="214"/>
      <c r="G326" s="214"/>
    </row>
    <row r="327" spans="3:7">
      <c r="C327" s="214"/>
      <c r="D327" s="214"/>
      <c r="E327" s="243"/>
      <c r="F327" s="214"/>
      <c r="G327" s="214"/>
    </row>
    <row r="328" spans="3:7">
      <c r="C328" s="214"/>
      <c r="D328" s="214"/>
      <c r="E328" s="243"/>
      <c r="F328" s="214"/>
      <c r="G328" s="214"/>
    </row>
    <row r="329" spans="3:7">
      <c r="C329" s="214"/>
      <c r="D329" s="214"/>
      <c r="E329" s="243"/>
      <c r="F329" s="214"/>
      <c r="G329" s="214"/>
    </row>
    <row r="330" spans="3:7">
      <c r="C330" s="214"/>
      <c r="D330" s="214"/>
      <c r="E330" s="243"/>
      <c r="F330" s="214"/>
      <c r="G330" s="214"/>
    </row>
    <row r="331" spans="3:7">
      <c r="C331" s="214"/>
      <c r="D331" s="214"/>
      <c r="E331" s="243"/>
      <c r="F331" s="214"/>
      <c r="G331" s="214"/>
    </row>
    <row r="332" spans="3:7">
      <c r="C332" s="214"/>
      <c r="D332" s="214"/>
      <c r="E332" s="243"/>
      <c r="F332" s="214"/>
      <c r="G332" s="214"/>
    </row>
    <row r="333" spans="3:7">
      <c r="C333" s="214"/>
      <c r="D333" s="214"/>
      <c r="E333" s="243"/>
      <c r="F333" s="214"/>
      <c r="G333" s="214"/>
    </row>
    <row r="334" spans="3:7">
      <c r="C334" s="214"/>
      <c r="D334" s="214"/>
      <c r="E334" s="243"/>
      <c r="F334" s="214"/>
      <c r="G334" s="214"/>
    </row>
    <row r="335" spans="3:7">
      <c r="C335" s="214"/>
      <c r="D335" s="214"/>
      <c r="E335" s="243"/>
      <c r="F335" s="214"/>
      <c r="G335" s="214"/>
    </row>
    <row r="336" spans="3:7">
      <c r="C336" s="214"/>
      <c r="D336" s="214"/>
      <c r="E336" s="243"/>
      <c r="F336" s="214"/>
      <c r="G336" s="214"/>
    </row>
    <row r="337" spans="3:7">
      <c r="C337" s="214"/>
      <c r="D337" s="214"/>
      <c r="E337" s="243"/>
      <c r="F337" s="214"/>
      <c r="G337" s="214"/>
    </row>
    <row r="338" spans="3:7">
      <c r="C338" s="214"/>
      <c r="D338" s="214"/>
      <c r="E338" s="243"/>
      <c r="F338" s="214"/>
      <c r="G338" s="214"/>
    </row>
    <row r="339" spans="3:7">
      <c r="C339" s="214"/>
      <c r="D339" s="214"/>
      <c r="E339" s="243"/>
      <c r="F339" s="214"/>
      <c r="G339" s="214"/>
    </row>
    <row r="340" spans="3:7">
      <c r="C340" s="214"/>
      <c r="D340" s="214"/>
      <c r="E340" s="243"/>
      <c r="F340" s="214"/>
      <c r="G340" s="214"/>
    </row>
    <row r="341" spans="3:7">
      <c r="C341" s="214"/>
      <c r="D341" s="214"/>
      <c r="E341" s="243"/>
      <c r="F341" s="214"/>
      <c r="G341" s="214"/>
    </row>
    <row r="342" spans="3:7">
      <c r="C342" s="214"/>
      <c r="D342" s="214"/>
      <c r="E342" s="243"/>
      <c r="F342" s="214"/>
      <c r="G342" s="214"/>
    </row>
    <row r="343" spans="3:7">
      <c r="C343" s="214"/>
      <c r="D343" s="214"/>
      <c r="E343" s="243"/>
      <c r="F343" s="214"/>
      <c r="G343" s="214"/>
    </row>
    <row r="344" spans="3:7">
      <c r="C344" s="214"/>
      <c r="D344" s="214"/>
      <c r="E344" s="243"/>
      <c r="F344" s="214"/>
      <c r="G344" s="214"/>
    </row>
    <row r="345" spans="3:7">
      <c r="C345" s="214"/>
      <c r="D345" s="214"/>
      <c r="E345" s="243"/>
      <c r="F345" s="214"/>
      <c r="G345" s="214"/>
    </row>
    <row r="346" spans="3:7">
      <c r="C346" s="214"/>
      <c r="D346" s="214"/>
      <c r="E346" s="243"/>
      <c r="F346" s="214"/>
      <c r="G346" s="214"/>
    </row>
    <row r="347" spans="3:7">
      <c r="C347" s="214"/>
      <c r="D347" s="214"/>
      <c r="E347" s="243"/>
      <c r="F347" s="214"/>
      <c r="G347" s="214"/>
    </row>
    <row r="348" spans="3:7">
      <c r="C348" s="214"/>
      <c r="D348" s="214"/>
      <c r="E348" s="243"/>
      <c r="F348" s="214"/>
      <c r="G348" s="214"/>
    </row>
    <row r="349" spans="3:7">
      <c r="C349" s="214"/>
      <c r="D349" s="214"/>
      <c r="E349" s="243"/>
      <c r="F349" s="214"/>
      <c r="G349" s="214"/>
    </row>
    <row r="350" spans="3:7">
      <c r="C350" s="214"/>
      <c r="D350" s="214"/>
      <c r="E350" s="243"/>
      <c r="F350" s="214"/>
      <c r="G350" s="214"/>
    </row>
    <row r="351" spans="3:7">
      <c r="C351" s="214"/>
      <c r="D351" s="214"/>
      <c r="E351" s="243"/>
      <c r="F351" s="214"/>
      <c r="G351" s="214"/>
    </row>
    <row r="352" spans="3:7">
      <c r="C352" s="214"/>
      <c r="D352" s="214"/>
      <c r="E352" s="243"/>
      <c r="F352" s="214"/>
      <c r="G352" s="214"/>
    </row>
    <row r="353" spans="3:7">
      <c r="C353" s="214"/>
      <c r="D353" s="214"/>
      <c r="E353" s="243"/>
      <c r="F353" s="214"/>
      <c r="G353" s="214"/>
    </row>
    <row r="354" spans="3:7">
      <c r="C354" s="214"/>
      <c r="D354" s="214"/>
      <c r="E354" s="243"/>
      <c r="F354" s="214"/>
      <c r="G354" s="214"/>
    </row>
    <row r="355" spans="3:7">
      <c r="C355" s="214"/>
      <c r="D355" s="214"/>
      <c r="E355" s="243"/>
      <c r="F355" s="214"/>
      <c r="G355" s="214"/>
    </row>
    <row r="356" spans="3:7">
      <c r="C356" s="214"/>
      <c r="D356" s="214"/>
      <c r="E356" s="243"/>
      <c r="F356" s="214"/>
      <c r="G356" s="214"/>
    </row>
    <row r="357" spans="3:7">
      <c r="C357" s="214"/>
      <c r="D357" s="214"/>
      <c r="E357" s="243"/>
      <c r="F357" s="214"/>
      <c r="G357" s="214"/>
    </row>
    <row r="358" spans="3:7">
      <c r="C358" s="214"/>
      <c r="D358" s="214"/>
      <c r="E358" s="243"/>
      <c r="F358" s="214"/>
      <c r="G358" s="214"/>
    </row>
    <row r="359" spans="3:7">
      <c r="C359" s="214"/>
      <c r="D359" s="214"/>
      <c r="E359" s="243"/>
      <c r="F359" s="214"/>
      <c r="G359" s="214"/>
    </row>
    <row r="360" spans="3:7">
      <c r="C360" s="214"/>
      <c r="D360" s="214"/>
      <c r="E360" s="243"/>
      <c r="F360" s="214"/>
      <c r="G360" s="214"/>
    </row>
    <row r="361" spans="3:7">
      <c r="C361" s="214"/>
      <c r="D361" s="214"/>
      <c r="E361" s="243"/>
      <c r="F361" s="214"/>
      <c r="G361" s="214"/>
    </row>
    <row r="362" spans="3:7">
      <c r="C362" s="214"/>
      <c r="D362" s="214"/>
      <c r="E362" s="243"/>
      <c r="F362" s="214"/>
      <c r="G362" s="214"/>
    </row>
    <row r="363" spans="3:7">
      <c r="C363" s="214"/>
      <c r="D363" s="214"/>
      <c r="E363" s="243"/>
      <c r="F363" s="214"/>
      <c r="G363" s="214"/>
    </row>
    <row r="364" spans="3:7">
      <c r="C364" s="214"/>
      <c r="D364" s="214"/>
      <c r="E364" s="243"/>
      <c r="F364" s="214"/>
      <c r="G364" s="214"/>
    </row>
    <row r="365" spans="3:7">
      <c r="C365" s="214"/>
      <c r="D365" s="214"/>
      <c r="E365" s="243"/>
      <c r="F365" s="214"/>
      <c r="G365" s="214"/>
    </row>
    <row r="366" spans="3:7">
      <c r="C366" s="214"/>
      <c r="D366" s="214"/>
      <c r="E366" s="243"/>
      <c r="F366" s="214"/>
      <c r="G366" s="214"/>
    </row>
    <row r="367" spans="3:7">
      <c r="C367" s="214"/>
      <c r="D367" s="214"/>
      <c r="E367" s="243"/>
      <c r="F367" s="214"/>
      <c r="G367" s="214"/>
    </row>
    <row r="368" spans="3:7">
      <c r="C368" s="214"/>
      <c r="D368" s="214"/>
      <c r="E368" s="243"/>
      <c r="F368" s="214"/>
      <c r="G368" s="214"/>
    </row>
    <row r="369" spans="3:7">
      <c r="C369" s="214"/>
      <c r="D369" s="214"/>
      <c r="E369" s="243"/>
      <c r="F369" s="214"/>
      <c r="G369" s="214"/>
    </row>
    <row r="370" spans="3:7">
      <c r="C370" s="214"/>
      <c r="D370" s="214"/>
      <c r="E370" s="243"/>
      <c r="F370" s="214"/>
      <c r="G370" s="214"/>
    </row>
    <row r="371" spans="3:7">
      <c r="C371" s="214"/>
      <c r="D371" s="214"/>
      <c r="E371" s="243"/>
      <c r="F371" s="214"/>
      <c r="G371" s="214"/>
    </row>
    <row r="372" spans="3:7">
      <c r="C372" s="214"/>
      <c r="D372" s="214"/>
      <c r="E372" s="243"/>
      <c r="F372" s="214"/>
      <c r="G372" s="214"/>
    </row>
    <row r="373" spans="3:7">
      <c r="C373" s="214"/>
      <c r="D373" s="214"/>
      <c r="E373" s="243"/>
      <c r="F373" s="214"/>
      <c r="G373" s="214"/>
    </row>
    <row r="374" spans="3:7">
      <c r="C374" s="214"/>
      <c r="D374" s="214"/>
      <c r="E374" s="243"/>
      <c r="F374" s="214"/>
      <c r="G374" s="214"/>
    </row>
    <row r="375" spans="3:7">
      <c r="C375" s="214"/>
      <c r="D375" s="214"/>
      <c r="E375" s="243"/>
      <c r="F375" s="214"/>
      <c r="G375" s="214"/>
    </row>
    <row r="376" spans="3:7">
      <c r="C376" s="214"/>
      <c r="D376" s="214"/>
      <c r="E376" s="243"/>
      <c r="F376" s="214"/>
      <c r="G376" s="214"/>
    </row>
    <row r="377" spans="3:7">
      <c r="C377" s="214"/>
      <c r="D377" s="214"/>
      <c r="E377" s="243"/>
      <c r="F377" s="214"/>
      <c r="G377" s="214"/>
    </row>
    <row r="378" spans="3:7">
      <c r="C378" s="214"/>
      <c r="D378" s="214"/>
      <c r="E378" s="243"/>
      <c r="F378" s="214"/>
      <c r="G378" s="214"/>
    </row>
    <row r="379" spans="3:7">
      <c r="C379" s="214"/>
      <c r="D379" s="214"/>
      <c r="E379" s="243"/>
      <c r="F379" s="214"/>
      <c r="G379" s="214"/>
    </row>
    <row r="380" spans="3:7">
      <c r="C380" s="214"/>
      <c r="D380" s="214"/>
      <c r="E380" s="243"/>
      <c r="F380" s="214"/>
      <c r="G380" s="214"/>
    </row>
    <row r="381" spans="3:7">
      <c r="C381" s="214"/>
      <c r="D381" s="214"/>
      <c r="E381" s="243"/>
      <c r="F381" s="214"/>
      <c r="G381" s="214"/>
    </row>
    <row r="382" spans="3:7">
      <c r="C382" s="214"/>
      <c r="D382" s="214"/>
      <c r="E382" s="243"/>
      <c r="F382" s="214"/>
      <c r="G382" s="214"/>
    </row>
    <row r="383" spans="3:7">
      <c r="C383" s="214"/>
      <c r="D383" s="214"/>
      <c r="E383" s="243"/>
      <c r="F383" s="214"/>
      <c r="G383" s="214"/>
    </row>
    <row r="384" spans="3:7">
      <c r="C384" s="214"/>
      <c r="D384" s="214"/>
      <c r="E384" s="243"/>
      <c r="F384" s="214"/>
      <c r="G384" s="214"/>
    </row>
    <row r="385" spans="3:7">
      <c r="C385" s="214"/>
      <c r="D385" s="214"/>
      <c r="E385" s="243"/>
      <c r="F385" s="214"/>
      <c r="G385" s="214"/>
    </row>
    <row r="386" spans="3:7">
      <c r="C386" s="214"/>
      <c r="D386" s="214"/>
      <c r="E386" s="243"/>
      <c r="F386" s="214"/>
      <c r="G386" s="214"/>
    </row>
    <row r="387" spans="3:7">
      <c r="C387" s="214"/>
      <c r="D387" s="214"/>
      <c r="E387" s="243"/>
      <c r="F387" s="214"/>
      <c r="G387" s="214"/>
    </row>
    <row r="388" spans="3:7">
      <c r="C388" s="214"/>
      <c r="D388" s="214"/>
      <c r="E388" s="243"/>
      <c r="F388" s="214"/>
      <c r="G388" s="214"/>
    </row>
    <row r="389" spans="3:7">
      <c r="C389" s="214"/>
      <c r="D389" s="214"/>
      <c r="E389" s="243"/>
      <c r="F389" s="214"/>
      <c r="G389" s="214"/>
    </row>
    <row r="390" spans="3:7">
      <c r="C390" s="214"/>
      <c r="D390" s="214"/>
      <c r="E390" s="243"/>
      <c r="F390" s="214"/>
      <c r="G390" s="214"/>
    </row>
    <row r="391" spans="3:7">
      <c r="C391" s="214"/>
      <c r="D391" s="214"/>
      <c r="E391" s="243"/>
      <c r="F391" s="214"/>
      <c r="G391" s="214"/>
    </row>
    <row r="392" spans="3:7">
      <c r="C392" s="214"/>
      <c r="D392" s="214"/>
      <c r="E392" s="243"/>
      <c r="F392" s="214"/>
      <c r="G392" s="214"/>
    </row>
    <row r="393" spans="3:7">
      <c r="C393" s="214"/>
      <c r="D393" s="214"/>
      <c r="E393" s="243"/>
      <c r="F393" s="214"/>
      <c r="G393" s="214"/>
    </row>
    <row r="394" spans="3:7">
      <c r="C394" s="214"/>
      <c r="D394" s="214"/>
      <c r="E394" s="243"/>
      <c r="F394" s="214"/>
      <c r="G394" s="214"/>
    </row>
    <row r="395" spans="3:7">
      <c r="C395" s="214"/>
      <c r="D395" s="214"/>
      <c r="E395" s="243"/>
      <c r="F395" s="214"/>
      <c r="G395" s="214"/>
    </row>
    <row r="396" spans="3:7">
      <c r="C396" s="214"/>
      <c r="D396" s="214"/>
      <c r="E396" s="243"/>
      <c r="F396" s="214"/>
      <c r="G396" s="214"/>
    </row>
    <row r="397" spans="3:7">
      <c r="C397" s="214"/>
      <c r="D397" s="214"/>
      <c r="E397" s="243"/>
      <c r="F397" s="214"/>
      <c r="G397" s="214"/>
    </row>
    <row r="398" spans="3:7">
      <c r="C398" s="214"/>
      <c r="D398" s="214"/>
      <c r="E398" s="243"/>
      <c r="F398" s="214"/>
      <c r="G398" s="214"/>
    </row>
    <row r="399" spans="3:7">
      <c r="C399" s="214"/>
      <c r="D399" s="214"/>
      <c r="E399" s="243"/>
      <c r="F399" s="214"/>
      <c r="G399" s="214"/>
    </row>
    <row r="400" spans="3:7">
      <c r="C400" s="214"/>
      <c r="D400" s="214"/>
      <c r="E400" s="243"/>
      <c r="F400" s="214"/>
      <c r="G400" s="214"/>
    </row>
    <row r="401" spans="3:7">
      <c r="C401" s="214"/>
      <c r="D401" s="214"/>
      <c r="E401" s="243"/>
      <c r="F401" s="214"/>
      <c r="G401" s="214"/>
    </row>
    <row r="402" spans="3:7">
      <c r="C402" s="214"/>
      <c r="D402" s="214"/>
      <c r="E402" s="243"/>
      <c r="F402" s="214"/>
      <c r="G402" s="214"/>
    </row>
    <row r="403" spans="3:7">
      <c r="C403" s="214"/>
      <c r="D403" s="214"/>
      <c r="E403" s="243"/>
      <c r="F403" s="214"/>
      <c r="G403" s="214"/>
    </row>
    <row r="404" spans="3:7">
      <c r="C404" s="214"/>
      <c r="D404" s="214"/>
      <c r="E404" s="243"/>
      <c r="F404" s="214"/>
      <c r="G404" s="214"/>
    </row>
    <row r="405" spans="3:7">
      <c r="C405" s="214"/>
      <c r="D405" s="214"/>
      <c r="E405" s="243"/>
      <c r="F405" s="214"/>
      <c r="G405" s="214"/>
    </row>
    <row r="406" spans="3:7">
      <c r="C406" s="214"/>
      <c r="D406" s="214"/>
      <c r="E406" s="243"/>
      <c r="F406" s="214"/>
      <c r="G406" s="214"/>
    </row>
    <row r="407" spans="3:7">
      <c r="C407" s="214"/>
      <c r="D407" s="214"/>
      <c r="E407" s="243"/>
      <c r="F407" s="214"/>
      <c r="G407" s="214"/>
    </row>
    <row r="408" spans="3:7">
      <c r="C408" s="214"/>
      <c r="D408" s="214"/>
      <c r="E408" s="243"/>
      <c r="F408" s="214"/>
      <c r="G408" s="214"/>
    </row>
    <row r="409" spans="3:7">
      <c r="C409" s="214"/>
      <c r="D409" s="214"/>
      <c r="E409" s="243"/>
      <c r="F409" s="214"/>
      <c r="G409" s="214"/>
    </row>
    <row r="410" spans="3:7">
      <c r="C410" s="214"/>
      <c r="D410" s="214"/>
      <c r="E410" s="243"/>
      <c r="F410" s="214"/>
      <c r="G410" s="214"/>
    </row>
    <row r="411" spans="3:7">
      <c r="C411" s="214"/>
      <c r="D411" s="214"/>
      <c r="E411" s="243"/>
      <c r="F411" s="214"/>
      <c r="G411" s="214"/>
    </row>
    <row r="412" spans="3:7">
      <c r="C412" s="214"/>
      <c r="D412" s="214"/>
      <c r="E412" s="243"/>
      <c r="F412" s="214"/>
      <c r="G412" s="214"/>
    </row>
    <row r="413" spans="3:7">
      <c r="C413" s="214"/>
      <c r="D413" s="214"/>
      <c r="E413" s="243"/>
      <c r="F413" s="214"/>
      <c r="G413" s="214"/>
    </row>
    <row r="414" spans="3:7">
      <c r="C414" s="214"/>
      <c r="D414" s="214"/>
      <c r="E414" s="243"/>
      <c r="F414" s="214"/>
      <c r="G414" s="214"/>
    </row>
    <row r="415" spans="3:7">
      <c r="C415" s="214"/>
      <c r="D415" s="214"/>
      <c r="E415" s="243"/>
      <c r="F415" s="214"/>
      <c r="G415" s="214"/>
    </row>
    <row r="416" spans="3:7">
      <c r="C416" s="214"/>
      <c r="D416" s="214"/>
      <c r="E416" s="243"/>
      <c r="F416" s="214"/>
      <c r="G416" s="214"/>
    </row>
    <row r="417" spans="3:7">
      <c r="C417" s="214"/>
      <c r="D417" s="214"/>
      <c r="E417" s="243"/>
      <c r="F417" s="214"/>
      <c r="G417" s="214"/>
    </row>
    <row r="418" spans="3:7">
      <c r="C418" s="214"/>
      <c r="D418" s="214"/>
      <c r="E418" s="243"/>
      <c r="F418" s="214"/>
      <c r="G418" s="214"/>
    </row>
    <row r="419" spans="3:7">
      <c r="C419" s="214"/>
      <c r="D419" s="214"/>
      <c r="E419" s="243"/>
      <c r="F419" s="214"/>
      <c r="G419" s="214"/>
    </row>
    <row r="420" spans="3:7">
      <c r="C420" s="214"/>
      <c r="D420" s="214"/>
      <c r="E420" s="243"/>
      <c r="F420" s="214"/>
      <c r="G420" s="214"/>
    </row>
    <row r="421" spans="3:7">
      <c r="C421" s="214"/>
      <c r="D421" s="214"/>
      <c r="E421" s="243"/>
      <c r="F421" s="214"/>
      <c r="G421" s="214"/>
    </row>
    <row r="422" spans="3:7">
      <c r="C422" s="214"/>
      <c r="D422" s="214"/>
      <c r="E422" s="243"/>
      <c r="F422" s="214"/>
      <c r="G422" s="214"/>
    </row>
    <row r="423" spans="3:7">
      <c r="C423" s="214"/>
      <c r="D423" s="214"/>
      <c r="E423" s="243"/>
      <c r="F423" s="214"/>
      <c r="G423" s="214"/>
    </row>
    <row r="424" spans="3:7">
      <c r="C424" s="214"/>
      <c r="D424" s="214"/>
      <c r="E424" s="243"/>
      <c r="F424" s="214"/>
      <c r="G424" s="214"/>
    </row>
    <row r="425" spans="3:7">
      <c r="C425" s="214"/>
      <c r="D425" s="214"/>
      <c r="E425" s="243"/>
      <c r="F425" s="214"/>
      <c r="G425" s="214"/>
    </row>
    <row r="426" spans="3:7">
      <c r="C426" s="214"/>
      <c r="D426" s="214"/>
      <c r="E426" s="243"/>
      <c r="F426" s="214"/>
      <c r="G426" s="214"/>
    </row>
    <row r="427" spans="3:7">
      <c r="C427" s="214"/>
      <c r="D427" s="214"/>
      <c r="E427" s="243"/>
      <c r="F427" s="214"/>
      <c r="G427" s="214"/>
    </row>
    <row r="428" spans="3:7">
      <c r="C428" s="214"/>
      <c r="D428" s="214"/>
      <c r="E428" s="243"/>
      <c r="F428" s="214"/>
      <c r="G428" s="214"/>
    </row>
    <row r="429" spans="3:7">
      <c r="C429" s="214"/>
      <c r="D429" s="214"/>
      <c r="E429" s="243"/>
      <c r="F429" s="214"/>
      <c r="G429" s="214"/>
    </row>
    <row r="430" spans="3:7">
      <c r="C430" s="214"/>
      <c r="D430" s="214"/>
      <c r="E430" s="243"/>
      <c r="F430" s="214"/>
      <c r="G430" s="214"/>
    </row>
    <row r="431" spans="3:7">
      <c r="C431" s="214"/>
      <c r="D431" s="214"/>
      <c r="E431" s="243"/>
      <c r="F431" s="214"/>
      <c r="G431" s="214"/>
    </row>
    <row r="432" spans="3:7">
      <c r="C432" s="214"/>
      <c r="D432" s="214"/>
      <c r="E432" s="243"/>
      <c r="F432" s="214"/>
      <c r="G432" s="214"/>
    </row>
    <row r="433" spans="3:7">
      <c r="C433" s="214"/>
      <c r="D433" s="214"/>
      <c r="E433" s="243"/>
      <c r="F433" s="214"/>
      <c r="G433" s="214"/>
    </row>
    <row r="434" spans="3:7">
      <c r="C434" s="214"/>
      <c r="D434" s="214"/>
      <c r="E434" s="243"/>
      <c r="F434" s="214"/>
      <c r="G434" s="214"/>
    </row>
    <row r="435" spans="3:7">
      <c r="C435" s="214"/>
      <c r="D435" s="214"/>
      <c r="E435" s="243"/>
      <c r="F435" s="214"/>
      <c r="G435" s="214"/>
    </row>
    <row r="436" spans="3:7">
      <c r="C436" s="214"/>
      <c r="D436" s="214"/>
      <c r="E436" s="243"/>
      <c r="F436" s="214"/>
      <c r="G436" s="214"/>
    </row>
    <row r="437" spans="3:7">
      <c r="C437" s="214"/>
      <c r="D437" s="214"/>
      <c r="E437" s="243"/>
      <c r="F437" s="214"/>
      <c r="G437" s="214"/>
    </row>
    <row r="438" spans="3:7">
      <c r="C438" s="214"/>
      <c r="D438" s="214"/>
      <c r="E438" s="243"/>
      <c r="F438" s="214"/>
      <c r="G438" s="214"/>
    </row>
    <row r="439" spans="3:7">
      <c r="C439" s="214"/>
      <c r="D439" s="214"/>
      <c r="E439" s="243"/>
      <c r="F439" s="214"/>
      <c r="G439" s="214"/>
    </row>
    <row r="440" spans="3:7">
      <c r="C440" s="214"/>
      <c r="D440" s="214"/>
      <c r="E440" s="243"/>
      <c r="F440" s="214"/>
      <c r="G440" s="214"/>
    </row>
    <row r="441" spans="3:7">
      <c r="C441" s="214"/>
      <c r="D441" s="214"/>
      <c r="E441" s="243"/>
      <c r="F441" s="214"/>
      <c r="G441" s="214"/>
    </row>
    <row r="442" spans="3:7">
      <c r="C442" s="214"/>
      <c r="D442" s="214"/>
      <c r="E442" s="243"/>
      <c r="F442" s="214"/>
      <c r="G442" s="214"/>
    </row>
    <row r="443" spans="3:7">
      <c r="C443" s="214"/>
      <c r="D443" s="214"/>
      <c r="E443" s="243"/>
      <c r="F443" s="214"/>
      <c r="G443" s="214"/>
    </row>
    <row r="444" spans="3:7">
      <c r="C444" s="214"/>
      <c r="D444" s="214"/>
      <c r="E444" s="243"/>
      <c r="F444" s="214"/>
      <c r="G444" s="214"/>
    </row>
    <row r="445" spans="3:7">
      <c r="C445" s="214"/>
      <c r="D445" s="214"/>
      <c r="E445" s="243"/>
      <c r="F445" s="214"/>
      <c r="G445" s="214"/>
    </row>
    <row r="446" spans="3:7">
      <c r="C446" s="214"/>
      <c r="D446" s="214"/>
      <c r="E446" s="243"/>
      <c r="F446" s="214"/>
      <c r="G446" s="214"/>
    </row>
    <row r="447" spans="3:7">
      <c r="C447" s="214"/>
      <c r="D447" s="214"/>
      <c r="E447" s="243"/>
      <c r="F447" s="214"/>
      <c r="G447" s="214"/>
    </row>
    <row r="448" spans="3:7">
      <c r="C448" s="214"/>
      <c r="D448" s="214"/>
      <c r="E448" s="243"/>
      <c r="F448" s="214"/>
      <c r="G448" s="214"/>
    </row>
    <row r="449" spans="3:7">
      <c r="C449" s="214"/>
      <c r="D449" s="214"/>
      <c r="E449" s="243"/>
      <c r="F449" s="214"/>
      <c r="G449" s="214"/>
    </row>
    <row r="450" spans="3:7">
      <c r="C450" s="214"/>
      <c r="D450" s="214"/>
      <c r="E450" s="243"/>
      <c r="F450" s="214"/>
      <c r="G450" s="214"/>
    </row>
  </sheetData>
  <mergeCells count="2">
    <mergeCell ref="B2:E2"/>
    <mergeCell ref="B4:G4"/>
  </mergeCells>
  <conditionalFormatting sqref="J6:J55">
    <cfRule type="cellIs" dxfId="39" priority="5" operator="equal">
      <formula>"Pass"</formula>
    </cfRule>
    <cfRule type="cellIs" dxfId="38" priority="6" operator="equal">
      <formula>"Fail"</formula>
    </cfRule>
  </conditionalFormatting>
  <conditionalFormatting sqref="K6:K55">
    <cfRule type="cellIs" dxfId="37" priority="1" operator="equal">
      <formula>"Pass"</formula>
    </cfRule>
    <cfRule type="cellIs" dxfId="36" priority="2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F6:F450" xr:uid="{DC6E0697-0821-4303-938E-A5048AB54A3A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6:G450" xr:uid="{CFE8449D-D47F-46A5-993C-7041152AFD70}">
      <formula1>0</formula1>
    </dataValidation>
    <dataValidation type="textLength" allowBlank="1" showInputMessage="1" showErrorMessage="1" errorTitle="STOP! Bad Entry" error="Only a 5-digit number is allowed" promptTitle="5-Digit Number" prompt="5-Digit Number" sqref="E6:E450" xr:uid="{2F8A99E4-A61D-4CC1-BF42-342BAD65FD50}">
      <formula1>5</formula1>
      <formula2>5</formula2>
    </dataValidation>
  </dataValidations>
  <hyperlinks>
    <hyperlink ref="H4" r:id="rId1" xr:uid="{DA7C7DCC-7632-43E7-ACA5-E47BD41B5D8C}"/>
  </hyperlinks>
  <pageMargins left="0.7" right="0.7" top="0.75" bottom="0.75" header="0.3" footer="0.3"/>
  <pageSetup orientation="portrait" r:id="rId2"/>
  <ignoredErrors>
    <ignoredError sqref="K6:K55 J6:J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9A68EE2D-64EF-45E6-B2FC-056A15DA4F16}">
            <xm:f>'Sch D1 Validation'!B2="Fail"</xm:f>
            <x14:dxf>
              <fill>
                <patternFill>
                  <bgColor rgb="FFFFC000"/>
                </patternFill>
              </fill>
            </x14:dxf>
          </x14:cfRule>
          <xm:sqref>F6:G455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Only State abbreviations allowed. Use the picklist." xr:uid="{C8518AF0-8CB0-40CA-B85C-518286564AD3}">
          <x14:formula1>
            <xm:f>'State Abbrev'!$A$1:$A$51</xm:f>
          </x14:formula1>
          <xm:sqref>C6:C459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D8CB0-726D-4E83-9D2D-839E13606A1B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D1 Rural'!F5,(ROW('Sch D1 Validation'!A1)-1)*2,0)</f>
        <v># of Originations
(Column D)</v>
      </c>
      <c r="C1" s="196" t="str">
        <f ca="1">OFFSET('Sch D1 Rural'!G5,(ROW('Sch D1 Validation'!B1)-1)*2,0)</f>
        <v>$ of Originations
(Column E)</v>
      </c>
    </row>
    <row r="2" spans="1:3">
      <c r="A2">
        <v>1</v>
      </c>
      <c r="B2" t="str">
        <f>IF(AND('Sch D1 Rural'!G6&gt;0,'Sch D1 Rural'!F6&lt;1),"Fail","Pass")</f>
        <v>Pass</v>
      </c>
      <c r="C2" t="str">
        <f>IF(AND('Sch D1 Rural'!F6&gt;0,'Sch D1 Rural'!G6&lt;1),"Fail","Pass")</f>
        <v>Pass</v>
      </c>
    </row>
    <row r="3" spans="1:3">
      <c r="A3">
        <v>2</v>
      </c>
      <c r="B3" t="str">
        <f>IF(AND('Sch D1 Rural'!G7&gt;0,'Sch D1 Rural'!F7&lt;1),"Fail","Pass")</f>
        <v>Pass</v>
      </c>
      <c r="C3" t="str">
        <f>IF(AND('Sch D1 Rural'!F7&gt;0,'Sch D1 Rural'!G7&lt;1),"Fail","Pass")</f>
        <v>Pass</v>
      </c>
    </row>
    <row r="4" spans="1:3">
      <c r="A4">
        <v>3</v>
      </c>
      <c r="B4" t="str">
        <f>IF(AND('Sch D1 Rural'!G8&gt;0,'Sch D1 Rural'!F8&lt;1),"Fail","Pass")</f>
        <v>Pass</v>
      </c>
      <c r="C4" t="str">
        <f>IF(AND('Sch D1 Rural'!F8&gt;0,'Sch D1 Rural'!G8&lt;1),"Fail","Pass")</f>
        <v>Pass</v>
      </c>
    </row>
    <row r="5" spans="1:3">
      <c r="A5">
        <v>4</v>
      </c>
      <c r="B5" t="str">
        <f>IF(AND('Sch D1 Rural'!G9&gt;0,'Sch D1 Rural'!F9&lt;1),"Fail","Pass")</f>
        <v>Pass</v>
      </c>
      <c r="C5" t="str">
        <f>IF(AND('Sch D1 Rural'!F9&gt;0,'Sch D1 Rural'!G9&lt;1),"Fail","Pass")</f>
        <v>Pass</v>
      </c>
    </row>
    <row r="6" spans="1:3">
      <c r="A6">
        <v>5</v>
      </c>
      <c r="B6" t="str">
        <f>IF(AND('Sch D1 Rural'!G10&gt;0,'Sch D1 Rural'!F10&lt;1),"Fail","Pass")</f>
        <v>Pass</v>
      </c>
      <c r="C6" t="str">
        <f>IF(AND('Sch D1 Rural'!F10&gt;0,'Sch D1 Rural'!G10&lt;1),"Fail","Pass")</f>
        <v>Pass</v>
      </c>
    </row>
    <row r="7" spans="1:3">
      <c r="A7">
        <v>6</v>
      </c>
      <c r="B7" t="str">
        <f>IF(AND('Sch D1 Rural'!G11&gt;0,'Sch D1 Rural'!F11&lt;1),"Fail","Pass")</f>
        <v>Pass</v>
      </c>
      <c r="C7" t="str">
        <f>IF(AND('Sch D1 Rural'!F11&gt;0,'Sch D1 Rural'!G11&lt;1),"Fail","Pass")</f>
        <v>Pass</v>
      </c>
    </row>
    <row r="8" spans="1:3">
      <c r="A8">
        <v>7</v>
      </c>
      <c r="B8" t="str">
        <f>IF(AND('Sch D1 Rural'!G12&gt;0,'Sch D1 Rural'!F12&lt;1),"Fail","Pass")</f>
        <v>Pass</v>
      </c>
      <c r="C8" t="str">
        <f>IF(AND('Sch D1 Rural'!F12&gt;0,'Sch D1 Rural'!G12&lt;1),"Fail","Pass")</f>
        <v>Pass</v>
      </c>
    </row>
    <row r="9" spans="1:3">
      <c r="A9">
        <v>8</v>
      </c>
      <c r="B9" t="str">
        <f>IF(AND('Sch D1 Rural'!G13&gt;0,'Sch D1 Rural'!F13&lt;1),"Fail","Pass")</f>
        <v>Pass</v>
      </c>
      <c r="C9" t="str">
        <f>IF(AND('Sch D1 Rural'!F13&gt;0,'Sch D1 Rural'!G13&lt;1),"Fail","Pass")</f>
        <v>Pass</v>
      </c>
    </row>
    <row r="10" spans="1:3">
      <c r="A10">
        <v>9</v>
      </c>
      <c r="B10" t="str">
        <f>IF(AND('Sch D1 Rural'!G14&gt;0,'Sch D1 Rural'!F14&lt;1),"Fail","Pass")</f>
        <v>Pass</v>
      </c>
      <c r="C10" t="str">
        <f>IF(AND('Sch D1 Rural'!F14&gt;0,'Sch D1 Rural'!G14&lt;1),"Fail","Pass")</f>
        <v>Pass</v>
      </c>
    </row>
    <row r="11" spans="1:3">
      <c r="A11">
        <v>10</v>
      </c>
      <c r="B11" t="str">
        <f>IF(AND('Sch D1 Rural'!G15&gt;0,'Sch D1 Rural'!F15&lt;1),"Fail","Pass")</f>
        <v>Pass</v>
      </c>
      <c r="C11" t="str">
        <f>IF(AND('Sch D1 Rural'!F15&gt;0,'Sch D1 Rural'!G15&lt;1),"Fail","Pass")</f>
        <v>Pass</v>
      </c>
    </row>
    <row r="12" spans="1:3">
      <c r="A12">
        <v>11</v>
      </c>
      <c r="B12" t="str">
        <f>IF(AND('Sch D1 Rural'!G16&gt;0,'Sch D1 Rural'!F16&lt;1),"Fail","Pass")</f>
        <v>Pass</v>
      </c>
      <c r="C12" t="str">
        <f>IF(AND('Sch D1 Rural'!F16&gt;0,'Sch D1 Rural'!G16&lt;1),"Fail","Pass")</f>
        <v>Pass</v>
      </c>
    </row>
    <row r="13" spans="1:3">
      <c r="A13">
        <v>12</v>
      </c>
      <c r="B13" t="str">
        <f>IF(AND('Sch D1 Rural'!G17&gt;0,'Sch D1 Rural'!F17&lt;1),"Fail","Pass")</f>
        <v>Pass</v>
      </c>
      <c r="C13" t="str">
        <f>IF(AND('Sch D1 Rural'!F17&gt;0,'Sch D1 Rural'!G17&lt;1),"Fail","Pass")</f>
        <v>Pass</v>
      </c>
    </row>
    <row r="14" spans="1:3">
      <c r="A14">
        <v>13</v>
      </c>
      <c r="B14" t="str">
        <f>IF(AND('Sch D1 Rural'!G18&gt;0,'Sch D1 Rural'!F18&lt;1),"Fail","Pass")</f>
        <v>Pass</v>
      </c>
      <c r="C14" t="str">
        <f>IF(AND('Sch D1 Rural'!F18&gt;0,'Sch D1 Rural'!G18&lt;1),"Fail","Pass")</f>
        <v>Pass</v>
      </c>
    </row>
    <row r="15" spans="1:3">
      <c r="A15">
        <v>14</v>
      </c>
      <c r="B15" t="str">
        <f>IF(AND('Sch D1 Rural'!G19&gt;0,'Sch D1 Rural'!F19&lt;1),"Fail","Pass")</f>
        <v>Pass</v>
      </c>
      <c r="C15" t="str">
        <f>IF(AND('Sch D1 Rural'!F19&gt;0,'Sch D1 Rural'!G19&lt;1),"Fail","Pass")</f>
        <v>Pass</v>
      </c>
    </row>
    <row r="16" spans="1:3">
      <c r="A16">
        <v>15</v>
      </c>
      <c r="B16" t="str">
        <f>IF(AND('Sch D1 Rural'!G20&gt;0,'Sch D1 Rural'!F20&lt;1),"Fail","Pass")</f>
        <v>Pass</v>
      </c>
      <c r="C16" t="str">
        <f>IF(AND('Sch D1 Rural'!F20&gt;0,'Sch D1 Rural'!G20&lt;1),"Fail","Pass")</f>
        <v>Pass</v>
      </c>
    </row>
    <row r="17" spans="1:3">
      <c r="A17">
        <v>16</v>
      </c>
      <c r="B17" t="str">
        <f>IF(AND('Sch D1 Rural'!G21&gt;0,'Sch D1 Rural'!F21&lt;1),"Fail","Pass")</f>
        <v>Pass</v>
      </c>
      <c r="C17" t="str">
        <f>IF(AND('Sch D1 Rural'!F21&gt;0,'Sch D1 Rural'!G21&lt;1),"Fail","Pass")</f>
        <v>Pass</v>
      </c>
    </row>
    <row r="18" spans="1:3">
      <c r="A18">
        <v>17</v>
      </c>
      <c r="B18" t="str">
        <f>IF(AND('Sch D1 Rural'!G22&gt;0,'Sch D1 Rural'!F22&lt;1),"Fail","Pass")</f>
        <v>Pass</v>
      </c>
      <c r="C18" t="str">
        <f>IF(AND('Sch D1 Rural'!F22&gt;0,'Sch D1 Rural'!G22&lt;1),"Fail","Pass")</f>
        <v>Pass</v>
      </c>
    </row>
    <row r="19" spans="1:3">
      <c r="A19">
        <v>18</v>
      </c>
      <c r="B19" t="str">
        <f>IF(AND('Sch D1 Rural'!G23&gt;0,'Sch D1 Rural'!F23&lt;1),"Fail","Pass")</f>
        <v>Pass</v>
      </c>
      <c r="C19" t="str">
        <f>IF(AND('Sch D1 Rural'!F23&gt;0,'Sch D1 Rural'!G23&lt;1),"Fail","Pass")</f>
        <v>Pass</v>
      </c>
    </row>
    <row r="20" spans="1:3">
      <c r="A20">
        <v>19</v>
      </c>
      <c r="B20" t="str">
        <f>IF(AND('Sch D1 Rural'!G24&gt;0,'Sch D1 Rural'!F24&lt;1),"Fail","Pass")</f>
        <v>Pass</v>
      </c>
      <c r="C20" t="str">
        <f>IF(AND('Sch D1 Rural'!F24&gt;0,'Sch D1 Rural'!G24&lt;1),"Fail","Pass")</f>
        <v>Pass</v>
      </c>
    </row>
    <row r="21" spans="1:3">
      <c r="A21">
        <v>20</v>
      </c>
      <c r="B21" t="str">
        <f>IF(AND('Sch D1 Rural'!G25&gt;0,'Sch D1 Rural'!F25&lt;1),"Fail","Pass")</f>
        <v>Pass</v>
      </c>
      <c r="C21" t="str">
        <f>IF(AND('Sch D1 Rural'!F25&gt;0,'Sch D1 Rural'!G25&lt;1),"Fail","Pass")</f>
        <v>Pass</v>
      </c>
    </row>
    <row r="22" spans="1:3">
      <c r="A22">
        <v>21</v>
      </c>
      <c r="B22" t="str">
        <f>IF(AND('Sch D1 Rural'!G26&gt;0,'Sch D1 Rural'!F26&lt;1),"Fail","Pass")</f>
        <v>Pass</v>
      </c>
      <c r="C22" t="str">
        <f>IF(AND('Sch D1 Rural'!F26&gt;0,'Sch D1 Rural'!G26&lt;1),"Fail","Pass")</f>
        <v>Pass</v>
      </c>
    </row>
    <row r="23" spans="1:3">
      <c r="A23">
        <v>22</v>
      </c>
      <c r="B23" t="str">
        <f>IF(AND('Sch D1 Rural'!G27&gt;0,'Sch D1 Rural'!F27&lt;1),"Fail","Pass")</f>
        <v>Pass</v>
      </c>
      <c r="C23" t="str">
        <f>IF(AND('Sch D1 Rural'!F27&gt;0,'Sch D1 Rural'!G27&lt;1),"Fail","Pass")</f>
        <v>Pass</v>
      </c>
    </row>
    <row r="24" spans="1:3">
      <c r="A24">
        <v>23</v>
      </c>
      <c r="B24" t="str">
        <f>IF(AND('Sch D1 Rural'!G28&gt;0,'Sch D1 Rural'!F28&lt;1),"Fail","Pass")</f>
        <v>Pass</v>
      </c>
      <c r="C24" t="str">
        <f>IF(AND('Sch D1 Rural'!F28&gt;0,'Sch D1 Rural'!G28&lt;1),"Fail","Pass")</f>
        <v>Pass</v>
      </c>
    </row>
    <row r="25" spans="1:3">
      <c r="A25">
        <v>24</v>
      </c>
      <c r="B25" t="str">
        <f>IF(AND('Sch D1 Rural'!G29&gt;0,'Sch D1 Rural'!F29&lt;1),"Fail","Pass")</f>
        <v>Pass</v>
      </c>
      <c r="C25" t="str">
        <f>IF(AND('Sch D1 Rural'!F29&gt;0,'Sch D1 Rural'!G29&lt;1),"Fail","Pass")</f>
        <v>Pass</v>
      </c>
    </row>
    <row r="26" spans="1:3">
      <c r="A26">
        <v>25</v>
      </c>
      <c r="B26" t="str">
        <f>IF(AND('Sch D1 Rural'!G30&gt;0,'Sch D1 Rural'!F30&lt;1),"Fail","Pass")</f>
        <v>Pass</v>
      </c>
      <c r="C26" t="str">
        <f>IF(AND('Sch D1 Rural'!F30&gt;0,'Sch D1 Rural'!G30&lt;1),"Fail","Pass")</f>
        <v>Pass</v>
      </c>
    </row>
    <row r="27" spans="1:3">
      <c r="A27">
        <v>26</v>
      </c>
      <c r="B27" t="str">
        <f>IF(AND('Sch D1 Rural'!G31&gt;0,'Sch D1 Rural'!F31&lt;1),"Fail","Pass")</f>
        <v>Pass</v>
      </c>
      <c r="C27" t="str">
        <f>IF(AND('Sch D1 Rural'!F31&gt;0,'Sch D1 Rural'!G31&lt;1),"Fail","Pass")</f>
        <v>Pass</v>
      </c>
    </row>
    <row r="28" spans="1:3">
      <c r="A28">
        <v>27</v>
      </c>
      <c r="B28" t="str">
        <f>IF(AND('Sch D1 Rural'!G32&gt;0,'Sch D1 Rural'!F32&lt;1),"Fail","Pass")</f>
        <v>Pass</v>
      </c>
      <c r="C28" t="str">
        <f>IF(AND('Sch D1 Rural'!F32&gt;0,'Sch D1 Rural'!G32&lt;1),"Fail","Pass")</f>
        <v>Pass</v>
      </c>
    </row>
    <row r="29" spans="1:3">
      <c r="A29">
        <v>28</v>
      </c>
      <c r="B29" t="str">
        <f>IF(AND('Sch D1 Rural'!G33&gt;0,'Sch D1 Rural'!F33&lt;1),"Fail","Pass")</f>
        <v>Pass</v>
      </c>
      <c r="C29" t="str">
        <f>IF(AND('Sch D1 Rural'!F33&gt;0,'Sch D1 Rural'!G33&lt;1),"Fail","Pass")</f>
        <v>Pass</v>
      </c>
    </row>
    <row r="30" spans="1:3">
      <c r="A30">
        <v>29</v>
      </c>
      <c r="B30" t="str">
        <f>IF(AND('Sch D1 Rural'!G34&gt;0,'Sch D1 Rural'!F34&lt;1),"Fail","Pass")</f>
        <v>Pass</v>
      </c>
      <c r="C30" t="str">
        <f>IF(AND('Sch D1 Rural'!F34&gt;0,'Sch D1 Rural'!G34&lt;1),"Fail","Pass")</f>
        <v>Pass</v>
      </c>
    </row>
    <row r="31" spans="1:3">
      <c r="A31">
        <v>30</v>
      </c>
      <c r="B31" t="str">
        <f>IF(AND('Sch D1 Rural'!G35&gt;0,'Sch D1 Rural'!F35&lt;1),"Fail","Pass")</f>
        <v>Pass</v>
      </c>
      <c r="C31" t="str">
        <f>IF(AND('Sch D1 Rural'!F35&gt;0,'Sch D1 Rural'!G35&lt;1),"Fail","Pass")</f>
        <v>Pass</v>
      </c>
    </row>
    <row r="32" spans="1:3">
      <c r="A32">
        <v>31</v>
      </c>
      <c r="B32" t="str">
        <f>IF(AND('Sch D1 Rural'!G36&gt;0,'Sch D1 Rural'!F36&lt;1),"Fail","Pass")</f>
        <v>Pass</v>
      </c>
      <c r="C32" t="str">
        <f>IF(AND('Sch D1 Rural'!F36&gt;0,'Sch D1 Rural'!G36&lt;1),"Fail","Pass")</f>
        <v>Pass</v>
      </c>
    </row>
    <row r="33" spans="1:3">
      <c r="A33">
        <v>32</v>
      </c>
      <c r="B33" t="str">
        <f>IF(AND('Sch D1 Rural'!G37&gt;0,'Sch D1 Rural'!F37&lt;1),"Fail","Pass")</f>
        <v>Pass</v>
      </c>
      <c r="C33" t="str">
        <f>IF(AND('Sch D1 Rural'!F37&gt;0,'Sch D1 Rural'!G37&lt;1),"Fail","Pass")</f>
        <v>Pass</v>
      </c>
    </row>
    <row r="34" spans="1:3">
      <c r="A34">
        <v>33</v>
      </c>
      <c r="B34" t="str">
        <f>IF(AND('Sch D1 Rural'!G38&gt;0,'Sch D1 Rural'!F38&lt;1),"Fail","Pass")</f>
        <v>Pass</v>
      </c>
      <c r="C34" t="str">
        <f>IF(AND('Sch D1 Rural'!F38&gt;0,'Sch D1 Rural'!G38&lt;1),"Fail","Pass")</f>
        <v>Pass</v>
      </c>
    </row>
    <row r="35" spans="1:3">
      <c r="A35">
        <v>34</v>
      </c>
      <c r="B35" t="str">
        <f>IF(AND('Sch D1 Rural'!G39&gt;0,'Sch D1 Rural'!F39&lt;1),"Fail","Pass")</f>
        <v>Pass</v>
      </c>
      <c r="C35" t="str">
        <f>IF(AND('Sch D1 Rural'!F39&gt;0,'Sch D1 Rural'!G39&lt;1),"Fail","Pass")</f>
        <v>Pass</v>
      </c>
    </row>
    <row r="36" spans="1:3">
      <c r="A36">
        <v>35</v>
      </c>
      <c r="B36" t="str">
        <f>IF(AND('Sch D1 Rural'!G40&gt;0,'Sch D1 Rural'!F40&lt;1),"Fail","Pass")</f>
        <v>Pass</v>
      </c>
      <c r="C36" t="str">
        <f>IF(AND('Sch D1 Rural'!F40&gt;0,'Sch D1 Rural'!G40&lt;1),"Fail","Pass")</f>
        <v>Pass</v>
      </c>
    </row>
    <row r="37" spans="1:3">
      <c r="A37">
        <v>36</v>
      </c>
      <c r="B37" t="str">
        <f>IF(AND('Sch D1 Rural'!G41&gt;0,'Sch D1 Rural'!F41&lt;1),"Fail","Pass")</f>
        <v>Pass</v>
      </c>
      <c r="C37" t="str">
        <f>IF(AND('Sch D1 Rural'!F41&gt;0,'Sch D1 Rural'!G41&lt;1),"Fail","Pass")</f>
        <v>Pass</v>
      </c>
    </row>
    <row r="38" spans="1:3">
      <c r="A38">
        <v>37</v>
      </c>
      <c r="B38" t="str">
        <f>IF(AND('Sch D1 Rural'!G42&gt;0,'Sch D1 Rural'!F42&lt;1),"Fail","Pass")</f>
        <v>Pass</v>
      </c>
      <c r="C38" t="str">
        <f>IF(AND('Sch D1 Rural'!F42&gt;0,'Sch D1 Rural'!G42&lt;1),"Fail","Pass")</f>
        <v>Pass</v>
      </c>
    </row>
    <row r="39" spans="1:3">
      <c r="A39">
        <v>38</v>
      </c>
      <c r="B39" t="str">
        <f>IF(AND('Sch D1 Rural'!G43&gt;0,'Sch D1 Rural'!F43&lt;1),"Fail","Pass")</f>
        <v>Pass</v>
      </c>
      <c r="C39" t="str">
        <f>IF(AND('Sch D1 Rural'!F43&gt;0,'Sch D1 Rural'!G43&lt;1),"Fail","Pass")</f>
        <v>Pass</v>
      </c>
    </row>
    <row r="40" spans="1:3">
      <c r="A40">
        <v>39</v>
      </c>
      <c r="B40" t="str">
        <f>IF(AND('Sch D1 Rural'!G44&gt;0,'Sch D1 Rural'!F44&lt;1),"Fail","Pass")</f>
        <v>Pass</v>
      </c>
      <c r="C40" t="str">
        <f>IF(AND('Sch D1 Rural'!F44&gt;0,'Sch D1 Rural'!G44&lt;1),"Fail","Pass")</f>
        <v>Pass</v>
      </c>
    </row>
    <row r="41" spans="1:3">
      <c r="A41">
        <v>40</v>
      </c>
      <c r="B41" t="str">
        <f>IF(AND('Sch D1 Rural'!G45&gt;0,'Sch D1 Rural'!F45&lt;1),"Fail","Pass")</f>
        <v>Pass</v>
      </c>
      <c r="C41" t="str">
        <f>IF(AND('Sch D1 Rural'!F45&gt;0,'Sch D1 Rural'!G45&lt;1),"Fail","Pass")</f>
        <v>Pass</v>
      </c>
    </row>
    <row r="42" spans="1:3">
      <c r="A42">
        <v>41</v>
      </c>
      <c r="B42" t="str">
        <f>IF(AND('Sch D1 Rural'!G46&gt;0,'Sch D1 Rural'!F46&lt;1),"Fail","Pass")</f>
        <v>Pass</v>
      </c>
      <c r="C42" t="str">
        <f>IF(AND('Sch D1 Rural'!F46&gt;0,'Sch D1 Rural'!G46&lt;1),"Fail","Pass")</f>
        <v>Pass</v>
      </c>
    </row>
    <row r="43" spans="1:3">
      <c r="A43">
        <v>42</v>
      </c>
      <c r="B43" t="str">
        <f>IF(AND('Sch D1 Rural'!G47&gt;0,'Sch D1 Rural'!F47&lt;1),"Fail","Pass")</f>
        <v>Pass</v>
      </c>
      <c r="C43" t="str">
        <f>IF(AND('Sch D1 Rural'!F47&gt;0,'Sch D1 Rural'!G47&lt;1),"Fail","Pass")</f>
        <v>Pass</v>
      </c>
    </row>
    <row r="44" spans="1:3">
      <c r="A44">
        <v>43</v>
      </c>
      <c r="B44" t="str">
        <f>IF(AND('Sch D1 Rural'!G48&gt;0,'Sch D1 Rural'!F48&lt;1),"Fail","Pass")</f>
        <v>Pass</v>
      </c>
      <c r="C44" t="str">
        <f>IF(AND('Sch D1 Rural'!F48&gt;0,'Sch D1 Rural'!G48&lt;1),"Fail","Pass")</f>
        <v>Pass</v>
      </c>
    </row>
    <row r="45" spans="1:3">
      <c r="A45">
        <v>44</v>
      </c>
      <c r="B45" t="str">
        <f>IF(AND('Sch D1 Rural'!G49&gt;0,'Sch D1 Rural'!F49&lt;1),"Fail","Pass")</f>
        <v>Pass</v>
      </c>
      <c r="C45" t="str">
        <f>IF(AND('Sch D1 Rural'!F49&gt;0,'Sch D1 Rural'!G49&lt;1),"Fail","Pass")</f>
        <v>Pass</v>
      </c>
    </row>
    <row r="46" spans="1:3">
      <c r="A46">
        <v>45</v>
      </c>
      <c r="B46" t="str">
        <f>IF(AND('Sch D1 Rural'!G50&gt;0,'Sch D1 Rural'!F50&lt;1),"Fail","Pass")</f>
        <v>Pass</v>
      </c>
      <c r="C46" t="str">
        <f>IF(AND('Sch D1 Rural'!F50&gt;0,'Sch D1 Rural'!G50&lt;1),"Fail","Pass")</f>
        <v>Pass</v>
      </c>
    </row>
    <row r="47" spans="1:3">
      <c r="A47">
        <v>46</v>
      </c>
      <c r="B47" t="str">
        <f>IF(AND('Sch D1 Rural'!G51&gt;0,'Sch D1 Rural'!F51&lt;1),"Fail","Pass")</f>
        <v>Pass</v>
      </c>
      <c r="C47" t="str">
        <f>IF(AND('Sch D1 Rural'!F51&gt;0,'Sch D1 Rural'!G51&lt;1),"Fail","Pass")</f>
        <v>Pass</v>
      </c>
    </row>
    <row r="48" spans="1:3">
      <c r="A48">
        <v>47</v>
      </c>
      <c r="B48" t="str">
        <f>IF(AND('Sch D1 Rural'!G52&gt;0,'Sch D1 Rural'!F52&lt;1),"Fail","Pass")</f>
        <v>Pass</v>
      </c>
      <c r="C48" t="str">
        <f>IF(AND('Sch D1 Rural'!F52&gt;0,'Sch D1 Rural'!G52&lt;1),"Fail","Pass")</f>
        <v>Pass</v>
      </c>
    </row>
    <row r="49" spans="1:3">
      <c r="A49">
        <v>48</v>
      </c>
      <c r="B49" t="str">
        <f>IF(AND('Sch D1 Rural'!G53&gt;0,'Sch D1 Rural'!F53&lt;1),"Fail","Pass")</f>
        <v>Pass</v>
      </c>
      <c r="C49" t="str">
        <f>IF(AND('Sch D1 Rural'!F53&gt;0,'Sch D1 Rural'!G53&lt;1),"Fail","Pass")</f>
        <v>Pass</v>
      </c>
    </row>
    <row r="50" spans="1:3">
      <c r="A50">
        <v>49</v>
      </c>
      <c r="B50" t="str">
        <f>IF(AND('Sch D1 Rural'!G54&gt;0,'Sch D1 Rural'!F54&lt;1),"Fail","Pass")</f>
        <v>Pass</v>
      </c>
      <c r="C50" t="str">
        <f>IF(AND('Sch D1 Rural'!F54&gt;0,'Sch D1 Rural'!G54&lt;1),"Fail","Pass")</f>
        <v>Pass</v>
      </c>
    </row>
    <row r="51" spans="1:3">
      <c r="A51">
        <v>50</v>
      </c>
      <c r="B51" t="str">
        <f>IF(AND('Sch D1 Rural'!G55&gt;0,'Sch D1 Rural'!F55&lt;1),"Fail","Pass")</f>
        <v>Pass</v>
      </c>
      <c r="C51" t="str">
        <f>IF(AND('Sch D1 Rural'!F55&gt;0,'Sch D1 Rural'!G55&lt;1),"Fail","Pass")</f>
        <v>Pass</v>
      </c>
    </row>
    <row r="52" spans="1:3">
      <c r="A52">
        <v>51</v>
      </c>
      <c r="B52" t="str">
        <f>IF(AND('Sch D1 Rural'!G56&gt;0,'Sch D1 Rural'!F56&lt;1),"Fail","Pass")</f>
        <v>Pass</v>
      </c>
      <c r="C52" t="str">
        <f>IF(AND('Sch D1 Rural'!F56&gt;0,'Sch D1 Rural'!G56&lt;1),"Fail","Pass")</f>
        <v>Pass</v>
      </c>
    </row>
    <row r="53" spans="1:3">
      <c r="A53">
        <v>52</v>
      </c>
      <c r="B53" t="str">
        <f>IF(AND('Sch D1 Rural'!G57&gt;0,'Sch D1 Rural'!F57&lt;1),"Fail","Pass")</f>
        <v>Pass</v>
      </c>
      <c r="C53" t="str">
        <f>IF(AND('Sch D1 Rural'!F57&gt;0,'Sch D1 Rural'!G57&lt;1),"Fail","Pass")</f>
        <v>Pass</v>
      </c>
    </row>
    <row r="54" spans="1:3">
      <c r="A54">
        <v>53</v>
      </c>
      <c r="B54" t="str">
        <f>IF(AND('Sch D1 Rural'!G58&gt;0,'Sch D1 Rural'!F58&lt;1),"Fail","Pass")</f>
        <v>Pass</v>
      </c>
      <c r="C54" t="str">
        <f>IF(AND('Sch D1 Rural'!F58&gt;0,'Sch D1 Rural'!G58&lt;1),"Fail","Pass")</f>
        <v>Pass</v>
      </c>
    </row>
    <row r="55" spans="1:3">
      <c r="A55">
        <v>54</v>
      </c>
      <c r="B55" t="str">
        <f>IF(AND('Sch D1 Rural'!G59&gt;0,'Sch D1 Rural'!F59&lt;1),"Fail","Pass")</f>
        <v>Pass</v>
      </c>
      <c r="C55" t="str">
        <f>IF(AND('Sch D1 Rural'!F59&gt;0,'Sch D1 Rural'!G59&lt;1),"Fail","Pass")</f>
        <v>Pass</v>
      </c>
    </row>
    <row r="56" spans="1:3">
      <c r="A56">
        <v>55</v>
      </c>
      <c r="B56" t="str">
        <f>IF(AND('Sch D1 Rural'!G60&gt;0,'Sch D1 Rural'!F60&lt;1),"Fail","Pass")</f>
        <v>Pass</v>
      </c>
      <c r="C56" t="str">
        <f>IF(AND('Sch D1 Rural'!F60&gt;0,'Sch D1 Rural'!G60&lt;1),"Fail","Pass")</f>
        <v>Pass</v>
      </c>
    </row>
    <row r="57" spans="1:3">
      <c r="A57">
        <v>56</v>
      </c>
      <c r="B57" t="str">
        <f>IF(AND('Sch D1 Rural'!G61&gt;0,'Sch D1 Rural'!F61&lt;1),"Fail","Pass")</f>
        <v>Pass</v>
      </c>
      <c r="C57" t="str">
        <f>IF(AND('Sch D1 Rural'!F61&gt;0,'Sch D1 Rural'!G61&lt;1),"Fail","Pass")</f>
        <v>Pass</v>
      </c>
    </row>
    <row r="58" spans="1:3">
      <c r="A58">
        <v>57</v>
      </c>
      <c r="B58" t="str">
        <f>IF(AND('Sch D1 Rural'!G62&gt;0,'Sch D1 Rural'!F62&lt;1),"Fail","Pass")</f>
        <v>Pass</v>
      </c>
      <c r="C58" t="str">
        <f>IF(AND('Sch D1 Rural'!F62&gt;0,'Sch D1 Rural'!G62&lt;1),"Fail","Pass")</f>
        <v>Pass</v>
      </c>
    </row>
    <row r="59" spans="1:3">
      <c r="A59">
        <v>58</v>
      </c>
      <c r="B59" t="str">
        <f>IF(AND('Sch D1 Rural'!G63&gt;0,'Sch D1 Rural'!F63&lt;1),"Fail","Pass")</f>
        <v>Pass</v>
      </c>
      <c r="C59" t="str">
        <f>IF(AND('Sch D1 Rural'!F63&gt;0,'Sch D1 Rural'!G63&lt;1),"Fail","Pass")</f>
        <v>Pass</v>
      </c>
    </row>
    <row r="60" spans="1:3">
      <c r="A60">
        <v>59</v>
      </c>
      <c r="B60" t="str">
        <f>IF(AND('Sch D1 Rural'!G64&gt;0,'Sch D1 Rural'!F64&lt;1),"Fail","Pass")</f>
        <v>Pass</v>
      </c>
      <c r="C60" t="str">
        <f>IF(AND('Sch D1 Rural'!F64&gt;0,'Sch D1 Rural'!G64&lt;1),"Fail","Pass")</f>
        <v>Pass</v>
      </c>
    </row>
    <row r="61" spans="1:3">
      <c r="A61">
        <v>60</v>
      </c>
      <c r="B61" t="str">
        <f>IF(AND('Sch D1 Rural'!G65&gt;0,'Sch D1 Rural'!F65&lt;1),"Fail","Pass")</f>
        <v>Pass</v>
      </c>
      <c r="C61" t="str">
        <f>IF(AND('Sch D1 Rural'!F65&gt;0,'Sch D1 Rural'!G65&lt;1),"Fail","Pass")</f>
        <v>Pass</v>
      </c>
    </row>
    <row r="62" spans="1:3">
      <c r="A62">
        <v>61</v>
      </c>
      <c r="B62" t="str">
        <f>IF(AND('Sch D1 Rural'!G66&gt;0,'Sch D1 Rural'!F66&lt;1),"Fail","Pass")</f>
        <v>Pass</v>
      </c>
      <c r="C62" t="str">
        <f>IF(AND('Sch D1 Rural'!F66&gt;0,'Sch D1 Rural'!G66&lt;1),"Fail","Pass")</f>
        <v>Pass</v>
      </c>
    </row>
    <row r="63" spans="1:3">
      <c r="A63">
        <v>62</v>
      </c>
      <c r="B63" t="str">
        <f>IF(AND('Sch D1 Rural'!G67&gt;0,'Sch D1 Rural'!F67&lt;1),"Fail","Pass")</f>
        <v>Pass</v>
      </c>
      <c r="C63" t="str">
        <f>IF(AND('Sch D1 Rural'!F67&gt;0,'Sch D1 Rural'!G67&lt;1),"Fail","Pass")</f>
        <v>Pass</v>
      </c>
    </row>
    <row r="64" spans="1:3">
      <c r="A64">
        <v>63</v>
      </c>
      <c r="B64" t="str">
        <f>IF(AND('Sch D1 Rural'!G68&gt;0,'Sch D1 Rural'!F68&lt;1),"Fail","Pass")</f>
        <v>Pass</v>
      </c>
      <c r="C64" t="str">
        <f>IF(AND('Sch D1 Rural'!F68&gt;0,'Sch D1 Rural'!G68&lt;1),"Fail","Pass")</f>
        <v>Pass</v>
      </c>
    </row>
    <row r="65" spans="1:3">
      <c r="A65">
        <v>64</v>
      </c>
      <c r="B65" t="str">
        <f>IF(AND('Sch D1 Rural'!G69&gt;0,'Sch D1 Rural'!F69&lt;1),"Fail","Pass")</f>
        <v>Pass</v>
      </c>
      <c r="C65" t="str">
        <f>IF(AND('Sch D1 Rural'!F69&gt;0,'Sch D1 Rural'!G69&lt;1),"Fail","Pass")</f>
        <v>Pass</v>
      </c>
    </row>
    <row r="66" spans="1:3">
      <c r="A66">
        <v>65</v>
      </c>
      <c r="B66" t="str">
        <f>IF(AND('Sch D1 Rural'!G70&gt;0,'Sch D1 Rural'!F70&lt;1),"Fail","Pass")</f>
        <v>Pass</v>
      </c>
      <c r="C66" t="str">
        <f>IF(AND('Sch D1 Rural'!F70&gt;0,'Sch D1 Rural'!G70&lt;1),"Fail","Pass")</f>
        <v>Pass</v>
      </c>
    </row>
    <row r="67" spans="1:3">
      <c r="A67">
        <v>66</v>
      </c>
      <c r="B67" t="str">
        <f>IF(AND('Sch D1 Rural'!G71&gt;0,'Sch D1 Rural'!F71&lt;1),"Fail","Pass")</f>
        <v>Pass</v>
      </c>
      <c r="C67" t="str">
        <f>IF(AND('Sch D1 Rural'!F71&gt;0,'Sch D1 Rural'!G71&lt;1),"Fail","Pass")</f>
        <v>Pass</v>
      </c>
    </row>
    <row r="68" spans="1:3">
      <c r="A68">
        <v>67</v>
      </c>
      <c r="B68" t="str">
        <f>IF(AND('Sch D1 Rural'!G72&gt;0,'Sch D1 Rural'!F72&lt;1),"Fail","Pass")</f>
        <v>Pass</v>
      </c>
      <c r="C68" t="str">
        <f>IF(AND('Sch D1 Rural'!F72&gt;0,'Sch D1 Rural'!G72&lt;1),"Fail","Pass")</f>
        <v>Pass</v>
      </c>
    </row>
    <row r="69" spans="1:3">
      <c r="A69">
        <v>68</v>
      </c>
      <c r="B69" t="str">
        <f>IF(AND('Sch D1 Rural'!G73&gt;0,'Sch D1 Rural'!F73&lt;1),"Fail","Pass")</f>
        <v>Pass</v>
      </c>
      <c r="C69" t="str">
        <f>IF(AND('Sch D1 Rural'!F73&gt;0,'Sch D1 Rural'!G73&lt;1),"Fail","Pass")</f>
        <v>Pass</v>
      </c>
    </row>
    <row r="70" spans="1:3">
      <c r="A70">
        <v>69</v>
      </c>
      <c r="B70" t="str">
        <f>IF(AND('Sch D1 Rural'!G74&gt;0,'Sch D1 Rural'!F74&lt;1),"Fail","Pass")</f>
        <v>Pass</v>
      </c>
      <c r="C70" t="str">
        <f>IF(AND('Sch D1 Rural'!F74&gt;0,'Sch D1 Rural'!G74&lt;1),"Fail","Pass")</f>
        <v>Pass</v>
      </c>
    </row>
    <row r="71" spans="1:3">
      <c r="A71">
        <v>70</v>
      </c>
      <c r="B71" t="str">
        <f>IF(AND('Sch D1 Rural'!G75&gt;0,'Sch D1 Rural'!F75&lt;1),"Fail","Pass")</f>
        <v>Pass</v>
      </c>
      <c r="C71" t="str">
        <f>IF(AND('Sch D1 Rural'!F75&gt;0,'Sch D1 Rural'!G75&lt;1),"Fail","Pass")</f>
        <v>Pass</v>
      </c>
    </row>
    <row r="72" spans="1:3">
      <c r="A72">
        <v>71</v>
      </c>
      <c r="B72" t="str">
        <f>IF(AND('Sch D1 Rural'!G76&gt;0,'Sch D1 Rural'!F76&lt;1),"Fail","Pass")</f>
        <v>Pass</v>
      </c>
      <c r="C72" t="str">
        <f>IF(AND('Sch D1 Rural'!F76&gt;0,'Sch D1 Rural'!G76&lt;1),"Fail","Pass")</f>
        <v>Pass</v>
      </c>
    </row>
    <row r="73" spans="1:3">
      <c r="A73">
        <v>72</v>
      </c>
      <c r="B73" t="str">
        <f>IF(AND('Sch D1 Rural'!G77&gt;0,'Sch D1 Rural'!F77&lt;1),"Fail","Pass")</f>
        <v>Pass</v>
      </c>
      <c r="C73" t="str">
        <f>IF(AND('Sch D1 Rural'!F77&gt;0,'Sch D1 Rural'!G77&lt;1),"Fail","Pass")</f>
        <v>Pass</v>
      </c>
    </row>
    <row r="74" spans="1:3">
      <c r="A74">
        <v>73</v>
      </c>
      <c r="B74" t="str">
        <f>IF(AND('Sch D1 Rural'!G78&gt;0,'Sch D1 Rural'!F78&lt;1),"Fail","Pass")</f>
        <v>Pass</v>
      </c>
      <c r="C74" t="str">
        <f>IF(AND('Sch D1 Rural'!F78&gt;0,'Sch D1 Rural'!G78&lt;1),"Fail","Pass")</f>
        <v>Pass</v>
      </c>
    </row>
    <row r="75" spans="1:3">
      <c r="A75">
        <v>74</v>
      </c>
      <c r="B75" t="str">
        <f>IF(AND('Sch D1 Rural'!G79&gt;0,'Sch D1 Rural'!F79&lt;1),"Fail","Pass")</f>
        <v>Pass</v>
      </c>
      <c r="C75" t="str">
        <f>IF(AND('Sch D1 Rural'!F79&gt;0,'Sch D1 Rural'!G79&lt;1),"Fail","Pass")</f>
        <v>Pass</v>
      </c>
    </row>
    <row r="76" spans="1:3">
      <c r="A76">
        <v>75</v>
      </c>
      <c r="B76" t="str">
        <f>IF(AND('Sch D1 Rural'!G80&gt;0,'Sch D1 Rural'!F80&lt;1),"Fail","Pass")</f>
        <v>Pass</v>
      </c>
      <c r="C76" t="str">
        <f>IF(AND('Sch D1 Rural'!F80&gt;0,'Sch D1 Rural'!G80&lt;1),"Fail","Pass")</f>
        <v>Pass</v>
      </c>
    </row>
    <row r="77" spans="1:3">
      <c r="A77">
        <v>76</v>
      </c>
      <c r="B77" t="str">
        <f>IF(AND('Sch D1 Rural'!G81&gt;0,'Sch D1 Rural'!F81&lt;1),"Fail","Pass")</f>
        <v>Pass</v>
      </c>
      <c r="C77" t="str">
        <f>IF(AND('Sch D1 Rural'!F81&gt;0,'Sch D1 Rural'!G81&lt;1),"Fail","Pass")</f>
        <v>Pass</v>
      </c>
    </row>
    <row r="78" spans="1:3">
      <c r="A78">
        <v>77</v>
      </c>
      <c r="B78" t="str">
        <f>IF(AND('Sch D1 Rural'!G82&gt;0,'Sch D1 Rural'!F82&lt;1),"Fail","Pass")</f>
        <v>Pass</v>
      </c>
      <c r="C78" t="str">
        <f>IF(AND('Sch D1 Rural'!F82&gt;0,'Sch D1 Rural'!G82&lt;1),"Fail","Pass")</f>
        <v>Pass</v>
      </c>
    </row>
    <row r="79" spans="1:3">
      <c r="A79">
        <v>78</v>
      </c>
      <c r="B79" t="str">
        <f>IF(AND('Sch D1 Rural'!G83&gt;0,'Sch D1 Rural'!F83&lt;1),"Fail","Pass")</f>
        <v>Pass</v>
      </c>
      <c r="C79" t="str">
        <f>IF(AND('Sch D1 Rural'!F83&gt;0,'Sch D1 Rural'!G83&lt;1),"Fail","Pass")</f>
        <v>Pass</v>
      </c>
    </row>
    <row r="80" spans="1:3">
      <c r="A80">
        <v>79</v>
      </c>
      <c r="B80" t="str">
        <f>IF(AND('Sch D1 Rural'!G84&gt;0,'Sch D1 Rural'!F84&lt;1),"Fail","Pass")</f>
        <v>Pass</v>
      </c>
      <c r="C80" t="str">
        <f>IF(AND('Sch D1 Rural'!F84&gt;0,'Sch D1 Rural'!G84&lt;1),"Fail","Pass")</f>
        <v>Pass</v>
      </c>
    </row>
    <row r="81" spans="1:3">
      <c r="A81">
        <v>80</v>
      </c>
      <c r="B81" t="str">
        <f>IF(AND('Sch D1 Rural'!G85&gt;0,'Sch D1 Rural'!F85&lt;1),"Fail","Pass")</f>
        <v>Pass</v>
      </c>
      <c r="C81" t="str">
        <f>IF(AND('Sch D1 Rural'!F85&gt;0,'Sch D1 Rural'!G85&lt;1),"Fail","Pass")</f>
        <v>Pass</v>
      </c>
    </row>
    <row r="82" spans="1:3">
      <c r="A82">
        <v>81</v>
      </c>
      <c r="B82" t="str">
        <f>IF(AND('Sch D1 Rural'!G86&gt;0,'Sch D1 Rural'!F86&lt;1),"Fail","Pass")</f>
        <v>Pass</v>
      </c>
      <c r="C82" t="str">
        <f>IF(AND('Sch D1 Rural'!F86&gt;0,'Sch D1 Rural'!G86&lt;1),"Fail","Pass")</f>
        <v>Pass</v>
      </c>
    </row>
    <row r="83" spans="1:3">
      <c r="A83">
        <v>82</v>
      </c>
      <c r="B83" t="str">
        <f>IF(AND('Sch D1 Rural'!G87&gt;0,'Sch D1 Rural'!F87&lt;1),"Fail","Pass")</f>
        <v>Pass</v>
      </c>
      <c r="C83" t="str">
        <f>IF(AND('Sch D1 Rural'!F87&gt;0,'Sch D1 Rural'!G87&lt;1),"Fail","Pass")</f>
        <v>Pass</v>
      </c>
    </row>
    <row r="84" spans="1:3">
      <c r="A84">
        <v>83</v>
      </c>
      <c r="B84" t="str">
        <f>IF(AND('Sch D1 Rural'!G88&gt;0,'Sch D1 Rural'!F88&lt;1),"Fail","Pass")</f>
        <v>Pass</v>
      </c>
      <c r="C84" t="str">
        <f>IF(AND('Sch D1 Rural'!F88&gt;0,'Sch D1 Rural'!G88&lt;1),"Fail","Pass")</f>
        <v>Pass</v>
      </c>
    </row>
    <row r="85" spans="1:3">
      <c r="A85">
        <v>84</v>
      </c>
      <c r="B85" t="str">
        <f>IF(AND('Sch D1 Rural'!G89&gt;0,'Sch D1 Rural'!F89&lt;1),"Fail","Pass")</f>
        <v>Pass</v>
      </c>
      <c r="C85" t="str">
        <f>IF(AND('Sch D1 Rural'!F89&gt;0,'Sch D1 Rural'!G89&lt;1),"Fail","Pass")</f>
        <v>Pass</v>
      </c>
    </row>
    <row r="86" spans="1:3">
      <c r="A86">
        <v>85</v>
      </c>
      <c r="B86" t="str">
        <f>IF(AND('Sch D1 Rural'!G90&gt;0,'Sch D1 Rural'!F90&lt;1),"Fail","Pass")</f>
        <v>Pass</v>
      </c>
      <c r="C86" t="str">
        <f>IF(AND('Sch D1 Rural'!F90&gt;0,'Sch D1 Rural'!G90&lt;1),"Fail","Pass")</f>
        <v>Pass</v>
      </c>
    </row>
    <row r="87" spans="1:3">
      <c r="A87">
        <v>86</v>
      </c>
      <c r="B87" t="str">
        <f>IF(AND('Sch D1 Rural'!G91&gt;0,'Sch D1 Rural'!F91&lt;1),"Fail","Pass")</f>
        <v>Pass</v>
      </c>
      <c r="C87" t="str">
        <f>IF(AND('Sch D1 Rural'!F91&gt;0,'Sch D1 Rural'!G91&lt;1),"Fail","Pass")</f>
        <v>Pass</v>
      </c>
    </row>
    <row r="88" spans="1:3">
      <c r="A88">
        <v>87</v>
      </c>
      <c r="B88" t="str">
        <f>IF(AND('Sch D1 Rural'!G92&gt;0,'Sch D1 Rural'!F92&lt;1),"Fail","Pass")</f>
        <v>Pass</v>
      </c>
      <c r="C88" t="str">
        <f>IF(AND('Sch D1 Rural'!F92&gt;0,'Sch D1 Rural'!G92&lt;1),"Fail","Pass")</f>
        <v>Pass</v>
      </c>
    </row>
    <row r="89" spans="1:3">
      <c r="A89">
        <v>88</v>
      </c>
      <c r="B89" t="str">
        <f>IF(AND('Sch D1 Rural'!G93&gt;0,'Sch D1 Rural'!F93&lt;1),"Fail","Pass")</f>
        <v>Pass</v>
      </c>
      <c r="C89" t="str">
        <f>IF(AND('Sch D1 Rural'!F93&gt;0,'Sch D1 Rural'!G93&lt;1),"Fail","Pass")</f>
        <v>Pass</v>
      </c>
    </row>
    <row r="90" spans="1:3">
      <c r="A90">
        <v>89</v>
      </c>
      <c r="B90" t="str">
        <f>IF(AND('Sch D1 Rural'!G94&gt;0,'Sch D1 Rural'!F94&lt;1),"Fail","Pass")</f>
        <v>Pass</v>
      </c>
      <c r="C90" t="str">
        <f>IF(AND('Sch D1 Rural'!F94&gt;0,'Sch D1 Rural'!G94&lt;1),"Fail","Pass")</f>
        <v>Pass</v>
      </c>
    </row>
    <row r="91" spans="1:3">
      <c r="A91">
        <v>90</v>
      </c>
      <c r="B91" t="str">
        <f>IF(AND('Sch D1 Rural'!G95&gt;0,'Sch D1 Rural'!F95&lt;1),"Fail","Pass")</f>
        <v>Pass</v>
      </c>
      <c r="C91" t="str">
        <f>IF(AND('Sch D1 Rural'!F95&gt;0,'Sch D1 Rural'!G95&lt;1),"Fail","Pass")</f>
        <v>Pass</v>
      </c>
    </row>
    <row r="92" spans="1:3">
      <c r="A92">
        <v>91</v>
      </c>
      <c r="B92" t="str">
        <f>IF(AND('Sch D1 Rural'!G96&gt;0,'Sch D1 Rural'!F96&lt;1),"Fail","Pass")</f>
        <v>Pass</v>
      </c>
      <c r="C92" t="str">
        <f>IF(AND('Sch D1 Rural'!F96&gt;0,'Sch D1 Rural'!G96&lt;1),"Fail","Pass")</f>
        <v>Pass</v>
      </c>
    </row>
    <row r="93" spans="1:3">
      <c r="A93">
        <v>92</v>
      </c>
      <c r="B93" t="str">
        <f>IF(AND('Sch D1 Rural'!G97&gt;0,'Sch D1 Rural'!F97&lt;1),"Fail","Pass")</f>
        <v>Pass</v>
      </c>
      <c r="C93" t="str">
        <f>IF(AND('Sch D1 Rural'!F97&gt;0,'Sch D1 Rural'!G97&lt;1),"Fail","Pass")</f>
        <v>Pass</v>
      </c>
    </row>
    <row r="94" spans="1:3">
      <c r="A94">
        <v>93</v>
      </c>
      <c r="B94" t="str">
        <f>IF(AND('Sch D1 Rural'!G98&gt;0,'Sch D1 Rural'!F98&lt;1),"Fail","Pass")</f>
        <v>Pass</v>
      </c>
      <c r="C94" t="str">
        <f>IF(AND('Sch D1 Rural'!F98&gt;0,'Sch D1 Rural'!G98&lt;1),"Fail","Pass")</f>
        <v>Pass</v>
      </c>
    </row>
    <row r="95" spans="1:3">
      <c r="A95">
        <v>94</v>
      </c>
      <c r="B95" t="str">
        <f>IF(AND('Sch D1 Rural'!G99&gt;0,'Sch D1 Rural'!F99&lt;1),"Fail","Pass")</f>
        <v>Pass</v>
      </c>
      <c r="C95" t="str">
        <f>IF(AND('Sch D1 Rural'!F99&gt;0,'Sch D1 Rural'!G99&lt;1),"Fail","Pass")</f>
        <v>Pass</v>
      </c>
    </row>
    <row r="96" spans="1:3">
      <c r="A96">
        <v>95</v>
      </c>
      <c r="B96" t="str">
        <f>IF(AND('Sch D1 Rural'!G100&gt;0,'Sch D1 Rural'!F100&lt;1),"Fail","Pass")</f>
        <v>Pass</v>
      </c>
      <c r="C96" t="str">
        <f>IF(AND('Sch D1 Rural'!F100&gt;0,'Sch D1 Rural'!G100&lt;1),"Fail","Pass")</f>
        <v>Pass</v>
      </c>
    </row>
    <row r="97" spans="1:3">
      <c r="A97">
        <v>96</v>
      </c>
      <c r="B97" t="str">
        <f>IF(AND('Sch D1 Rural'!G101&gt;0,'Sch D1 Rural'!F101&lt;1),"Fail","Pass")</f>
        <v>Pass</v>
      </c>
      <c r="C97" t="str">
        <f>IF(AND('Sch D1 Rural'!F101&gt;0,'Sch D1 Rural'!G101&lt;1),"Fail","Pass")</f>
        <v>Pass</v>
      </c>
    </row>
    <row r="98" spans="1:3">
      <c r="A98">
        <v>97</v>
      </c>
      <c r="B98" t="str">
        <f>IF(AND('Sch D1 Rural'!G102&gt;0,'Sch D1 Rural'!F102&lt;1),"Fail","Pass")</f>
        <v>Pass</v>
      </c>
      <c r="C98" t="str">
        <f>IF(AND('Sch D1 Rural'!F102&gt;0,'Sch D1 Rural'!G102&lt;1),"Fail","Pass")</f>
        <v>Pass</v>
      </c>
    </row>
    <row r="99" spans="1:3">
      <c r="A99">
        <v>98</v>
      </c>
      <c r="B99" t="str">
        <f>IF(AND('Sch D1 Rural'!G103&gt;0,'Sch D1 Rural'!F103&lt;1),"Fail","Pass")</f>
        <v>Pass</v>
      </c>
      <c r="C99" t="str">
        <f>IF(AND('Sch D1 Rural'!F103&gt;0,'Sch D1 Rural'!G103&lt;1),"Fail","Pass")</f>
        <v>Pass</v>
      </c>
    </row>
    <row r="100" spans="1:3">
      <c r="A100">
        <v>99</v>
      </c>
      <c r="B100" t="str">
        <f>IF(AND('Sch D1 Rural'!G104&gt;0,'Sch D1 Rural'!F104&lt;1),"Fail","Pass")</f>
        <v>Pass</v>
      </c>
      <c r="C100" t="str">
        <f>IF(AND('Sch D1 Rural'!F104&gt;0,'Sch D1 Rural'!G104&lt;1),"Fail","Pass")</f>
        <v>Pass</v>
      </c>
    </row>
    <row r="101" spans="1:3">
      <c r="A101">
        <v>100</v>
      </c>
      <c r="B101" t="str">
        <f>IF(AND('Sch D1 Rural'!G105&gt;0,'Sch D1 Rural'!F105&lt;1),"Fail","Pass")</f>
        <v>Pass</v>
      </c>
      <c r="C101" t="str">
        <f>IF(AND('Sch D1 Rural'!F105&gt;0,'Sch D1 Rural'!G105&lt;1),"Fail","Pass")</f>
        <v>Pass</v>
      </c>
    </row>
    <row r="102" spans="1:3">
      <c r="A102">
        <v>101</v>
      </c>
      <c r="B102" t="str">
        <f>IF(AND('Sch D1 Rural'!G106&gt;0,'Sch D1 Rural'!F106&lt;1),"Fail","Pass")</f>
        <v>Pass</v>
      </c>
      <c r="C102" t="str">
        <f>IF(AND('Sch D1 Rural'!F106&gt;0,'Sch D1 Rural'!G106&lt;1),"Fail","Pass")</f>
        <v>Pass</v>
      </c>
    </row>
    <row r="103" spans="1:3">
      <c r="A103">
        <v>102</v>
      </c>
      <c r="B103" t="str">
        <f>IF(AND('Sch D1 Rural'!G107&gt;0,'Sch D1 Rural'!F107&lt;1),"Fail","Pass")</f>
        <v>Pass</v>
      </c>
      <c r="C103" t="str">
        <f>IF(AND('Sch D1 Rural'!F107&gt;0,'Sch D1 Rural'!G107&lt;1),"Fail","Pass")</f>
        <v>Pass</v>
      </c>
    </row>
    <row r="104" spans="1:3">
      <c r="A104">
        <v>103</v>
      </c>
      <c r="B104" t="str">
        <f>IF(AND('Sch D1 Rural'!G108&gt;0,'Sch D1 Rural'!F108&lt;1),"Fail","Pass")</f>
        <v>Pass</v>
      </c>
      <c r="C104" t="str">
        <f>IF(AND('Sch D1 Rural'!F108&gt;0,'Sch D1 Rural'!G108&lt;1),"Fail","Pass")</f>
        <v>Pass</v>
      </c>
    </row>
    <row r="105" spans="1:3">
      <c r="A105">
        <v>104</v>
      </c>
      <c r="B105" t="str">
        <f>IF(AND('Sch D1 Rural'!G109&gt;0,'Sch D1 Rural'!F109&lt;1),"Fail","Pass")</f>
        <v>Pass</v>
      </c>
      <c r="C105" t="str">
        <f>IF(AND('Sch D1 Rural'!F109&gt;0,'Sch D1 Rural'!G109&lt;1),"Fail","Pass")</f>
        <v>Pass</v>
      </c>
    </row>
    <row r="106" spans="1:3">
      <c r="A106">
        <v>105</v>
      </c>
      <c r="B106" t="str">
        <f>IF(AND('Sch D1 Rural'!G110&gt;0,'Sch D1 Rural'!F110&lt;1),"Fail","Pass")</f>
        <v>Pass</v>
      </c>
      <c r="C106" t="str">
        <f>IF(AND('Sch D1 Rural'!F110&gt;0,'Sch D1 Rural'!G110&lt;1),"Fail","Pass")</f>
        <v>Pass</v>
      </c>
    </row>
    <row r="107" spans="1:3">
      <c r="A107">
        <v>106</v>
      </c>
      <c r="B107" t="str">
        <f>IF(AND('Sch D1 Rural'!G111&gt;0,'Sch D1 Rural'!F111&lt;1),"Fail","Pass")</f>
        <v>Pass</v>
      </c>
      <c r="C107" t="str">
        <f>IF(AND('Sch D1 Rural'!F111&gt;0,'Sch D1 Rural'!G111&lt;1),"Fail","Pass")</f>
        <v>Pass</v>
      </c>
    </row>
    <row r="108" spans="1:3">
      <c r="A108">
        <v>107</v>
      </c>
      <c r="B108" t="str">
        <f>IF(AND('Sch D1 Rural'!G112&gt;0,'Sch D1 Rural'!F112&lt;1),"Fail","Pass")</f>
        <v>Pass</v>
      </c>
      <c r="C108" t="str">
        <f>IF(AND('Sch D1 Rural'!F112&gt;0,'Sch D1 Rural'!G112&lt;1),"Fail","Pass")</f>
        <v>Pass</v>
      </c>
    </row>
    <row r="109" spans="1:3">
      <c r="A109">
        <v>108</v>
      </c>
      <c r="B109" t="str">
        <f>IF(AND('Sch D1 Rural'!G113&gt;0,'Sch D1 Rural'!F113&lt;1),"Fail","Pass")</f>
        <v>Pass</v>
      </c>
      <c r="C109" t="str">
        <f>IF(AND('Sch D1 Rural'!F113&gt;0,'Sch D1 Rural'!G113&lt;1),"Fail","Pass")</f>
        <v>Pass</v>
      </c>
    </row>
    <row r="110" spans="1:3">
      <c r="A110">
        <v>109</v>
      </c>
      <c r="B110" t="str">
        <f>IF(AND('Sch D1 Rural'!G114&gt;0,'Sch D1 Rural'!F114&lt;1),"Fail","Pass")</f>
        <v>Pass</v>
      </c>
      <c r="C110" t="str">
        <f>IF(AND('Sch D1 Rural'!F114&gt;0,'Sch D1 Rural'!G114&lt;1),"Fail","Pass")</f>
        <v>Pass</v>
      </c>
    </row>
    <row r="111" spans="1:3">
      <c r="A111">
        <v>110</v>
      </c>
      <c r="B111" t="str">
        <f>IF(AND('Sch D1 Rural'!G115&gt;0,'Sch D1 Rural'!F115&lt;1),"Fail","Pass")</f>
        <v>Pass</v>
      </c>
      <c r="C111" t="str">
        <f>IF(AND('Sch D1 Rural'!F115&gt;0,'Sch D1 Rural'!G115&lt;1),"Fail","Pass")</f>
        <v>Pass</v>
      </c>
    </row>
    <row r="112" spans="1:3">
      <c r="A112">
        <v>111</v>
      </c>
      <c r="B112" t="str">
        <f>IF(AND('Sch D1 Rural'!G116&gt;0,'Sch D1 Rural'!F116&lt;1),"Fail","Pass")</f>
        <v>Pass</v>
      </c>
      <c r="C112" t="str">
        <f>IF(AND('Sch D1 Rural'!F116&gt;0,'Sch D1 Rural'!G116&lt;1),"Fail","Pass")</f>
        <v>Pass</v>
      </c>
    </row>
    <row r="113" spans="1:3">
      <c r="A113">
        <v>112</v>
      </c>
      <c r="B113" t="str">
        <f>IF(AND('Sch D1 Rural'!G117&gt;0,'Sch D1 Rural'!F117&lt;1),"Fail","Pass")</f>
        <v>Pass</v>
      </c>
      <c r="C113" t="str">
        <f>IF(AND('Sch D1 Rural'!F117&gt;0,'Sch D1 Rural'!G117&lt;1),"Fail","Pass")</f>
        <v>Pass</v>
      </c>
    </row>
    <row r="114" spans="1:3">
      <c r="A114">
        <v>113</v>
      </c>
      <c r="B114" t="str">
        <f>IF(AND('Sch D1 Rural'!G118&gt;0,'Sch D1 Rural'!F118&lt;1),"Fail","Pass")</f>
        <v>Pass</v>
      </c>
      <c r="C114" t="str">
        <f>IF(AND('Sch D1 Rural'!F118&gt;0,'Sch D1 Rural'!G118&lt;1),"Fail","Pass")</f>
        <v>Pass</v>
      </c>
    </row>
    <row r="115" spans="1:3">
      <c r="A115">
        <v>114</v>
      </c>
      <c r="B115" t="str">
        <f>IF(AND('Sch D1 Rural'!G119&gt;0,'Sch D1 Rural'!F119&lt;1),"Fail","Pass")</f>
        <v>Pass</v>
      </c>
      <c r="C115" t="str">
        <f>IF(AND('Sch D1 Rural'!F119&gt;0,'Sch D1 Rural'!G119&lt;1),"Fail","Pass")</f>
        <v>Pass</v>
      </c>
    </row>
    <row r="116" spans="1:3">
      <c r="A116">
        <v>115</v>
      </c>
      <c r="B116" t="str">
        <f>IF(AND('Sch D1 Rural'!G120&gt;0,'Sch D1 Rural'!F120&lt;1),"Fail","Pass")</f>
        <v>Pass</v>
      </c>
      <c r="C116" t="str">
        <f>IF(AND('Sch D1 Rural'!F120&gt;0,'Sch D1 Rural'!G120&lt;1),"Fail","Pass")</f>
        <v>Pass</v>
      </c>
    </row>
    <row r="117" spans="1:3">
      <c r="A117">
        <v>116</v>
      </c>
      <c r="B117" t="str">
        <f>IF(AND('Sch D1 Rural'!G121&gt;0,'Sch D1 Rural'!F121&lt;1),"Fail","Pass")</f>
        <v>Pass</v>
      </c>
      <c r="C117" t="str">
        <f>IF(AND('Sch D1 Rural'!F121&gt;0,'Sch D1 Rural'!G121&lt;1),"Fail","Pass")</f>
        <v>Pass</v>
      </c>
    </row>
    <row r="118" spans="1:3">
      <c r="A118">
        <v>117</v>
      </c>
      <c r="B118" t="str">
        <f>IF(AND('Sch D1 Rural'!G122&gt;0,'Sch D1 Rural'!F122&lt;1),"Fail","Pass")</f>
        <v>Pass</v>
      </c>
      <c r="C118" t="str">
        <f>IF(AND('Sch D1 Rural'!F122&gt;0,'Sch D1 Rural'!G122&lt;1),"Fail","Pass")</f>
        <v>Pass</v>
      </c>
    </row>
    <row r="119" spans="1:3">
      <c r="A119">
        <v>118</v>
      </c>
      <c r="B119" t="str">
        <f>IF(AND('Sch D1 Rural'!G123&gt;0,'Sch D1 Rural'!F123&lt;1),"Fail","Pass")</f>
        <v>Pass</v>
      </c>
      <c r="C119" t="str">
        <f>IF(AND('Sch D1 Rural'!F123&gt;0,'Sch D1 Rural'!G123&lt;1),"Fail","Pass")</f>
        <v>Pass</v>
      </c>
    </row>
    <row r="120" spans="1:3">
      <c r="A120">
        <v>119</v>
      </c>
      <c r="B120" t="str">
        <f>IF(AND('Sch D1 Rural'!G124&gt;0,'Sch D1 Rural'!F124&lt;1),"Fail","Pass")</f>
        <v>Pass</v>
      </c>
      <c r="C120" t="str">
        <f>IF(AND('Sch D1 Rural'!F124&gt;0,'Sch D1 Rural'!G124&lt;1),"Fail","Pass")</f>
        <v>Pass</v>
      </c>
    </row>
    <row r="121" spans="1:3">
      <c r="A121">
        <v>120</v>
      </c>
      <c r="B121" t="str">
        <f>IF(AND('Sch D1 Rural'!G125&gt;0,'Sch D1 Rural'!F125&lt;1),"Fail","Pass")</f>
        <v>Pass</v>
      </c>
      <c r="C121" t="str">
        <f>IF(AND('Sch D1 Rural'!F125&gt;0,'Sch D1 Rural'!G125&lt;1),"Fail","Pass")</f>
        <v>Pass</v>
      </c>
    </row>
    <row r="122" spans="1:3">
      <c r="A122">
        <v>121</v>
      </c>
      <c r="B122" t="str">
        <f>IF(AND('Sch D1 Rural'!G126&gt;0,'Sch D1 Rural'!F126&lt;1),"Fail","Pass")</f>
        <v>Pass</v>
      </c>
      <c r="C122" t="str">
        <f>IF(AND('Sch D1 Rural'!F126&gt;0,'Sch D1 Rural'!G126&lt;1),"Fail","Pass")</f>
        <v>Pass</v>
      </c>
    </row>
    <row r="123" spans="1:3">
      <c r="A123">
        <v>122</v>
      </c>
      <c r="B123" t="str">
        <f>IF(AND('Sch D1 Rural'!G127&gt;0,'Sch D1 Rural'!F127&lt;1),"Fail","Pass")</f>
        <v>Pass</v>
      </c>
      <c r="C123" t="str">
        <f>IF(AND('Sch D1 Rural'!F127&gt;0,'Sch D1 Rural'!G127&lt;1),"Fail","Pass")</f>
        <v>Pass</v>
      </c>
    </row>
    <row r="124" spans="1:3">
      <c r="A124">
        <v>123</v>
      </c>
      <c r="B124" t="str">
        <f>IF(AND('Sch D1 Rural'!G128&gt;0,'Sch D1 Rural'!F128&lt;1),"Fail","Pass")</f>
        <v>Pass</v>
      </c>
      <c r="C124" t="str">
        <f>IF(AND('Sch D1 Rural'!F128&gt;0,'Sch D1 Rural'!G128&lt;1),"Fail","Pass")</f>
        <v>Pass</v>
      </c>
    </row>
    <row r="125" spans="1:3">
      <c r="A125">
        <v>124</v>
      </c>
      <c r="B125" t="str">
        <f>IF(AND('Sch D1 Rural'!G129&gt;0,'Sch D1 Rural'!F129&lt;1),"Fail","Pass")</f>
        <v>Pass</v>
      </c>
      <c r="C125" t="str">
        <f>IF(AND('Sch D1 Rural'!F129&gt;0,'Sch D1 Rural'!G129&lt;1),"Fail","Pass")</f>
        <v>Pass</v>
      </c>
    </row>
    <row r="126" spans="1:3">
      <c r="A126">
        <v>125</v>
      </c>
      <c r="B126" t="str">
        <f>IF(AND('Sch D1 Rural'!G130&gt;0,'Sch D1 Rural'!F130&lt;1),"Fail","Pass")</f>
        <v>Pass</v>
      </c>
      <c r="C126" t="str">
        <f>IF(AND('Sch D1 Rural'!F130&gt;0,'Sch D1 Rural'!G130&lt;1),"Fail","Pass")</f>
        <v>Pass</v>
      </c>
    </row>
    <row r="127" spans="1:3">
      <c r="A127">
        <v>126</v>
      </c>
      <c r="B127" t="str">
        <f>IF(AND('Sch D1 Rural'!G131&gt;0,'Sch D1 Rural'!F131&lt;1),"Fail","Pass")</f>
        <v>Pass</v>
      </c>
      <c r="C127" t="str">
        <f>IF(AND('Sch D1 Rural'!F131&gt;0,'Sch D1 Rural'!G131&lt;1),"Fail","Pass")</f>
        <v>Pass</v>
      </c>
    </row>
    <row r="128" spans="1:3">
      <c r="A128">
        <v>127</v>
      </c>
      <c r="B128" t="str">
        <f>IF(AND('Sch D1 Rural'!G132&gt;0,'Sch D1 Rural'!F132&lt;1),"Fail","Pass")</f>
        <v>Pass</v>
      </c>
      <c r="C128" t="str">
        <f>IF(AND('Sch D1 Rural'!F132&gt;0,'Sch D1 Rural'!G132&lt;1),"Fail","Pass")</f>
        <v>Pass</v>
      </c>
    </row>
    <row r="129" spans="1:3">
      <c r="A129">
        <v>128</v>
      </c>
      <c r="B129" t="str">
        <f>IF(AND('Sch D1 Rural'!G133&gt;0,'Sch D1 Rural'!F133&lt;1),"Fail","Pass")</f>
        <v>Pass</v>
      </c>
      <c r="C129" t="str">
        <f>IF(AND('Sch D1 Rural'!F133&gt;0,'Sch D1 Rural'!G133&lt;1),"Fail","Pass")</f>
        <v>Pass</v>
      </c>
    </row>
    <row r="130" spans="1:3">
      <c r="A130">
        <v>129</v>
      </c>
      <c r="B130" t="str">
        <f>IF(AND('Sch D1 Rural'!G134&gt;0,'Sch D1 Rural'!F134&lt;1),"Fail","Pass")</f>
        <v>Pass</v>
      </c>
      <c r="C130" t="str">
        <f>IF(AND('Sch D1 Rural'!F134&gt;0,'Sch D1 Rural'!G134&lt;1),"Fail","Pass")</f>
        <v>Pass</v>
      </c>
    </row>
    <row r="131" spans="1:3">
      <c r="A131">
        <v>130</v>
      </c>
      <c r="B131" t="str">
        <f>IF(AND('Sch D1 Rural'!G135&gt;0,'Sch D1 Rural'!F135&lt;1),"Fail","Pass")</f>
        <v>Pass</v>
      </c>
      <c r="C131" t="str">
        <f>IF(AND('Sch D1 Rural'!F135&gt;0,'Sch D1 Rural'!G135&lt;1),"Fail","Pass")</f>
        <v>Pass</v>
      </c>
    </row>
    <row r="132" spans="1:3">
      <c r="A132">
        <v>131</v>
      </c>
      <c r="B132" t="str">
        <f>IF(AND('Sch D1 Rural'!G136&gt;0,'Sch D1 Rural'!F136&lt;1),"Fail","Pass")</f>
        <v>Pass</v>
      </c>
      <c r="C132" t="str">
        <f>IF(AND('Sch D1 Rural'!F136&gt;0,'Sch D1 Rural'!G136&lt;1),"Fail","Pass")</f>
        <v>Pass</v>
      </c>
    </row>
    <row r="133" spans="1:3">
      <c r="A133">
        <v>132</v>
      </c>
      <c r="B133" t="str">
        <f>IF(AND('Sch D1 Rural'!G137&gt;0,'Sch D1 Rural'!F137&lt;1),"Fail","Pass")</f>
        <v>Pass</v>
      </c>
      <c r="C133" t="str">
        <f>IF(AND('Sch D1 Rural'!F137&gt;0,'Sch D1 Rural'!G137&lt;1),"Fail","Pass")</f>
        <v>Pass</v>
      </c>
    </row>
    <row r="134" spans="1:3">
      <c r="A134">
        <v>133</v>
      </c>
      <c r="B134" t="str">
        <f>IF(AND('Sch D1 Rural'!G138&gt;0,'Sch D1 Rural'!F138&lt;1),"Fail","Pass")</f>
        <v>Pass</v>
      </c>
      <c r="C134" t="str">
        <f>IF(AND('Sch D1 Rural'!F138&gt;0,'Sch D1 Rural'!G138&lt;1),"Fail","Pass")</f>
        <v>Pass</v>
      </c>
    </row>
    <row r="135" spans="1:3">
      <c r="A135">
        <v>134</v>
      </c>
      <c r="B135" t="str">
        <f>IF(AND('Sch D1 Rural'!G139&gt;0,'Sch D1 Rural'!F139&lt;1),"Fail","Pass")</f>
        <v>Pass</v>
      </c>
      <c r="C135" t="str">
        <f>IF(AND('Sch D1 Rural'!F139&gt;0,'Sch D1 Rural'!G139&lt;1),"Fail","Pass")</f>
        <v>Pass</v>
      </c>
    </row>
    <row r="136" spans="1:3">
      <c r="A136">
        <v>135</v>
      </c>
      <c r="B136" t="str">
        <f>IF(AND('Sch D1 Rural'!G140&gt;0,'Sch D1 Rural'!F140&lt;1),"Fail","Pass")</f>
        <v>Pass</v>
      </c>
      <c r="C136" t="str">
        <f>IF(AND('Sch D1 Rural'!F140&gt;0,'Sch D1 Rural'!G140&lt;1),"Fail","Pass")</f>
        <v>Pass</v>
      </c>
    </row>
    <row r="137" spans="1:3">
      <c r="A137">
        <v>136</v>
      </c>
      <c r="B137" t="str">
        <f>IF(AND('Sch D1 Rural'!G141&gt;0,'Sch D1 Rural'!F141&lt;1),"Fail","Pass")</f>
        <v>Pass</v>
      </c>
      <c r="C137" t="str">
        <f>IF(AND('Sch D1 Rural'!F141&gt;0,'Sch D1 Rural'!G141&lt;1),"Fail","Pass")</f>
        <v>Pass</v>
      </c>
    </row>
    <row r="138" spans="1:3">
      <c r="A138">
        <v>137</v>
      </c>
      <c r="B138" t="str">
        <f>IF(AND('Sch D1 Rural'!G142&gt;0,'Sch D1 Rural'!F142&lt;1),"Fail","Pass")</f>
        <v>Pass</v>
      </c>
      <c r="C138" t="str">
        <f>IF(AND('Sch D1 Rural'!F142&gt;0,'Sch D1 Rural'!G142&lt;1),"Fail","Pass")</f>
        <v>Pass</v>
      </c>
    </row>
    <row r="139" spans="1:3">
      <c r="A139">
        <v>138</v>
      </c>
      <c r="B139" t="str">
        <f>IF(AND('Sch D1 Rural'!G143&gt;0,'Sch D1 Rural'!F143&lt;1),"Fail","Pass")</f>
        <v>Pass</v>
      </c>
      <c r="C139" t="str">
        <f>IF(AND('Sch D1 Rural'!F143&gt;0,'Sch D1 Rural'!G143&lt;1),"Fail","Pass")</f>
        <v>Pass</v>
      </c>
    </row>
    <row r="140" spans="1:3">
      <c r="A140">
        <v>139</v>
      </c>
      <c r="B140" t="str">
        <f>IF(AND('Sch D1 Rural'!G144&gt;0,'Sch D1 Rural'!F144&lt;1),"Fail","Pass")</f>
        <v>Pass</v>
      </c>
      <c r="C140" t="str">
        <f>IF(AND('Sch D1 Rural'!F144&gt;0,'Sch D1 Rural'!G144&lt;1),"Fail","Pass")</f>
        <v>Pass</v>
      </c>
    </row>
    <row r="141" spans="1:3">
      <c r="A141">
        <v>140</v>
      </c>
      <c r="B141" t="str">
        <f>IF(AND('Sch D1 Rural'!G145&gt;0,'Sch D1 Rural'!F145&lt;1),"Fail","Pass")</f>
        <v>Pass</v>
      </c>
      <c r="C141" t="str">
        <f>IF(AND('Sch D1 Rural'!F145&gt;0,'Sch D1 Rural'!G145&lt;1),"Fail","Pass")</f>
        <v>Pass</v>
      </c>
    </row>
    <row r="142" spans="1:3">
      <c r="A142">
        <v>141</v>
      </c>
      <c r="B142" t="str">
        <f>IF(AND('Sch D1 Rural'!G146&gt;0,'Sch D1 Rural'!F146&lt;1),"Fail","Pass")</f>
        <v>Pass</v>
      </c>
      <c r="C142" t="str">
        <f>IF(AND('Sch D1 Rural'!F146&gt;0,'Sch D1 Rural'!G146&lt;1),"Fail","Pass")</f>
        <v>Pass</v>
      </c>
    </row>
    <row r="143" spans="1:3">
      <c r="A143">
        <v>142</v>
      </c>
      <c r="B143" t="str">
        <f>IF(AND('Sch D1 Rural'!G147&gt;0,'Sch D1 Rural'!F147&lt;1),"Fail","Pass")</f>
        <v>Pass</v>
      </c>
      <c r="C143" t="str">
        <f>IF(AND('Sch D1 Rural'!F147&gt;0,'Sch D1 Rural'!G147&lt;1),"Fail","Pass")</f>
        <v>Pass</v>
      </c>
    </row>
    <row r="144" spans="1:3">
      <c r="A144">
        <v>143</v>
      </c>
      <c r="B144" t="str">
        <f>IF(AND('Sch D1 Rural'!G148&gt;0,'Sch D1 Rural'!F148&lt;1),"Fail","Pass")</f>
        <v>Pass</v>
      </c>
      <c r="C144" t="str">
        <f>IF(AND('Sch D1 Rural'!F148&gt;0,'Sch D1 Rural'!G148&lt;1),"Fail","Pass")</f>
        <v>Pass</v>
      </c>
    </row>
    <row r="145" spans="1:3">
      <c r="A145">
        <v>144</v>
      </c>
      <c r="B145" t="str">
        <f>IF(AND('Sch D1 Rural'!G149&gt;0,'Sch D1 Rural'!F149&lt;1),"Fail","Pass")</f>
        <v>Pass</v>
      </c>
      <c r="C145" t="str">
        <f>IF(AND('Sch D1 Rural'!F149&gt;0,'Sch D1 Rural'!G149&lt;1),"Fail","Pass")</f>
        <v>Pass</v>
      </c>
    </row>
    <row r="146" spans="1:3">
      <c r="A146">
        <v>145</v>
      </c>
      <c r="B146" t="str">
        <f>IF(AND('Sch D1 Rural'!G150&gt;0,'Sch D1 Rural'!F150&lt;1),"Fail","Pass")</f>
        <v>Pass</v>
      </c>
      <c r="C146" t="str">
        <f>IF(AND('Sch D1 Rural'!F150&gt;0,'Sch D1 Rural'!G150&lt;1),"Fail","Pass")</f>
        <v>Pass</v>
      </c>
    </row>
    <row r="147" spans="1:3">
      <c r="A147">
        <v>146</v>
      </c>
      <c r="B147" t="str">
        <f>IF(AND('Sch D1 Rural'!G151&gt;0,'Sch D1 Rural'!F151&lt;1),"Fail","Pass")</f>
        <v>Pass</v>
      </c>
      <c r="C147" t="str">
        <f>IF(AND('Sch D1 Rural'!F151&gt;0,'Sch D1 Rural'!G151&lt;1),"Fail","Pass")</f>
        <v>Pass</v>
      </c>
    </row>
    <row r="148" spans="1:3">
      <c r="A148">
        <v>147</v>
      </c>
      <c r="B148" t="str">
        <f>IF(AND('Sch D1 Rural'!G152&gt;0,'Sch D1 Rural'!F152&lt;1),"Fail","Pass")</f>
        <v>Pass</v>
      </c>
      <c r="C148" t="str">
        <f>IF(AND('Sch D1 Rural'!F152&gt;0,'Sch D1 Rural'!G152&lt;1),"Fail","Pass")</f>
        <v>Pass</v>
      </c>
    </row>
    <row r="149" spans="1:3">
      <c r="A149">
        <v>148</v>
      </c>
      <c r="B149" t="str">
        <f>IF(AND('Sch D1 Rural'!G153&gt;0,'Sch D1 Rural'!F153&lt;1),"Fail","Pass")</f>
        <v>Pass</v>
      </c>
      <c r="C149" t="str">
        <f>IF(AND('Sch D1 Rural'!F153&gt;0,'Sch D1 Rural'!G153&lt;1),"Fail","Pass")</f>
        <v>Pass</v>
      </c>
    </row>
    <row r="150" spans="1:3">
      <c r="A150">
        <v>149</v>
      </c>
      <c r="B150" t="str">
        <f>IF(AND('Sch D1 Rural'!G154&gt;0,'Sch D1 Rural'!F154&lt;1),"Fail","Pass")</f>
        <v>Pass</v>
      </c>
      <c r="C150" t="str">
        <f>IF(AND('Sch D1 Rural'!F154&gt;0,'Sch D1 Rural'!G154&lt;1),"Fail","Pass")</f>
        <v>Pass</v>
      </c>
    </row>
    <row r="151" spans="1:3">
      <c r="A151">
        <v>150</v>
      </c>
      <c r="B151" t="str">
        <f>IF(AND('Sch D1 Rural'!G155&gt;0,'Sch D1 Rural'!F155&lt;1),"Fail","Pass")</f>
        <v>Pass</v>
      </c>
      <c r="C151" t="str">
        <f>IF(AND('Sch D1 Rural'!F155&gt;0,'Sch D1 Rural'!G155&lt;1),"Fail","Pass")</f>
        <v>Pass</v>
      </c>
    </row>
    <row r="152" spans="1:3">
      <c r="A152">
        <v>151</v>
      </c>
      <c r="B152" t="str">
        <f>IF(AND('Sch D1 Rural'!G156&gt;0,'Sch D1 Rural'!F156&lt;1),"Fail","Pass")</f>
        <v>Pass</v>
      </c>
      <c r="C152" t="str">
        <f>IF(AND('Sch D1 Rural'!F156&gt;0,'Sch D1 Rural'!G156&lt;1),"Fail","Pass")</f>
        <v>Pass</v>
      </c>
    </row>
    <row r="153" spans="1:3">
      <c r="A153">
        <v>152</v>
      </c>
      <c r="B153" t="str">
        <f>IF(AND('Sch D1 Rural'!G157&gt;0,'Sch D1 Rural'!F157&lt;1),"Fail","Pass")</f>
        <v>Pass</v>
      </c>
      <c r="C153" t="str">
        <f>IF(AND('Sch D1 Rural'!F157&gt;0,'Sch D1 Rural'!G157&lt;1),"Fail","Pass")</f>
        <v>Pass</v>
      </c>
    </row>
    <row r="154" spans="1:3">
      <c r="A154">
        <v>153</v>
      </c>
      <c r="B154" t="str">
        <f>IF(AND('Sch D1 Rural'!G158&gt;0,'Sch D1 Rural'!F158&lt;1),"Fail","Pass")</f>
        <v>Pass</v>
      </c>
      <c r="C154" t="str">
        <f>IF(AND('Sch D1 Rural'!F158&gt;0,'Sch D1 Rural'!G158&lt;1),"Fail","Pass")</f>
        <v>Pass</v>
      </c>
    </row>
    <row r="155" spans="1:3">
      <c r="A155">
        <v>154</v>
      </c>
      <c r="B155" t="str">
        <f>IF(AND('Sch D1 Rural'!G159&gt;0,'Sch D1 Rural'!F159&lt;1),"Fail","Pass")</f>
        <v>Pass</v>
      </c>
      <c r="C155" t="str">
        <f>IF(AND('Sch D1 Rural'!F159&gt;0,'Sch D1 Rural'!G159&lt;1),"Fail","Pass")</f>
        <v>Pass</v>
      </c>
    </row>
    <row r="156" spans="1:3">
      <c r="A156">
        <v>155</v>
      </c>
      <c r="B156" t="str">
        <f>IF(AND('Sch D1 Rural'!G160&gt;0,'Sch D1 Rural'!F160&lt;1),"Fail","Pass")</f>
        <v>Pass</v>
      </c>
      <c r="C156" t="str">
        <f>IF(AND('Sch D1 Rural'!F160&gt;0,'Sch D1 Rural'!G160&lt;1),"Fail","Pass")</f>
        <v>Pass</v>
      </c>
    </row>
    <row r="157" spans="1:3">
      <c r="A157">
        <v>156</v>
      </c>
      <c r="B157" t="str">
        <f>IF(AND('Sch D1 Rural'!G161&gt;0,'Sch D1 Rural'!F161&lt;1),"Fail","Pass")</f>
        <v>Pass</v>
      </c>
      <c r="C157" t="str">
        <f>IF(AND('Sch D1 Rural'!F161&gt;0,'Sch D1 Rural'!G161&lt;1),"Fail","Pass")</f>
        <v>Pass</v>
      </c>
    </row>
    <row r="158" spans="1:3">
      <c r="A158">
        <v>157</v>
      </c>
      <c r="B158" t="str">
        <f>IF(AND('Sch D1 Rural'!G162&gt;0,'Sch D1 Rural'!F162&lt;1),"Fail","Pass")</f>
        <v>Pass</v>
      </c>
      <c r="C158" t="str">
        <f>IF(AND('Sch D1 Rural'!F162&gt;0,'Sch D1 Rural'!G162&lt;1),"Fail","Pass")</f>
        <v>Pass</v>
      </c>
    </row>
    <row r="159" spans="1:3">
      <c r="A159">
        <v>158</v>
      </c>
      <c r="B159" t="str">
        <f>IF(AND('Sch D1 Rural'!G163&gt;0,'Sch D1 Rural'!F163&lt;1),"Fail","Pass")</f>
        <v>Pass</v>
      </c>
      <c r="C159" t="str">
        <f>IF(AND('Sch D1 Rural'!F163&gt;0,'Sch D1 Rural'!G163&lt;1),"Fail","Pass")</f>
        <v>Pass</v>
      </c>
    </row>
    <row r="160" spans="1:3">
      <c r="A160">
        <v>159</v>
      </c>
      <c r="B160" t="str">
        <f>IF(AND('Sch D1 Rural'!G164&gt;0,'Sch D1 Rural'!F164&lt;1),"Fail","Pass")</f>
        <v>Pass</v>
      </c>
      <c r="C160" t="str">
        <f>IF(AND('Sch D1 Rural'!F164&gt;0,'Sch D1 Rural'!G164&lt;1),"Fail","Pass")</f>
        <v>Pass</v>
      </c>
    </row>
    <row r="161" spans="1:3">
      <c r="A161">
        <v>160</v>
      </c>
      <c r="B161" t="str">
        <f>IF(AND('Sch D1 Rural'!G165&gt;0,'Sch D1 Rural'!F165&lt;1),"Fail","Pass")</f>
        <v>Pass</v>
      </c>
      <c r="C161" t="str">
        <f>IF(AND('Sch D1 Rural'!F165&gt;0,'Sch D1 Rural'!G165&lt;1),"Fail","Pass")</f>
        <v>Pass</v>
      </c>
    </row>
    <row r="162" spans="1:3">
      <c r="A162">
        <v>161</v>
      </c>
      <c r="B162" t="str">
        <f>IF(AND('Sch D1 Rural'!G166&gt;0,'Sch D1 Rural'!F166&lt;1),"Fail","Pass")</f>
        <v>Pass</v>
      </c>
      <c r="C162" t="str">
        <f>IF(AND('Sch D1 Rural'!F166&gt;0,'Sch D1 Rural'!G166&lt;1),"Fail","Pass")</f>
        <v>Pass</v>
      </c>
    </row>
    <row r="163" spans="1:3">
      <c r="A163">
        <v>162</v>
      </c>
      <c r="B163" t="str">
        <f>IF(AND('Sch D1 Rural'!G167&gt;0,'Sch D1 Rural'!F167&lt;1),"Fail","Pass")</f>
        <v>Pass</v>
      </c>
      <c r="C163" t="str">
        <f>IF(AND('Sch D1 Rural'!F167&gt;0,'Sch D1 Rural'!G167&lt;1),"Fail","Pass")</f>
        <v>Pass</v>
      </c>
    </row>
    <row r="164" spans="1:3">
      <c r="A164">
        <v>163</v>
      </c>
      <c r="B164" t="str">
        <f>IF(AND('Sch D1 Rural'!G168&gt;0,'Sch D1 Rural'!F168&lt;1),"Fail","Pass")</f>
        <v>Pass</v>
      </c>
      <c r="C164" t="str">
        <f>IF(AND('Sch D1 Rural'!F168&gt;0,'Sch D1 Rural'!G168&lt;1),"Fail","Pass")</f>
        <v>Pass</v>
      </c>
    </row>
    <row r="165" spans="1:3">
      <c r="A165">
        <v>164</v>
      </c>
      <c r="B165" t="str">
        <f>IF(AND('Sch D1 Rural'!G169&gt;0,'Sch D1 Rural'!F169&lt;1),"Fail","Pass")</f>
        <v>Pass</v>
      </c>
      <c r="C165" t="str">
        <f>IF(AND('Sch D1 Rural'!F169&gt;0,'Sch D1 Rural'!G169&lt;1),"Fail","Pass")</f>
        <v>Pass</v>
      </c>
    </row>
    <row r="166" spans="1:3">
      <c r="A166">
        <v>165</v>
      </c>
      <c r="B166" t="str">
        <f>IF(AND('Sch D1 Rural'!G170&gt;0,'Sch D1 Rural'!F170&lt;1),"Fail","Pass")</f>
        <v>Pass</v>
      </c>
      <c r="C166" t="str">
        <f>IF(AND('Sch D1 Rural'!F170&gt;0,'Sch D1 Rural'!G170&lt;1),"Fail","Pass")</f>
        <v>Pass</v>
      </c>
    </row>
    <row r="167" spans="1:3">
      <c r="A167">
        <v>166</v>
      </c>
      <c r="B167" t="str">
        <f>IF(AND('Sch D1 Rural'!G171&gt;0,'Sch D1 Rural'!F171&lt;1),"Fail","Pass")</f>
        <v>Pass</v>
      </c>
      <c r="C167" t="str">
        <f>IF(AND('Sch D1 Rural'!F171&gt;0,'Sch D1 Rural'!G171&lt;1),"Fail","Pass")</f>
        <v>Pass</v>
      </c>
    </row>
    <row r="168" spans="1:3">
      <c r="A168">
        <v>167</v>
      </c>
      <c r="B168" t="str">
        <f>IF(AND('Sch D1 Rural'!G172&gt;0,'Sch D1 Rural'!F172&lt;1),"Fail","Pass")</f>
        <v>Pass</v>
      </c>
      <c r="C168" t="str">
        <f>IF(AND('Sch D1 Rural'!F172&gt;0,'Sch D1 Rural'!G172&lt;1),"Fail","Pass")</f>
        <v>Pass</v>
      </c>
    </row>
    <row r="169" spans="1:3">
      <c r="A169">
        <v>168</v>
      </c>
      <c r="B169" t="str">
        <f>IF(AND('Sch D1 Rural'!G173&gt;0,'Sch D1 Rural'!F173&lt;1),"Fail","Pass")</f>
        <v>Pass</v>
      </c>
      <c r="C169" t="str">
        <f>IF(AND('Sch D1 Rural'!F173&gt;0,'Sch D1 Rural'!G173&lt;1),"Fail","Pass")</f>
        <v>Pass</v>
      </c>
    </row>
    <row r="170" spans="1:3">
      <c r="A170">
        <v>169</v>
      </c>
      <c r="B170" t="str">
        <f>IF(AND('Sch D1 Rural'!G174&gt;0,'Sch D1 Rural'!F174&lt;1),"Fail","Pass")</f>
        <v>Pass</v>
      </c>
      <c r="C170" t="str">
        <f>IF(AND('Sch D1 Rural'!F174&gt;0,'Sch D1 Rural'!G174&lt;1),"Fail","Pass")</f>
        <v>Pass</v>
      </c>
    </row>
    <row r="171" spans="1:3">
      <c r="A171">
        <v>170</v>
      </c>
      <c r="B171" t="str">
        <f>IF(AND('Sch D1 Rural'!G175&gt;0,'Sch D1 Rural'!F175&lt;1),"Fail","Pass")</f>
        <v>Pass</v>
      </c>
      <c r="C171" t="str">
        <f>IF(AND('Sch D1 Rural'!F175&gt;0,'Sch D1 Rural'!G175&lt;1),"Fail","Pass")</f>
        <v>Pass</v>
      </c>
    </row>
    <row r="172" spans="1:3">
      <c r="A172">
        <v>171</v>
      </c>
      <c r="B172" t="str">
        <f>IF(AND('Sch D1 Rural'!G176&gt;0,'Sch D1 Rural'!F176&lt;1),"Fail","Pass")</f>
        <v>Pass</v>
      </c>
      <c r="C172" t="str">
        <f>IF(AND('Sch D1 Rural'!F176&gt;0,'Sch D1 Rural'!G176&lt;1),"Fail","Pass")</f>
        <v>Pass</v>
      </c>
    </row>
    <row r="173" spans="1:3">
      <c r="A173">
        <v>172</v>
      </c>
      <c r="B173" t="str">
        <f>IF(AND('Sch D1 Rural'!G177&gt;0,'Sch D1 Rural'!F177&lt;1),"Fail","Pass")</f>
        <v>Pass</v>
      </c>
      <c r="C173" t="str">
        <f>IF(AND('Sch D1 Rural'!F177&gt;0,'Sch D1 Rural'!G177&lt;1),"Fail","Pass")</f>
        <v>Pass</v>
      </c>
    </row>
    <row r="174" spans="1:3">
      <c r="A174">
        <v>173</v>
      </c>
      <c r="B174" t="str">
        <f>IF(AND('Sch D1 Rural'!G178&gt;0,'Sch D1 Rural'!F178&lt;1),"Fail","Pass")</f>
        <v>Pass</v>
      </c>
      <c r="C174" t="str">
        <f>IF(AND('Sch D1 Rural'!F178&gt;0,'Sch D1 Rural'!G178&lt;1),"Fail","Pass")</f>
        <v>Pass</v>
      </c>
    </row>
    <row r="175" spans="1:3">
      <c r="A175">
        <v>174</v>
      </c>
      <c r="B175" t="str">
        <f>IF(AND('Sch D1 Rural'!G179&gt;0,'Sch D1 Rural'!F179&lt;1),"Fail","Pass")</f>
        <v>Pass</v>
      </c>
      <c r="C175" t="str">
        <f>IF(AND('Sch D1 Rural'!F179&gt;0,'Sch D1 Rural'!G179&lt;1),"Fail","Pass")</f>
        <v>Pass</v>
      </c>
    </row>
    <row r="176" spans="1:3">
      <c r="A176">
        <v>175</v>
      </c>
      <c r="B176" t="str">
        <f>IF(AND('Sch D1 Rural'!G180&gt;0,'Sch D1 Rural'!F180&lt;1),"Fail","Pass")</f>
        <v>Pass</v>
      </c>
      <c r="C176" t="str">
        <f>IF(AND('Sch D1 Rural'!F180&gt;0,'Sch D1 Rural'!G180&lt;1),"Fail","Pass")</f>
        <v>Pass</v>
      </c>
    </row>
    <row r="177" spans="1:3">
      <c r="A177">
        <v>176</v>
      </c>
      <c r="B177" t="str">
        <f>IF(AND('Sch D1 Rural'!G181&gt;0,'Sch D1 Rural'!F181&lt;1),"Fail","Pass")</f>
        <v>Pass</v>
      </c>
      <c r="C177" t="str">
        <f>IF(AND('Sch D1 Rural'!F181&gt;0,'Sch D1 Rural'!G181&lt;1),"Fail","Pass")</f>
        <v>Pass</v>
      </c>
    </row>
    <row r="178" spans="1:3">
      <c r="A178">
        <v>177</v>
      </c>
      <c r="B178" t="str">
        <f>IF(AND('Sch D1 Rural'!G182&gt;0,'Sch D1 Rural'!F182&lt;1),"Fail","Pass")</f>
        <v>Pass</v>
      </c>
      <c r="C178" t="str">
        <f>IF(AND('Sch D1 Rural'!F182&gt;0,'Sch D1 Rural'!G182&lt;1),"Fail","Pass")</f>
        <v>Pass</v>
      </c>
    </row>
    <row r="179" spans="1:3">
      <c r="A179">
        <v>178</v>
      </c>
      <c r="B179" t="str">
        <f>IF(AND('Sch D1 Rural'!G183&gt;0,'Sch D1 Rural'!F183&lt;1),"Fail","Pass")</f>
        <v>Pass</v>
      </c>
      <c r="C179" t="str">
        <f>IF(AND('Sch D1 Rural'!F183&gt;0,'Sch D1 Rural'!G183&lt;1),"Fail","Pass")</f>
        <v>Pass</v>
      </c>
    </row>
    <row r="180" spans="1:3">
      <c r="A180">
        <v>179</v>
      </c>
      <c r="B180" t="str">
        <f>IF(AND('Sch D1 Rural'!G184&gt;0,'Sch D1 Rural'!F184&lt;1),"Fail","Pass")</f>
        <v>Pass</v>
      </c>
      <c r="C180" t="str">
        <f>IF(AND('Sch D1 Rural'!F184&gt;0,'Sch D1 Rural'!G184&lt;1),"Fail","Pass")</f>
        <v>Pass</v>
      </c>
    </row>
    <row r="181" spans="1:3">
      <c r="A181">
        <v>180</v>
      </c>
      <c r="B181" t="str">
        <f>IF(AND('Sch D1 Rural'!G185&gt;0,'Sch D1 Rural'!F185&lt;1),"Fail","Pass")</f>
        <v>Pass</v>
      </c>
      <c r="C181" t="str">
        <f>IF(AND('Sch D1 Rural'!F185&gt;0,'Sch D1 Rural'!G185&lt;1),"Fail","Pass")</f>
        <v>Pass</v>
      </c>
    </row>
    <row r="182" spans="1:3">
      <c r="A182">
        <v>181</v>
      </c>
      <c r="B182" t="str">
        <f>IF(AND('Sch D1 Rural'!G186&gt;0,'Sch D1 Rural'!F186&lt;1),"Fail","Pass")</f>
        <v>Pass</v>
      </c>
      <c r="C182" t="str">
        <f>IF(AND('Sch D1 Rural'!F186&gt;0,'Sch D1 Rural'!G186&lt;1),"Fail","Pass")</f>
        <v>Pass</v>
      </c>
    </row>
    <row r="183" spans="1:3">
      <c r="A183">
        <v>182</v>
      </c>
      <c r="B183" t="str">
        <f>IF(AND('Sch D1 Rural'!G187&gt;0,'Sch D1 Rural'!F187&lt;1),"Fail","Pass")</f>
        <v>Pass</v>
      </c>
      <c r="C183" t="str">
        <f>IF(AND('Sch D1 Rural'!F187&gt;0,'Sch D1 Rural'!G187&lt;1),"Fail","Pass")</f>
        <v>Pass</v>
      </c>
    </row>
    <row r="184" spans="1:3">
      <c r="A184">
        <v>183</v>
      </c>
      <c r="B184" t="str">
        <f>IF(AND('Sch D1 Rural'!G188&gt;0,'Sch D1 Rural'!F188&lt;1),"Fail","Pass")</f>
        <v>Pass</v>
      </c>
      <c r="C184" t="str">
        <f>IF(AND('Sch D1 Rural'!F188&gt;0,'Sch D1 Rural'!G188&lt;1),"Fail","Pass")</f>
        <v>Pass</v>
      </c>
    </row>
    <row r="185" spans="1:3">
      <c r="A185">
        <v>184</v>
      </c>
      <c r="B185" t="str">
        <f>IF(AND('Sch D1 Rural'!G189&gt;0,'Sch D1 Rural'!F189&lt;1),"Fail","Pass")</f>
        <v>Pass</v>
      </c>
      <c r="C185" t="str">
        <f>IF(AND('Sch D1 Rural'!F189&gt;0,'Sch D1 Rural'!G189&lt;1),"Fail","Pass")</f>
        <v>Pass</v>
      </c>
    </row>
    <row r="186" spans="1:3">
      <c r="A186">
        <v>185</v>
      </c>
      <c r="B186" t="str">
        <f>IF(AND('Sch D1 Rural'!G190&gt;0,'Sch D1 Rural'!F190&lt;1),"Fail","Pass")</f>
        <v>Pass</v>
      </c>
      <c r="C186" t="str">
        <f>IF(AND('Sch D1 Rural'!F190&gt;0,'Sch D1 Rural'!G190&lt;1),"Fail","Pass")</f>
        <v>Pass</v>
      </c>
    </row>
    <row r="187" spans="1:3">
      <c r="A187">
        <v>186</v>
      </c>
      <c r="B187" t="str">
        <f>IF(AND('Sch D1 Rural'!G191&gt;0,'Sch D1 Rural'!F191&lt;1),"Fail","Pass")</f>
        <v>Pass</v>
      </c>
      <c r="C187" t="str">
        <f>IF(AND('Sch D1 Rural'!F191&gt;0,'Sch D1 Rural'!G191&lt;1),"Fail","Pass")</f>
        <v>Pass</v>
      </c>
    </row>
    <row r="188" spans="1:3">
      <c r="A188">
        <v>187</v>
      </c>
      <c r="B188" t="str">
        <f>IF(AND('Sch D1 Rural'!G192&gt;0,'Sch D1 Rural'!F192&lt;1),"Fail","Pass")</f>
        <v>Pass</v>
      </c>
      <c r="C188" t="str">
        <f>IF(AND('Sch D1 Rural'!F192&gt;0,'Sch D1 Rural'!G192&lt;1),"Fail","Pass")</f>
        <v>Pass</v>
      </c>
    </row>
    <row r="189" spans="1:3">
      <c r="A189">
        <v>188</v>
      </c>
      <c r="B189" t="str">
        <f>IF(AND('Sch D1 Rural'!G193&gt;0,'Sch D1 Rural'!F193&lt;1),"Fail","Pass")</f>
        <v>Pass</v>
      </c>
      <c r="C189" t="str">
        <f>IF(AND('Sch D1 Rural'!F193&gt;0,'Sch D1 Rural'!G193&lt;1),"Fail","Pass")</f>
        <v>Pass</v>
      </c>
    </row>
    <row r="190" spans="1:3">
      <c r="A190">
        <v>189</v>
      </c>
      <c r="B190" t="str">
        <f>IF(AND('Sch D1 Rural'!G194&gt;0,'Sch D1 Rural'!F194&lt;1),"Fail","Pass")</f>
        <v>Pass</v>
      </c>
      <c r="C190" t="str">
        <f>IF(AND('Sch D1 Rural'!F194&gt;0,'Sch D1 Rural'!G194&lt;1),"Fail","Pass")</f>
        <v>Pass</v>
      </c>
    </row>
    <row r="191" spans="1:3">
      <c r="A191">
        <v>190</v>
      </c>
      <c r="B191" t="str">
        <f>IF(AND('Sch D1 Rural'!G195&gt;0,'Sch D1 Rural'!F195&lt;1),"Fail","Pass")</f>
        <v>Pass</v>
      </c>
      <c r="C191" t="str">
        <f>IF(AND('Sch D1 Rural'!F195&gt;0,'Sch D1 Rural'!G195&lt;1),"Fail","Pass")</f>
        <v>Pass</v>
      </c>
    </row>
    <row r="192" spans="1:3">
      <c r="A192">
        <v>191</v>
      </c>
      <c r="B192" t="str">
        <f>IF(AND('Sch D1 Rural'!G196&gt;0,'Sch D1 Rural'!F196&lt;1),"Fail","Pass")</f>
        <v>Pass</v>
      </c>
      <c r="C192" t="str">
        <f>IF(AND('Sch D1 Rural'!F196&gt;0,'Sch D1 Rural'!G196&lt;1),"Fail","Pass")</f>
        <v>Pass</v>
      </c>
    </row>
    <row r="193" spans="1:3">
      <c r="A193">
        <v>192</v>
      </c>
      <c r="B193" t="str">
        <f>IF(AND('Sch D1 Rural'!G197&gt;0,'Sch D1 Rural'!F197&lt;1),"Fail","Pass")</f>
        <v>Pass</v>
      </c>
      <c r="C193" t="str">
        <f>IF(AND('Sch D1 Rural'!F197&gt;0,'Sch D1 Rural'!G197&lt;1),"Fail","Pass")</f>
        <v>Pass</v>
      </c>
    </row>
    <row r="194" spans="1:3">
      <c r="A194">
        <v>193</v>
      </c>
      <c r="B194" t="str">
        <f>IF(AND('Sch D1 Rural'!G198&gt;0,'Sch D1 Rural'!F198&lt;1),"Fail","Pass")</f>
        <v>Pass</v>
      </c>
      <c r="C194" t="str">
        <f>IF(AND('Sch D1 Rural'!F198&gt;0,'Sch D1 Rural'!G198&lt;1),"Fail","Pass")</f>
        <v>Pass</v>
      </c>
    </row>
    <row r="195" spans="1:3">
      <c r="A195">
        <v>194</v>
      </c>
      <c r="B195" t="str">
        <f>IF(AND('Sch D1 Rural'!G199&gt;0,'Sch D1 Rural'!F199&lt;1),"Fail","Pass")</f>
        <v>Pass</v>
      </c>
      <c r="C195" t="str">
        <f>IF(AND('Sch D1 Rural'!F199&gt;0,'Sch D1 Rural'!G199&lt;1),"Fail","Pass")</f>
        <v>Pass</v>
      </c>
    </row>
    <row r="196" spans="1:3">
      <c r="A196">
        <v>195</v>
      </c>
      <c r="B196" t="str">
        <f>IF(AND('Sch D1 Rural'!G200&gt;0,'Sch D1 Rural'!F200&lt;1),"Fail","Pass")</f>
        <v>Pass</v>
      </c>
      <c r="C196" t="str">
        <f>IF(AND('Sch D1 Rural'!F200&gt;0,'Sch D1 Rural'!G200&lt;1),"Fail","Pass")</f>
        <v>Pass</v>
      </c>
    </row>
    <row r="197" spans="1:3">
      <c r="A197">
        <v>196</v>
      </c>
      <c r="B197" t="str">
        <f>IF(AND('Sch D1 Rural'!G201&gt;0,'Sch D1 Rural'!F201&lt;1),"Fail","Pass")</f>
        <v>Pass</v>
      </c>
      <c r="C197" t="str">
        <f>IF(AND('Sch D1 Rural'!F201&gt;0,'Sch D1 Rural'!G201&lt;1),"Fail","Pass")</f>
        <v>Pass</v>
      </c>
    </row>
    <row r="198" spans="1:3">
      <c r="A198">
        <v>197</v>
      </c>
      <c r="B198" t="str">
        <f>IF(AND('Sch D1 Rural'!G202&gt;0,'Sch D1 Rural'!F202&lt;1),"Fail","Pass")</f>
        <v>Pass</v>
      </c>
      <c r="C198" t="str">
        <f>IF(AND('Sch D1 Rural'!F202&gt;0,'Sch D1 Rural'!G202&lt;1),"Fail","Pass")</f>
        <v>Pass</v>
      </c>
    </row>
    <row r="199" spans="1:3">
      <c r="A199">
        <v>198</v>
      </c>
      <c r="B199" t="str">
        <f>IF(AND('Sch D1 Rural'!G203&gt;0,'Sch D1 Rural'!F203&lt;1),"Fail","Pass")</f>
        <v>Pass</v>
      </c>
      <c r="C199" t="str">
        <f>IF(AND('Sch D1 Rural'!F203&gt;0,'Sch D1 Rural'!G203&lt;1),"Fail","Pass")</f>
        <v>Pass</v>
      </c>
    </row>
    <row r="200" spans="1:3">
      <c r="A200">
        <v>199</v>
      </c>
      <c r="B200" t="str">
        <f>IF(AND('Sch D1 Rural'!G204&gt;0,'Sch D1 Rural'!F204&lt;1),"Fail","Pass")</f>
        <v>Pass</v>
      </c>
      <c r="C200" t="str">
        <f>IF(AND('Sch D1 Rural'!F204&gt;0,'Sch D1 Rural'!G204&lt;1),"Fail","Pass")</f>
        <v>Pass</v>
      </c>
    </row>
    <row r="201" spans="1:3">
      <c r="A201">
        <v>200</v>
      </c>
      <c r="B201" t="str">
        <f>IF(AND('Sch D1 Rural'!G205&gt;0,'Sch D1 Rural'!F205&lt;1),"Fail","Pass")</f>
        <v>Pass</v>
      </c>
      <c r="C201" t="str">
        <f>IF(AND('Sch D1 Rural'!F205&gt;0,'Sch D1 Rural'!G205&lt;1),"Fail","Pass")</f>
        <v>Pass</v>
      </c>
    </row>
    <row r="202" spans="1:3">
      <c r="A202">
        <v>201</v>
      </c>
      <c r="B202" t="str">
        <f>IF(AND('Sch D1 Rural'!G206&gt;0,'Sch D1 Rural'!F206&lt;1),"Fail","Pass")</f>
        <v>Pass</v>
      </c>
      <c r="C202" t="str">
        <f>IF(AND('Sch D1 Rural'!F206&gt;0,'Sch D1 Rural'!G206&lt;1),"Fail","Pass")</f>
        <v>Pass</v>
      </c>
    </row>
    <row r="203" spans="1:3">
      <c r="A203">
        <v>202</v>
      </c>
      <c r="B203" t="str">
        <f>IF(AND('Sch D1 Rural'!G207&gt;0,'Sch D1 Rural'!F207&lt;1),"Fail","Pass")</f>
        <v>Pass</v>
      </c>
      <c r="C203" t="str">
        <f>IF(AND('Sch D1 Rural'!F207&gt;0,'Sch D1 Rural'!G207&lt;1),"Fail","Pass")</f>
        <v>Pass</v>
      </c>
    </row>
    <row r="204" spans="1:3">
      <c r="A204">
        <v>203</v>
      </c>
      <c r="B204" t="str">
        <f>IF(AND('Sch D1 Rural'!G208&gt;0,'Sch D1 Rural'!F208&lt;1),"Fail","Pass")</f>
        <v>Pass</v>
      </c>
      <c r="C204" t="str">
        <f>IF(AND('Sch D1 Rural'!F208&gt;0,'Sch D1 Rural'!G208&lt;1),"Fail","Pass")</f>
        <v>Pass</v>
      </c>
    </row>
    <row r="205" spans="1:3">
      <c r="A205">
        <v>204</v>
      </c>
      <c r="B205" t="str">
        <f>IF(AND('Sch D1 Rural'!G209&gt;0,'Sch D1 Rural'!F209&lt;1),"Fail","Pass")</f>
        <v>Pass</v>
      </c>
      <c r="C205" t="str">
        <f>IF(AND('Sch D1 Rural'!F209&gt;0,'Sch D1 Rural'!G209&lt;1),"Fail","Pass")</f>
        <v>Pass</v>
      </c>
    </row>
    <row r="206" spans="1:3">
      <c r="A206">
        <v>205</v>
      </c>
      <c r="B206" t="str">
        <f>IF(AND('Sch D1 Rural'!G210&gt;0,'Sch D1 Rural'!F210&lt;1),"Fail","Pass")</f>
        <v>Pass</v>
      </c>
      <c r="C206" t="str">
        <f>IF(AND('Sch D1 Rural'!F210&gt;0,'Sch D1 Rural'!G210&lt;1),"Fail","Pass")</f>
        <v>Pass</v>
      </c>
    </row>
    <row r="207" spans="1:3">
      <c r="A207">
        <v>206</v>
      </c>
      <c r="B207" t="str">
        <f>IF(AND('Sch D1 Rural'!G211&gt;0,'Sch D1 Rural'!F211&lt;1),"Fail","Pass")</f>
        <v>Pass</v>
      </c>
      <c r="C207" t="str">
        <f>IF(AND('Sch D1 Rural'!F211&gt;0,'Sch D1 Rural'!G211&lt;1),"Fail","Pass")</f>
        <v>Pass</v>
      </c>
    </row>
    <row r="208" spans="1:3">
      <c r="A208">
        <v>207</v>
      </c>
      <c r="B208" t="str">
        <f>IF(AND('Sch D1 Rural'!G212&gt;0,'Sch D1 Rural'!F212&lt;1),"Fail","Pass")</f>
        <v>Pass</v>
      </c>
      <c r="C208" t="str">
        <f>IF(AND('Sch D1 Rural'!F212&gt;0,'Sch D1 Rural'!G212&lt;1),"Fail","Pass")</f>
        <v>Pass</v>
      </c>
    </row>
    <row r="209" spans="1:3">
      <c r="A209">
        <v>208</v>
      </c>
      <c r="B209" t="str">
        <f>IF(AND('Sch D1 Rural'!G213&gt;0,'Sch D1 Rural'!F213&lt;1),"Fail","Pass")</f>
        <v>Pass</v>
      </c>
      <c r="C209" t="str">
        <f>IF(AND('Sch D1 Rural'!F213&gt;0,'Sch D1 Rural'!G213&lt;1),"Fail","Pass")</f>
        <v>Pass</v>
      </c>
    </row>
    <row r="210" spans="1:3">
      <c r="A210">
        <v>209</v>
      </c>
      <c r="B210" t="str">
        <f>IF(AND('Sch D1 Rural'!G214&gt;0,'Sch D1 Rural'!F214&lt;1),"Fail","Pass")</f>
        <v>Pass</v>
      </c>
      <c r="C210" t="str">
        <f>IF(AND('Sch D1 Rural'!F214&gt;0,'Sch D1 Rural'!G214&lt;1),"Fail","Pass")</f>
        <v>Pass</v>
      </c>
    </row>
    <row r="211" spans="1:3">
      <c r="A211">
        <v>210</v>
      </c>
      <c r="B211" t="str">
        <f>IF(AND('Sch D1 Rural'!G215&gt;0,'Sch D1 Rural'!F215&lt;1),"Fail","Pass")</f>
        <v>Pass</v>
      </c>
      <c r="C211" t="str">
        <f>IF(AND('Sch D1 Rural'!F215&gt;0,'Sch D1 Rural'!G215&lt;1),"Fail","Pass")</f>
        <v>Pass</v>
      </c>
    </row>
    <row r="212" spans="1:3">
      <c r="A212">
        <v>211</v>
      </c>
      <c r="B212" t="str">
        <f>IF(AND('Sch D1 Rural'!G216&gt;0,'Sch D1 Rural'!F216&lt;1),"Fail","Pass")</f>
        <v>Pass</v>
      </c>
      <c r="C212" t="str">
        <f>IF(AND('Sch D1 Rural'!F216&gt;0,'Sch D1 Rural'!G216&lt;1),"Fail","Pass")</f>
        <v>Pass</v>
      </c>
    </row>
    <row r="213" spans="1:3">
      <c r="A213">
        <v>212</v>
      </c>
      <c r="B213" t="str">
        <f>IF(AND('Sch D1 Rural'!G217&gt;0,'Sch D1 Rural'!F217&lt;1),"Fail","Pass")</f>
        <v>Pass</v>
      </c>
      <c r="C213" t="str">
        <f>IF(AND('Sch D1 Rural'!F217&gt;0,'Sch D1 Rural'!G217&lt;1),"Fail","Pass")</f>
        <v>Pass</v>
      </c>
    </row>
    <row r="214" spans="1:3">
      <c r="A214">
        <v>213</v>
      </c>
      <c r="B214" t="str">
        <f>IF(AND('Sch D1 Rural'!G218&gt;0,'Sch D1 Rural'!F218&lt;1),"Fail","Pass")</f>
        <v>Pass</v>
      </c>
      <c r="C214" t="str">
        <f>IF(AND('Sch D1 Rural'!F218&gt;0,'Sch D1 Rural'!G218&lt;1),"Fail","Pass")</f>
        <v>Pass</v>
      </c>
    </row>
    <row r="215" spans="1:3">
      <c r="A215">
        <v>214</v>
      </c>
      <c r="B215" t="str">
        <f>IF(AND('Sch D1 Rural'!G219&gt;0,'Sch D1 Rural'!F219&lt;1),"Fail","Pass")</f>
        <v>Pass</v>
      </c>
      <c r="C215" t="str">
        <f>IF(AND('Sch D1 Rural'!F219&gt;0,'Sch D1 Rural'!G219&lt;1),"Fail","Pass")</f>
        <v>Pass</v>
      </c>
    </row>
    <row r="216" spans="1:3">
      <c r="A216">
        <v>215</v>
      </c>
      <c r="B216" t="str">
        <f>IF(AND('Sch D1 Rural'!G220&gt;0,'Sch D1 Rural'!F220&lt;1),"Fail","Pass")</f>
        <v>Pass</v>
      </c>
      <c r="C216" t="str">
        <f>IF(AND('Sch D1 Rural'!F220&gt;0,'Sch D1 Rural'!G220&lt;1),"Fail","Pass")</f>
        <v>Pass</v>
      </c>
    </row>
    <row r="217" spans="1:3">
      <c r="A217">
        <v>216</v>
      </c>
      <c r="B217" t="str">
        <f>IF(AND('Sch D1 Rural'!G221&gt;0,'Sch D1 Rural'!F221&lt;1),"Fail","Pass")</f>
        <v>Pass</v>
      </c>
      <c r="C217" t="str">
        <f>IF(AND('Sch D1 Rural'!F221&gt;0,'Sch D1 Rural'!G221&lt;1),"Fail","Pass")</f>
        <v>Pass</v>
      </c>
    </row>
    <row r="218" spans="1:3">
      <c r="A218">
        <v>217</v>
      </c>
      <c r="B218" t="str">
        <f>IF(AND('Sch D1 Rural'!G222&gt;0,'Sch D1 Rural'!F222&lt;1),"Fail","Pass")</f>
        <v>Pass</v>
      </c>
      <c r="C218" t="str">
        <f>IF(AND('Sch D1 Rural'!F222&gt;0,'Sch D1 Rural'!G222&lt;1),"Fail","Pass")</f>
        <v>Pass</v>
      </c>
    </row>
    <row r="219" spans="1:3">
      <c r="A219">
        <v>218</v>
      </c>
      <c r="B219" t="str">
        <f>IF(AND('Sch D1 Rural'!G223&gt;0,'Sch D1 Rural'!F223&lt;1),"Fail","Pass")</f>
        <v>Pass</v>
      </c>
      <c r="C219" t="str">
        <f>IF(AND('Sch D1 Rural'!F223&gt;0,'Sch D1 Rural'!G223&lt;1),"Fail","Pass")</f>
        <v>Pass</v>
      </c>
    </row>
    <row r="220" spans="1:3">
      <c r="A220">
        <v>219</v>
      </c>
      <c r="B220" t="str">
        <f>IF(AND('Sch D1 Rural'!G224&gt;0,'Sch D1 Rural'!F224&lt;1),"Fail","Pass")</f>
        <v>Pass</v>
      </c>
      <c r="C220" t="str">
        <f>IF(AND('Sch D1 Rural'!F224&gt;0,'Sch D1 Rural'!G224&lt;1),"Fail","Pass")</f>
        <v>Pass</v>
      </c>
    </row>
    <row r="221" spans="1:3">
      <c r="A221">
        <v>220</v>
      </c>
      <c r="B221" t="str">
        <f>IF(AND('Sch D1 Rural'!G225&gt;0,'Sch D1 Rural'!F225&lt;1),"Fail","Pass")</f>
        <v>Pass</v>
      </c>
      <c r="C221" t="str">
        <f>IF(AND('Sch D1 Rural'!F225&gt;0,'Sch D1 Rural'!G225&lt;1),"Fail","Pass")</f>
        <v>Pass</v>
      </c>
    </row>
    <row r="222" spans="1:3">
      <c r="A222">
        <v>221</v>
      </c>
      <c r="B222" t="str">
        <f>IF(AND('Sch D1 Rural'!G226&gt;0,'Sch D1 Rural'!F226&lt;1),"Fail","Pass")</f>
        <v>Pass</v>
      </c>
      <c r="C222" t="str">
        <f>IF(AND('Sch D1 Rural'!F226&gt;0,'Sch D1 Rural'!G226&lt;1),"Fail","Pass")</f>
        <v>Pass</v>
      </c>
    </row>
    <row r="223" spans="1:3">
      <c r="A223">
        <v>222</v>
      </c>
      <c r="B223" t="str">
        <f>IF(AND('Sch D1 Rural'!G227&gt;0,'Sch D1 Rural'!F227&lt;1),"Fail","Pass")</f>
        <v>Pass</v>
      </c>
      <c r="C223" t="str">
        <f>IF(AND('Sch D1 Rural'!F227&gt;0,'Sch D1 Rural'!G227&lt;1),"Fail","Pass")</f>
        <v>Pass</v>
      </c>
    </row>
    <row r="224" spans="1:3">
      <c r="A224">
        <v>223</v>
      </c>
      <c r="B224" t="str">
        <f>IF(AND('Sch D1 Rural'!G228&gt;0,'Sch D1 Rural'!F228&lt;1),"Fail","Pass")</f>
        <v>Pass</v>
      </c>
      <c r="C224" t="str">
        <f>IF(AND('Sch D1 Rural'!F228&gt;0,'Sch D1 Rural'!G228&lt;1),"Fail","Pass")</f>
        <v>Pass</v>
      </c>
    </row>
    <row r="225" spans="1:3">
      <c r="A225">
        <v>224</v>
      </c>
      <c r="B225" t="str">
        <f>IF(AND('Sch D1 Rural'!G229&gt;0,'Sch D1 Rural'!F229&lt;1),"Fail","Pass")</f>
        <v>Pass</v>
      </c>
      <c r="C225" t="str">
        <f>IF(AND('Sch D1 Rural'!F229&gt;0,'Sch D1 Rural'!G229&lt;1),"Fail","Pass")</f>
        <v>Pass</v>
      </c>
    </row>
    <row r="226" spans="1:3">
      <c r="A226">
        <v>225</v>
      </c>
      <c r="B226" t="str">
        <f>IF(AND('Sch D1 Rural'!G230&gt;0,'Sch D1 Rural'!F230&lt;1),"Fail","Pass")</f>
        <v>Pass</v>
      </c>
      <c r="C226" t="str">
        <f>IF(AND('Sch D1 Rural'!F230&gt;0,'Sch D1 Rural'!G230&lt;1),"Fail","Pass")</f>
        <v>Pass</v>
      </c>
    </row>
    <row r="227" spans="1:3">
      <c r="A227">
        <v>226</v>
      </c>
      <c r="B227" t="str">
        <f>IF(AND('Sch D1 Rural'!G231&gt;0,'Sch D1 Rural'!F231&lt;1),"Fail","Pass")</f>
        <v>Pass</v>
      </c>
      <c r="C227" t="str">
        <f>IF(AND('Sch D1 Rural'!F231&gt;0,'Sch D1 Rural'!G231&lt;1),"Fail","Pass")</f>
        <v>Pass</v>
      </c>
    </row>
    <row r="228" spans="1:3">
      <c r="A228">
        <v>227</v>
      </c>
      <c r="B228" t="str">
        <f>IF(AND('Sch D1 Rural'!G232&gt;0,'Sch D1 Rural'!F232&lt;1),"Fail","Pass")</f>
        <v>Pass</v>
      </c>
      <c r="C228" t="str">
        <f>IF(AND('Sch D1 Rural'!F232&gt;0,'Sch D1 Rural'!G232&lt;1),"Fail","Pass")</f>
        <v>Pass</v>
      </c>
    </row>
    <row r="229" spans="1:3">
      <c r="A229">
        <v>228</v>
      </c>
      <c r="B229" t="str">
        <f>IF(AND('Sch D1 Rural'!G233&gt;0,'Sch D1 Rural'!F233&lt;1),"Fail","Pass")</f>
        <v>Pass</v>
      </c>
      <c r="C229" t="str">
        <f>IF(AND('Sch D1 Rural'!F233&gt;0,'Sch D1 Rural'!G233&lt;1),"Fail","Pass")</f>
        <v>Pass</v>
      </c>
    </row>
    <row r="230" spans="1:3">
      <c r="A230">
        <v>229</v>
      </c>
      <c r="B230" t="str">
        <f>IF(AND('Sch D1 Rural'!G234&gt;0,'Sch D1 Rural'!F234&lt;1),"Fail","Pass")</f>
        <v>Pass</v>
      </c>
      <c r="C230" t="str">
        <f>IF(AND('Sch D1 Rural'!F234&gt;0,'Sch D1 Rural'!G234&lt;1),"Fail","Pass")</f>
        <v>Pass</v>
      </c>
    </row>
    <row r="231" spans="1:3">
      <c r="A231">
        <v>230</v>
      </c>
      <c r="B231" t="str">
        <f>IF(AND('Sch D1 Rural'!G235&gt;0,'Sch D1 Rural'!F235&lt;1),"Fail","Pass")</f>
        <v>Pass</v>
      </c>
      <c r="C231" t="str">
        <f>IF(AND('Sch D1 Rural'!F235&gt;0,'Sch D1 Rural'!G235&lt;1),"Fail","Pass")</f>
        <v>Pass</v>
      </c>
    </row>
    <row r="232" spans="1:3">
      <c r="A232">
        <v>231</v>
      </c>
      <c r="B232" t="str">
        <f>IF(AND('Sch D1 Rural'!G236&gt;0,'Sch D1 Rural'!F236&lt;1),"Fail","Pass")</f>
        <v>Pass</v>
      </c>
      <c r="C232" t="str">
        <f>IF(AND('Sch D1 Rural'!F236&gt;0,'Sch D1 Rural'!G236&lt;1),"Fail","Pass")</f>
        <v>Pass</v>
      </c>
    </row>
    <row r="233" spans="1:3">
      <c r="A233">
        <v>232</v>
      </c>
      <c r="B233" t="str">
        <f>IF(AND('Sch D1 Rural'!G237&gt;0,'Sch D1 Rural'!F237&lt;1),"Fail","Pass")</f>
        <v>Pass</v>
      </c>
      <c r="C233" t="str">
        <f>IF(AND('Sch D1 Rural'!F237&gt;0,'Sch D1 Rural'!G237&lt;1),"Fail","Pass")</f>
        <v>Pass</v>
      </c>
    </row>
    <row r="234" spans="1:3">
      <c r="A234">
        <v>233</v>
      </c>
      <c r="B234" t="str">
        <f>IF(AND('Sch D1 Rural'!G238&gt;0,'Sch D1 Rural'!F238&lt;1),"Fail","Pass")</f>
        <v>Pass</v>
      </c>
      <c r="C234" t="str">
        <f>IF(AND('Sch D1 Rural'!F238&gt;0,'Sch D1 Rural'!G238&lt;1),"Fail","Pass")</f>
        <v>Pass</v>
      </c>
    </row>
    <row r="235" spans="1:3">
      <c r="A235">
        <v>234</v>
      </c>
      <c r="B235" t="str">
        <f>IF(AND('Sch D1 Rural'!G239&gt;0,'Sch D1 Rural'!F239&lt;1),"Fail","Pass")</f>
        <v>Pass</v>
      </c>
      <c r="C235" t="str">
        <f>IF(AND('Sch D1 Rural'!F239&gt;0,'Sch D1 Rural'!G239&lt;1),"Fail","Pass")</f>
        <v>Pass</v>
      </c>
    </row>
    <row r="236" spans="1:3">
      <c r="A236">
        <v>235</v>
      </c>
      <c r="B236" t="str">
        <f>IF(AND('Sch D1 Rural'!G240&gt;0,'Sch D1 Rural'!F240&lt;1),"Fail","Pass")</f>
        <v>Pass</v>
      </c>
      <c r="C236" t="str">
        <f>IF(AND('Sch D1 Rural'!F240&gt;0,'Sch D1 Rural'!G240&lt;1),"Fail","Pass")</f>
        <v>Pass</v>
      </c>
    </row>
    <row r="237" spans="1:3">
      <c r="A237">
        <v>236</v>
      </c>
      <c r="B237" t="str">
        <f>IF(AND('Sch D1 Rural'!G241&gt;0,'Sch D1 Rural'!F241&lt;1),"Fail","Pass")</f>
        <v>Pass</v>
      </c>
      <c r="C237" t="str">
        <f>IF(AND('Sch D1 Rural'!F241&gt;0,'Sch D1 Rural'!G241&lt;1),"Fail","Pass")</f>
        <v>Pass</v>
      </c>
    </row>
    <row r="238" spans="1:3">
      <c r="A238">
        <v>237</v>
      </c>
      <c r="B238" t="str">
        <f>IF(AND('Sch D1 Rural'!G242&gt;0,'Sch D1 Rural'!F242&lt;1),"Fail","Pass")</f>
        <v>Pass</v>
      </c>
      <c r="C238" t="str">
        <f>IF(AND('Sch D1 Rural'!F242&gt;0,'Sch D1 Rural'!G242&lt;1),"Fail","Pass")</f>
        <v>Pass</v>
      </c>
    </row>
    <row r="239" spans="1:3">
      <c r="A239">
        <v>238</v>
      </c>
      <c r="B239" t="str">
        <f>IF(AND('Sch D1 Rural'!G243&gt;0,'Sch D1 Rural'!F243&lt;1),"Fail","Pass")</f>
        <v>Pass</v>
      </c>
      <c r="C239" t="str">
        <f>IF(AND('Sch D1 Rural'!F243&gt;0,'Sch D1 Rural'!G243&lt;1),"Fail","Pass")</f>
        <v>Pass</v>
      </c>
    </row>
    <row r="240" spans="1:3">
      <c r="A240">
        <v>239</v>
      </c>
      <c r="B240" t="str">
        <f>IF(AND('Sch D1 Rural'!G244&gt;0,'Sch D1 Rural'!F244&lt;1),"Fail","Pass")</f>
        <v>Pass</v>
      </c>
      <c r="C240" t="str">
        <f>IF(AND('Sch D1 Rural'!F244&gt;0,'Sch D1 Rural'!G244&lt;1),"Fail","Pass")</f>
        <v>Pass</v>
      </c>
    </row>
    <row r="241" spans="1:3">
      <c r="A241">
        <v>240</v>
      </c>
      <c r="B241" t="str">
        <f>IF(AND('Sch D1 Rural'!G245&gt;0,'Sch D1 Rural'!F245&lt;1),"Fail","Pass")</f>
        <v>Pass</v>
      </c>
      <c r="C241" t="str">
        <f>IF(AND('Sch D1 Rural'!F245&gt;0,'Sch D1 Rural'!G245&lt;1),"Fail","Pass")</f>
        <v>Pass</v>
      </c>
    </row>
    <row r="242" spans="1:3">
      <c r="A242">
        <v>241</v>
      </c>
      <c r="B242" t="str">
        <f>IF(AND('Sch D1 Rural'!G246&gt;0,'Sch D1 Rural'!F246&lt;1),"Fail","Pass")</f>
        <v>Pass</v>
      </c>
      <c r="C242" t="str">
        <f>IF(AND('Sch D1 Rural'!F246&gt;0,'Sch D1 Rural'!G246&lt;1),"Fail","Pass")</f>
        <v>Pass</v>
      </c>
    </row>
    <row r="243" spans="1:3">
      <c r="A243">
        <v>242</v>
      </c>
      <c r="B243" t="str">
        <f>IF(AND('Sch D1 Rural'!G247&gt;0,'Sch D1 Rural'!F247&lt;1),"Fail","Pass")</f>
        <v>Pass</v>
      </c>
      <c r="C243" t="str">
        <f>IF(AND('Sch D1 Rural'!F247&gt;0,'Sch D1 Rural'!G247&lt;1),"Fail","Pass")</f>
        <v>Pass</v>
      </c>
    </row>
    <row r="244" spans="1:3">
      <c r="A244">
        <v>243</v>
      </c>
      <c r="B244" t="str">
        <f>IF(AND('Sch D1 Rural'!G248&gt;0,'Sch D1 Rural'!F248&lt;1),"Fail","Pass")</f>
        <v>Pass</v>
      </c>
      <c r="C244" t="str">
        <f>IF(AND('Sch D1 Rural'!F248&gt;0,'Sch D1 Rural'!G248&lt;1),"Fail","Pass")</f>
        <v>Pass</v>
      </c>
    </row>
    <row r="245" spans="1:3">
      <c r="A245">
        <v>244</v>
      </c>
      <c r="B245" t="str">
        <f>IF(AND('Sch D1 Rural'!G249&gt;0,'Sch D1 Rural'!F249&lt;1),"Fail","Pass")</f>
        <v>Pass</v>
      </c>
      <c r="C245" t="str">
        <f>IF(AND('Sch D1 Rural'!F249&gt;0,'Sch D1 Rural'!G249&lt;1),"Fail","Pass")</f>
        <v>Pass</v>
      </c>
    </row>
    <row r="246" spans="1:3">
      <c r="A246">
        <v>245</v>
      </c>
      <c r="B246" t="str">
        <f>IF(AND('Sch D1 Rural'!G250&gt;0,'Sch D1 Rural'!F250&lt;1),"Fail","Pass")</f>
        <v>Pass</v>
      </c>
      <c r="C246" t="str">
        <f>IF(AND('Sch D1 Rural'!F250&gt;0,'Sch D1 Rural'!G250&lt;1),"Fail","Pass")</f>
        <v>Pass</v>
      </c>
    </row>
    <row r="247" spans="1:3">
      <c r="A247">
        <v>246</v>
      </c>
      <c r="B247" t="str">
        <f>IF(AND('Sch D1 Rural'!G251&gt;0,'Sch D1 Rural'!F251&lt;1),"Fail","Pass")</f>
        <v>Pass</v>
      </c>
      <c r="C247" t="str">
        <f>IF(AND('Sch D1 Rural'!F251&gt;0,'Sch D1 Rural'!G251&lt;1),"Fail","Pass")</f>
        <v>Pass</v>
      </c>
    </row>
    <row r="248" spans="1:3">
      <c r="A248">
        <v>247</v>
      </c>
      <c r="B248" t="str">
        <f>IF(AND('Sch D1 Rural'!G252&gt;0,'Sch D1 Rural'!F252&lt;1),"Fail","Pass")</f>
        <v>Pass</v>
      </c>
      <c r="C248" t="str">
        <f>IF(AND('Sch D1 Rural'!F252&gt;0,'Sch D1 Rural'!G252&lt;1),"Fail","Pass")</f>
        <v>Pass</v>
      </c>
    </row>
    <row r="249" spans="1:3">
      <c r="A249">
        <v>248</v>
      </c>
      <c r="B249" t="str">
        <f>IF(AND('Sch D1 Rural'!G253&gt;0,'Sch D1 Rural'!F253&lt;1),"Fail","Pass")</f>
        <v>Pass</v>
      </c>
      <c r="C249" t="str">
        <f>IF(AND('Sch D1 Rural'!F253&gt;0,'Sch D1 Rural'!G253&lt;1),"Fail","Pass")</f>
        <v>Pass</v>
      </c>
    </row>
    <row r="250" spans="1:3">
      <c r="A250">
        <v>249</v>
      </c>
      <c r="B250" t="str">
        <f>IF(AND('Sch D1 Rural'!G254&gt;0,'Sch D1 Rural'!F254&lt;1),"Fail","Pass")</f>
        <v>Pass</v>
      </c>
      <c r="C250" t="str">
        <f>IF(AND('Sch D1 Rural'!F254&gt;0,'Sch D1 Rural'!G254&lt;1),"Fail","Pass")</f>
        <v>Pass</v>
      </c>
    </row>
    <row r="251" spans="1:3">
      <c r="A251">
        <v>250</v>
      </c>
      <c r="B251" t="str">
        <f>IF(AND('Sch D1 Rural'!G255&gt;0,'Sch D1 Rural'!F255&lt;1),"Fail","Pass")</f>
        <v>Pass</v>
      </c>
      <c r="C251" t="str">
        <f>IF(AND('Sch D1 Rural'!F255&gt;0,'Sch D1 Rural'!G255&lt;1),"Fail","Pass")</f>
        <v>Pass</v>
      </c>
    </row>
    <row r="252" spans="1:3">
      <c r="A252">
        <v>251</v>
      </c>
      <c r="B252" t="str">
        <f>IF(AND('Sch D1 Rural'!G256&gt;0,'Sch D1 Rural'!F256&lt;1),"Fail","Pass")</f>
        <v>Pass</v>
      </c>
      <c r="C252" t="str">
        <f>IF(AND('Sch D1 Rural'!F256&gt;0,'Sch D1 Rural'!G256&lt;1),"Fail","Pass")</f>
        <v>Pass</v>
      </c>
    </row>
    <row r="253" spans="1:3">
      <c r="A253">
        <v>252</v>
      </c>
      <c r="B253" t="str">
        <f>IF(AND('Sch D1 Rural'!G257&gt;0,'Sch D1 Rural'!F257&lt;1),"Fail","Pass")</f>
        <v>Pass</v>
      </c>
      <c r="C253" t="str">
        <f>IF(AND('Sch D1 Rural'!F257&gt;0,'Sch D1 Rural'!G257&lt;1),"Fail","Pass")</f>
        <v>Pass</v>
      </c>
    </row>
    <row r="254" spans="1:3">
      <c r="A254">
        <v>253</v>
      </c>
      <c r="B254" t="str">
        <f>IF(AND('Sch D1 Rural'!G258&gt;0,'Sch D1 Rural'!F258&lt;1),"Fail","Pass")</f>
        <v>Pass</v>
      </c>
      <c r="C254" t="str">
        <f>IF(AND('Sch D1 Rural'!F258&gt;0,'Sch D1 Rural'!G258&lt;1),"Fail","Pass")</f>
        <v>Pass</v>
      </c>
    </row>
    <row r="255" spans="1:3">
      <c r="A255">
        <v>254</v>
      </c>
      <c r="B255" t="str">
        <f>IF(AND('Sch D1 Rural'!G259&gt;0,'Sch D1 Rural'!F259&lt;1),"Fail","Pass")</f>
        <v>Pass</v>
      </c>
      <c r="C255" t="str">
        <f>IF(AND('Sch D1 Rural'!F259&gt;0,'Sch D1 Rural'!G259&lt;1),"Fail","Pass")</f>
        <v>Pass</v>
      </c>
    </row>
    <row r="256" spans="1:3">
      <c r="A256">
        <v>255</v>
      </c>
      <c r="B256" t="str">
        <f>IF(AND('Sch D1 Rural'!G260&gt;0,'Sch D1 Rural'!F260&lt;1),"Fail","Pass")</f>
        <v>Pass</v>
      </c>
      <c r="C256" t="str">
        <f>IF(AND('Sch D1 Rural'!F260&gt;0,'Sch D1 Rural'!G260&lt;1),"Fail","Pass")</f>
        <v>Pass</v>
      </c>
    </row>
    <row r="257" spans="1:3">
      <c r="A257">
        <v>256</v>
      </c>
      <c r="B257" t="str">
        <f>IF(AND('Sch D1 Rural'!G261&gt;0,'Sch D1 Rural'!F261&lt;1),"Fail","Pass")</f>
        <v>Pass</v>
      </c>
      <c r="C257" t="str">
        <f>IF(AND('Sch D1 Rural'!F261&gt;0,'Sch D1 Rural'!G261&lt;1),"Fail","Pass")</f>
        <v>Pass</v>
      </c>
    </row>
    <row r="258" spans="1:3">
      <c r="A258">
        <v>257</v>
      </c>
      <c r="B258" t="str">
        <f>IF(AND('Sch D1 Rural'!G262&gt;0,'Sch D1 Rural'!F262&lt;1),"Fail","Pass")</f>
        <v>Pass</v>
      </c>
      <c r="C258" t="str">
        <f>IF(AND('Sch D1 Rural'!F262&gt;0,'Sch D1 Rural'!G262&lt;1),"Fail","Pass")</f>
        <v>Pass</v>
      </c>
    </row>
    <row r="259" spans="1:3">
      <c r="A259">
        <v>258</v>
      </c>
      <c r="B259" t="str">
        <f>IF(AND('Sch D1 Rural'!G263&gt;0,'Sch D1 Rural'!F263&lt;1),"Fail","Pass")</f>
        <v>Pass</v>
      </c>
      <c r="C259" t="str">
        <f>IF(AND('Sch D1 Rural'!F263&gt;0,'Sch D1 Rural'!G263&lt;1),"Fail","Pass")</f>
        <v>Pass</v>
      </c>
    </row>
    <row r="260" spans="1:3">
      <c r="A260">
        <v>259</v>
      </c>
      <c r="B260" t="str">
        <f>IF(AND('Sch D1 Rural'!G264&gt;0,'Sch D1 Rural'!F264&lt;1),"Fail","Pass")</f>
        <v>Pass</v>
      </c>
      <c r="C260" t="str">
        <f>IF(AND('Sch D1 Rural'!F264&gt;0,'Sch D1 Rural'!G264&lt;1),"Fail","Pass")</f>
        <v>Pass</v>
      </c>
    </row>
    <row r="261" spans="1:3">
      <c r="A261">
        <v>260</v>
      </c>
      <c r="B261" t="str">
        <f>IF(AND('Sch D1 Rural'!G265&gt;0,'Sch D1 Rural'!F265&lt;1),"Fail","Pass")</f>
        <v>Pass</v>
      </c>
      <c r="C261" t="str">
        <f>IF(AND('Sch D1 Rural'!F265&gt;0,'Sch D1 Rural'!G265&lt;1),"Fail","Pass")</f>
        <v>Pass</v>
      </c>
    </row>
    <row r="262" spans="1:3">
      <c r="A262">
        <v>261</v>
      </c>
      <c r="B262" t="str">
        <f>IF(AND('Sch D1 Rural'!G266&gt;0,'Sch D1 Rural'!F266&lt;1),"Fail","Pass")</f>
        <v>Pass</v>
      </c>
      <c r="C262" t="str">
        <f>IF(AND('Sch D1 Rural'!F266&gt;0,'Sch D1 Rural'!G266&lt;1),"Fail","Pass")</f>
        <v>Pass</v>
      </c>
    </row>
    <row r="263" spans="1:3">
      <c r="A263">
        <v>262</v>
      </c>
      <c r="B263" t="str">
        <f>IF(AND('Sch D1 Rural'!G267&gt;0,'Sch D1 Rural'!F267&lt;1),"Fail","Pass")</f>
        <v>Pass</v>
      </c>
      <c r="C263" t="str">
        <f>IF(AND('Sch D1 Rural'!F267&gt;0,'Sch D1 Rural'!G267&lt;1),"Fail","Pass")</f>
        <v>Pass</v>
      </c>
    </row>
    <row r="264" spans="1:3">
      <c r="A264">
        <v>263</v>
      </c>
      <c r="B264" t="str">
        <f>IF(AND('Sch D1 Rural'!G268&gt;0,'Sch D1 Rural'!F268&lt;1),"Fail","Pass")</f>
        <v>Pass</v>
      </c>
      <c r="C264" t="str">
        <f>IF(AND('Sch D1 Rural'!F268&gt;0,'Sch D1 Rural'!G268&lt;1),"Fail","Pass")</f>
        <v>Pass</v>
      </c>
    </row>
    <row r="265" spans="1:3">
      <c r="A265">
        <v>264</v>
      </c>
      <c r="B265" t="str">
        <f>IF(AND('Sch D1 Rural'!G269&gt;0,'Sch D1 Rural'!F269&lt;1),"Fail","Pass")</f>
        <v>Pass</v>
      </c>
      <c r="C265" t="str">
        <f>IF(AND('Sch D1 Rural'!F269&gt;0,'Sch D1 Rural'!G269&lt;1),"Fail","Pass")</f>
        <v>Pass</v>
      </c>
    </row>
    <row r="266" spans="1:3">
      <c r="A266">
        <v>265</v>
      </c>
      <c r="B266" t="str">
        <f>IF(AND('Sch D1 Rural'!G270&gt;0,'Sch D1 Rural'!F270&lt;1),"Fail","Pass")</f>
        <v>Pass</v>
      </c>
      <c r="C266" t="str">
        <f>IF(AND('Sch D1 Rural'!F270&gt;0,'Sch D1 Rural'!G270&lt;1),"Fail","Pass")</f>
        <v>Pass</v>
      </c>
    </row>
    <row r="267" spans="1:3">
      <c r="A267">
        <v>266</v>
      </c>
      <c r="B267" t="str">
        <f>IF(AND('Sch D1 Rural'!G271&gt;0,'Sch D1 Rural'!F271&lt;1),"Fail","Pass")</f>
        <v>Pass</v>
      </c>
      <c r="C267" t="str">
        <f>IF(AND('Sch D1 Rural'!F271&gt;0,'Sch D1 Rural'!G271&lt;1),"Fail","Pass")</f>
        <v>Pass</v>
      </c>
    </row>
    <row r="268" spans="1:3">
      <c r="A268">
        <v>267</v>
      </c>
      <c r="B268" t="str">
        <f>IF(AND('Sch D1 Rural'!G272&gt;0,'Sch D1 Rural'!F272&lt;1),"Fail","Pass")</f>
        <v>Pass</v>
      </c>
      <c r="C268" t="str">
        <f>IF(AND('Sch D1 Rural'!F272&gt;0,'Sch D1 Rural'!G272&lt;1),"Fail","Pass")</f>
        <v>Pass</v>
      </c>
    </row>
    <row r="269" spans="1:3">
      <c r="A269">
        <v>268</v>
      </c>
      <c r="B269" t="str">
        <f>IF(AND('Sch D1 Rural'!G273&gt;0,'Sch D1 Rural'!F273&lt;1),"Fail","Pass")</f>
        <v>Pass</v>
      </c>
      <c r="C269" t="str">
        <f>IF(AND('Sch D1 Rural'!F273&gt;0,'Sch D1 Rural'!G273&lt;1),"Fail","Pass")</f>
        <v>Pass</v>
      </c>
    </row>
    <row r="270" spans="1:3">
      <c r="A270">
        <v>269</v>
      </c>
      <c r="B270" t="str">
        <f>IF(AND('Sch D1 Rural'!G274&gt;0,'Sch D1 Rural'!F274&lt;1),"Fail","Pass")</f>
        <v>Pass</v>
      </c>
      <c r="C270" t="str">
        <f>IF(AND('Sch D1 Rural'!F274&gt;0,'Sch D1 Rural'!G274&lt;1),"Fail","Pass")</f>
        <v>Pass</v>
      </c>
    </row>
    <row r="271" spans="1:3">
      <c r="A271">
        <v>270</v>
      </c>
      <c r="B271" t="str">
        <f>IF(AND('Sch D1 Rural'!G275&gt;0,'Sch D1 Rural'!F275&lt;1),"Fail","Pass")</f>
        <v>Pass</v>
      </c>
      <c r="C271" t="str">
        <f>IF(AND('Sch D1 Rural'!F275&gt;0,'Sch D1 Rural'!G275&lt;1),"Fail","Pass")</f>
        <v>Pass</v>
      </c>
    </row>
    <row r="272" spans="1:3">
      <c r="A272">
        <v>271</v>
      </c>
      <c r="B272" t="str">
        <f>IF(AND('Sch D1 Rural'!G276&gt;0,'Sch D1 Rural'!F276&lt;1),"Fail","Pass")</f>
        <v>Pass</v>
      </c>
      <c r="C272" t="str">
        <f>IF(AND('Sch D1 Rural'!F276&gt;0,'Sch D1 Rural'!G276&lt;1),"Fail","Pass")</f>
        <v>Pass</v>
      </c>
    </row>
    <row r="273" spans="1:3">
      <c r="A273">
        <v>272</v>
      </c>
      <c r="B273" t="str">
        <f>IF(AND('Sch D1 Rural'!G277&gt;0,'Sch D1 Rural'!F277&lt;1),"Fail","Pass")</f>
        <v>Pass</v>
      </c>
      <c r="C273" t="str">
        <f>IF(AND('Sch D1 Rural'!F277&gt;0,'Sch D1 Rural'!G277&lt;1),"Fail","Pass")</f>
        <v>Pass</v>
      </c>
    </row>
    <row r="274" spans="1:3">
      <c r="A274">
        <v>273</v>
      </c>
      <c r="B274" t="str">
        <f>IF(AND('Sch D1 Rural'!G278&gt;0,'Sch D1 Rural'!F278&lt;1),"Fail","Pass")</f>
        <v>Pass</v>
      </c>
      <c r="C274" t="str">
        <f>IF(AND('Sch D1 Rural'!F278&gt;0,'Sch D1 Rural'!G278&lt;1),"Fail","Pass")</f>
        <v>Pass</v>
      </c>
    </row>
    <row r="275" spans="1:3">
      <c r="A275">
        <v>274</v>
      </c>
      <c r="B275" t="str">
        <f>IF(AND('Sch D1 Rural'!G279&gt;0,'Sch D1 Rural'!F279&lt;1),"Fail","Pass")</f>
        <v>Pass</v>
      </c>
      <c r="C275" t="str">
        <f>IF(AND('Sch D1 Rural'!F279&gt;0,'Sch D1 Rural'!G279&lt;1),"Fail","Pass")</f>
        <v>Pass</v>
      </c>
    </row>
    <row r="276" spans="1:3">
      <c r="A276">
        <v>275</v>
      </c>
      <c r="B276" t="str">
        <f>IF(AND('Sch D1 Rural'!G280&gt;0,'Sch D1 Rural'!F280&lt;1),"Fail","Pass")</f>
        <v>Pass</v>
      </c>
      <c r="C276" t="str">
        <f>IF(AND('Sch D1 Rural'!F280&gt;0,'Sch D1 Rural'!G280&lt;1),"Fail","Pass")</f>
        <v>Pass</v>
      </c>
    </row>
    <row r="277" spans="1:3">
      <c r="A277">
        <v>276</v>
      </c>
      <c r="B277" t="str">
        <f>IF(AND('Sch D1 Rural'!G281&gt;0,'Sch D1 Rural'!F281&lt;1),"Fail","Pass")</f>
        <v>Pass</v>
      </c>
      <c r="C277" t="str">
        <f>IF(AND('Sch D1 Rural'!F281&gt;0,'Sch D1 Rural'!G281&lt;1),"Fail","Pass")</f>
        <v>Pass</v>
      </c>
    </row>
    <row r="278" spans="1:3">
      <c r="A278">
        <v>277</v>
      </c>
      <c r="B278" t="str">
        <f>IF(AND('Sch D1 Rural'!G282&gt;0,'Sch D1 Rural'!F282&lt;1),"Fail","Pass")</f>
        <v>Pass</v>
      </c>
      <c r="C278" t="str">
        <f>IF(AND('Sch D1 Rural'!F282&gt;0,'Sch D1 Rural'!G282&lt;1),"Fail","Pass")</f>
        <v>Pass</v>
      </c>
    </row>
    <row r="279" spans="1:3">
      <c r="A279">
        <v>278</v>
      </c>
      <c r="B279" t="str">
        <f>IF(AND('Sch D1 Rural'!G283&gt;0,'Sch D1 Rural'!F283&lt;1),"Fail","Pass")</f>
        <v>Pass</v>
      </c>
      <c r="C279" t="str">
        <f>IF(AND('Sch D1 Rural'!F283&gt;0,'Sch D1 Rural'!G283&lt;1),"Fail","Pass")</f>
        <v>Pass</v>
      </c>
    </row>
    <row r="280" spans="1:3">
      <c r="A280">
        <v>279</v>
      </c>
      <c r="B280" t="str">
        <f>IF(AND('Sch D1 Rural'!G284&gt;0,'Sch D1 Rural'!F284&lt;1),"Fail","Pass")</f>
        <v>Pass</v>
      </c>
      <c r="C280" t="str">
        <f>IF(AND('Sch D1 Rural'!F284&gt;0,'Sch D1 Rural'!G284&lt;1),"Fail","Pass")</f>
        <v>Pass</v>
      </c>
    </row>
    <row r="281" spans="1:3">
      <c r="A281">
        <v>280</v>
      </c>
      <c r="B281" t="str">
        <f>IF(AND('Sch D1 Rural'!G285&gt;0,'Sch D1 Rural'!F285&lt;1),"Fail","Pass")</f>
        <v>Pass</v>
      </c>
      <c r="C281" t="str">
        <f>IF(AND('Sch D1 Rural'!F285&gt;0,'Sch D1 Rural'!G285&lt;1),"Fail","Pass")</f>
        <v>Pass</v>
      </c>
    </row>
    <row r="282" spans="1:3">
      <c r="A282">
        <v>281</v>
      </c>
      <c r="B282" t="str">
        <f>IF(AND('Sch D1 Rural'!G286&gt;0,'Sch D1 Rural'!F286&lt;1),"Fail","Pass")</f>
        <v>Pass</v>
      </c>
      <c r="C282" t="str">
        <f>IF(AND('Sch D1 Rural'!F286&gt;0,'Sch D1 Rural'!G286&lt;1),"Fail","Pass")</f>
        <v>Pass</v>
      </c>
    </row>
    <row r="283" spans="1:3">
      <c r="A283">
        <v>282</v>
      </c>
      <c r="B283" t="str">
        <f>IF(AND('Sch D1 Rural'!G287&gt;0,'Sch D1 Rural'!F287&lt;1),"Fail","Pass")</f>
        <v>Pass</v>
      </c>
      <c r="C283" t="str">
        <f>IF(AND('Sch D1 Rural'!F287&gt;0,'Sch D1 Rural'!G287&lt;1),"Fail","Pass")</f>
        <v>Pass</v>
      </c>
    </row>
    <row r="284" spans="1:3">
      <c r="A284">
        <v>283</v>
      </c>
      <c r="B284" t="str">
        <f>IF(AND('Sch D1 Rural'!G288&gt;0,'Sch D1 Rural'!F288&lt;1),"Fail","Pass")</f>
        <v>Pass</v>
      </c>
      <c r="C284" t="str">
        <f>IF(AND('Sch D1 Rural'!F288&gt;0,'Sch D1 Rural'!G288&lt;1),"Fail","Pass")</f>
        <v>Pass</v>
      </c>
    </row>
    <row r="285" spans="1:3">
      <c r="A285">
        <v>284</v>
      </c>
      <c r="B285" t="str">
        <f>IF(AND('Sch D1 Rural'!G289&gt;0,'Sch D1 Rural'!F289&lt;1),"Fail","Pass")</f>
        <v>Pass</v>
      </c>
      <c r="C285" t="str">
        <f>IF(AND('Sch D1 Rural'!F289&gt;0,'Sch D1 Rural'!G289&lt;1),"Fail","Pass")</f>
        <v>Pass</v>
      </c>
    </row>
    <row r="286" spans="1:3">
      <c r="A286">
        <v>285</v>
      </c>
      <c r="B286" t="str">
        <f>IF(AND('Sch D1 Rural'!G290&gt;0,'Sch D1 Rural'!F290&lt;1),"Fail","Pass")</f>
        <v>Pass</v>
      </c>
      <c r="C286" t="str">
        <f>IF(AND('Sch D1 Rural'!F290&gt;0,'Sch D1 Rural'!G290&lt;1),"Fail","Pass")</f>
        <v>Pass</v>
      </c>
    </row>
    <row r="287" spans="1:3">
      <c r="A287">
        <v>286</v>
      </c>
      <c r="B287" t="str">
        <f>IF(AND('Sch D1 Rural'!G291&gt;0,'Sch D1 Rural'!F291&lt;1),"Fail","Pass")</f>
        <v>Pass</v>
      </c>
      <c r="C287" t="str">
        <f>IF(AND('Sch D1 Rural'!F291&gt;0,'Sch D1 Rural'!G291&lt;1),"Fail","Pass")</f>
        <v>Pass</v>
      </c>
    </row>
    <row r="288" spans="1:3">
      <c r="A288">
        <v>287</v>
      </c>
      <c r="B288" t="str">
        <f>IF(AND('Sch D1 Rural'!G292&gt;0,'Sch D1 Rural'!F292&lt;1),"Fail","Pass")</f>
        <v>Pass</v>
      </c>
      <c r="C288" t="str">
        <f>IF(AND('Sch D1 Rural'!F292&gt;0,'Sch D1 Rural'!G292&lt;1),"Fail","Pass")</f>
        <v>Pass</v>
      </c>
    </row>
    <row r="289" spans="1:3">
      <c r="A289">
        <v>288</v>
      </c>
      <c r="B289" t="str">
        <f>IF(AND('Sch D1 Rural'!G293&gt;0,'Sch D1 Rural'!F293&lt;1),"Fail","Pass")</f>
        <v>Pass</v>
      </c>
      <c r="C289" t="str">
        <f>IF(AND('Sch D1 Rural'!F293&gt;0,'Sch D1 Rural'!G293&lt;1),"Fail","Pass")</f>
        <v>Pass</v>
      </c>
    </row>
    <row r="290" spans="1:3">
      <c r="A290">
        <v>289</v>
      </c>
      <c r="B290" t="str">
        <f>IF(AND('Sch D1 Rural'!G294&gt;0,'Sch D1 Rural'!F294&lt;1),"Fail","Pass")</f>
        <v>Pass</v>
      </c>
      <c r="C290" t="str">
        <f>IF(AND('Sch D1 Rural'!F294&gt;0,'Sch D1 Rural'!G294&lt;1),"Fail","Pass")</f>
        <v>Pass</v>
      </c>
    </row>
    <row r="291" spans="1:3">
      <c r="A291">
        <v>290</v>
      </c>
      <c r="B291" t="str">
        <f>IF(AND('Sch D1 Rural'!G295&gt;0,'Sch D1 Rural'!F295&lt;1),"Fail","Pass")</f>
        <v>Pass</v>
      </c>
      <c r="C291" t="str">
        <f>IF(AND('Sch D1 Rural'!F295&gt;0,'Sch D1 Rural'!G295&lt;1),"Fail","Pass")</f>
        <v>Pass</v>
      </c>
    </row>
    <row r="292" spans="1:3">
      <c r="A292">
        <v>291</v>
      </c>
      <c r="B292" t="str">
        <f>IF(AND('Sch D1 Rural'!G296&gt;0,'Sch D1 Rural'!F296&lt;1),"Fail","Pass")</f>
        <v>Pass</v>
      </c>
      <c r="C292" t="str">
        <f>IF(AND('Sch D1 Rural'!F296&gt;0,'Sch D1 Rural'!G296&lt;1),"Fail","Pass")</f>
        <v>Pass</v>
      </c>
    </row>
    <row r="293" spans="1:3">
      <c r="A293">
        <v>292</v>
      </c>
      <c r="B293" t="str">
        <f>IF(AND('Sch D1 Rural'!G297&gt;0,'Sch D1 Rural'!F297&lt;1),"Fail","Pass")</f>
        <v>Pass</v>
      </c>
      <c r="C293" t="str">
        <f>IF(AND('Sch D1 Rural'!F297&gt;0,'Sch D1 Rural'!G297&lt;1),"Fail","Pass")</f>
        <v>Pass</v>
      </c>
    </row>
    <row r="294" spans="1:3">
      <c r="A294">
        <v>293</v>
      </c>
      <c r="B294" t="str">
        <f>IF(AND('Sch D1 Rural'!G298&gt;0,'Sch D1 Rural'!F298&lt;1),"Fail","Pass")</f>
        <v>Pass</v>
      </c>
      <c r="C294" t="str">
        <f>IF(AND('Sch D1 Rural'!F298&gt;0,'Sch D1 Rural'!G298&lt;1),"Fail","Pass")</f>
        <v>Pass</v>
      </c>
    </row>
    <row r="295" spans="1:3">
      <c r="A295">
        <v>294</v>
      </c>
      <c r="B295" t="str">
        <f>IF(AND('Sch D1 Rural'!G299&gt;0,'Sch D1 Rural'!F299&lt;1),"Fail","Pass")</f>
        <v>Pass</v>
      </c>
      <c r="C295" t="str">
        <f>IF(AND('Sch D1 Rural'!F299&gt;0,'Sch D1 Rural'!G299&lt;1),"Fail","Pass")</f>
        <v>Pass</v>
      </c>
    </row>
    <row r="296" spans="1:3">
      <c r="A296">
        <v>295</v>
      </c>
      <c r="B296" t="str">
        <f>IF(AND('Sch D1 Rural'!G300&gt;0,'Sch D1 Rural'!F300&lt;1),"Fail","Pass")</f>
        <v>Pass</v>
      </c>
      <c r="C296" t="str">
        <f>IF(AND('Sch D1 Rural'!F300&gt;0,'Sch D1 Rural'!G300&lt;1),"Fail","Pass")</f>
        <v>Pass</v>
      </c>
    </row>
    <row r="297" spans="1:3">
      <c r="A297">
        <v>296</v>
      </c>
      <c r="B297" t="str">
        <f>IF(AND('Sch D1 Rural'!G301&gt;0,'Sch D1 Rural'!F301&lt;1),"Fail","Pass")</f>
        <v>Pass</v>
      </c>
      <c r="C297" t="str">
        <f>IF(AND('Sch D1 Rural'!F301&gt;0,'Sch D1 Rural'!G301&lt;1),"Fail","Pass")</f>
        <v>Pass</v>
      </c>
    </row>
    <row r="298" spans="1:3">
      <c r="A298">
        <v>297</v>
      </c>
      <c r="B298" t="str">
        <f>IF(AND('Sch D1 Rural'!G302&gt;0,'Sch D1 Rural'!F302&lt;1),"Fail","Pass")</f>
        <v>Pass</v>
      </c>
      <c r="C298" t="str">
        <f>IF(AND('Sch D1 Rural'!F302&gt;0,'Sch D1 Rural'!G302&lt;1),"Fail","Pass")</f>
        <v>Pass</v>
      </c>
    </row>
    <row r="299" spans="1:3">
      <c r="A299">
        <v>298</v>
      </c>
      <c r="B299" t="str">
        <f>IF(AND('Sch D1 Rural'!G303&gt;0,'Sch D1 Rural'!F303&lt;1),"Fail","Pass")</f>
        <v>Pass</v>
      </c>
      <c r="C299" t="str">
        <f>IF(AND('Sch D1 Rural'!F303&gt;0,'Sch D1 Rural'!G303&lt;1),"Fail","Pass")</f>
        <v>Pass</v>
      </c>
    </row>
    <row r="300" spans="1:3">
      <c r="A300">
        <v>299</v>
      </c>
      <c r="B300" t="str">
        <f>IF(AND('Sch D1 Rural'!G304&gt;0,'Sch D1 Rural'!F304&lt;1),"Fail","Pass")</f>
        <v>Pass</v>
      </c>
      <c r="C300" t="str">
        <f>IF(AND('Sch D1 Rural'!F304&gt;0,'Sch D1 Rural'!G304&lt;1),"Fail","Pass")</f>
        <v>Pass</v>
      </c>
    </row>
    <row r="301" spans="1:3">
      <c r="A301">
        <v>300</v>
      </c>
      <c r="B301" t="str">
        <f>IF(AND('Sch D1 Rural'!G305&gt;0,'Sch D1 Rural'!F305&lt;1),"Fail","Pass")</f>
        <v>Pass</v>
      </c>
      <c r="C301" t="str">
        <f>IF(AND('Sch D1 Rural'!F305&gt;0,'Sch D1 Rural'!G305&lt;1),"Fail","Pass")</f>
        <v>Pass</v>
      </c>
    </row>
    <row r="302" spans="1:3">
      <c r="A302">
        <v>301</v>
      </c>
      <c r="B302" t="str">
        <f>IF(AND('Sch D1 Rural'!G306&gt;0,'Sch D1 Rural'!F306&lt;1),"Fail","Pass")</f>
        <v>Pass</v>
      </c>
      <c r="C302" t="str">
        <f>IF(AND('Sch D1 Rural'!F306&gt;0,'Sch D1 Rural'!G306&lt;1),"Fail","Pass")</f>
        <v>Pass</v>
      </c>
    </row>
    <row r="303" spans="1:3">
      <c r="A303">
        <v>302</v>
      </c>
      <c r="B303" t="str">
        <f>IF(AND('Sch D1 Rural'!G307&gt;0,'Sch D1 Rural'!F307&lt;1),"Fail","Pass")</f>
        <v>Pass</v>
      </c>
      <c r="C303" t="str">
        <f>IF(AND('Sch D1 Rural'!F307&gt;0,'Sch D1 Rural'!G307&lt;1),"Fail","Pass")</f>
        <v>Pass</v>
      </c>
    </row>
    <row r="304" spans="1:3">
      <c r="A304">
        <v>303</v>
      </c>
      <c r="B304" t="str">
        <f>IF(AND('Sch D1 Rural'!G308&gt;0,'Sch D1 Rural'!F308&lt;1),"Fail","Pass")</f>
        <v>Pass</v>
      </c>
      <c r="C304" t="str">
        <f>IF(AND('Sch D1 Rural'!F308&gt;0,'Sch D1 Rural'!G308&lt;1),"Fail","Pass")</f>
        <v>Pass</v>
      </c>
    </row>
    <row r="305" spans="1:3">
      <c r="A305">
        <v>304</v>
      </c>
      <c r="B305" t="str">
        <f>IF(AND('Sch D1 Rural'!G309&gt;0,'Sch D1 Rural'!F309&lt;1),"Fail","Pass")</f>
        <v>Pass</v>
      </c>
      <c r="C305" t="str">
        <f>IF(AND('Sch D1 Rural'!F309&gt;0,'Sch D1 Rural'!G309&lt;1),"Fail","Pass")</f>
        <v>Pass</v>
      </c>
    </row>
    <row r="306" spans="1:3">
      <c r="A306">
        <v>305</v>
      </c>
      <c r="B306" t="str">
        <f>IF(AND('Sch D1 Rural'!G310&gt;0,'Sch D1 Rural'!F310&lt;1),"Fail","Pass")</f>
        <v>Pass</v>
      </c>
      <c r="C306" t="str">
        <f>IF(AND('Sch D1 Rural'!F310&gt;0,'Sch D1 Rural'!G310&lt;1),"Fail","Pass")</f>
        <v>Pass</v>
      </c>
    </row>
    <row r="307" spans="1:3">
      <c r="A307">
        <v>306</v>
      </c>
      <c r="B307" t="str">
        <f>IF(AND('Sch D1 Rural'!G311&gt;0,'Sch D1 Rural'!F311&lt;1),"Fail","Pass")</f>
        <v>Pass</v>
      </c>
      <c r="C307" t="str">
        <f>IF(AND('Sch D1 Rural'!F311&gt;0,'Sch D1 Rural'!G311&lt;1),"Fail","Pass")</f>
        <v>Pass</v>
      </c>
    </row>
    <row r="308" spans="1:3">
      <c r="A308">
        <v>307</v>
      </c>
      <c r="B308" t="str">
        <f>IF(AND('Sch D1 Rural'!G312&gt;0,'Sch D1 Rural'!F312&lt;1),"Fail","Pass")</f>
        <v>Pass</v>
      </c>
      <c r="C308" t="str">
        <f>IF(AND('Sch D1 Rural'!F312&gt;0,'Sch D1 Rural'!G312&lt;1),"Fail","Pass")</f>
        <v>Pass</v>
      </c>
    </row>
    <row r="309" spans="1:3">
      <c r="A309">
        <v>308</v>
      </c>
      <c r="B309" t="str">
        <f>IF(AND('Sch D1 Rural'!G313&gt;0,'Sch D1 Rural'!F313&lt;1),"Fail","Pass")</f>
        <v>Pass</v>
      </c>
      <c r="C309" t="str">
        <f>IF(AND('Sch D1 Rural'!F313&gt;0,'Sch D1 Rural'!G313&lt;1),"Fail","Pass")</f>
        <v>Pass</v>
      </c>
    </row>
    <row r="310" spans="1:3">
      <c r="A310">
        <v>309</v>
      </c>
      <c r="B310" t="str">
        <f>IF(AND('Sch D1 Rural'!G314&gt;0,'Sch D1 Rural'!F314&lt;1),"Fail","Pass")</f>
        <v>Pass</v>
      </c>
      <c r="C310" t="str">
        <f>IF(AND('Sch D1 Rural'!F314&gt;0,'Sch D1 Rural'!G314&lt;1),"Fail","Pass")</f>
        <v>Pass</v>
      </c>
    </row>
    <row r="311" spans="1:3">
      <c r="A311">
        <v>310</v>
      </c>
      <c r="B311" t="str">
        <f>IF(AND('Sch D1 Rural'!G315&gt;0,'Sch D1 Rural'!F315&lt;1),"Fail","Pass")</f>
        <v>Pass</v>
      </c>
      <c r="C311" t="str">
        <f>IF(AND('Sch D1 Rural'!F315&gt;0,'Sch D1 Rural'!G315&lt;1),"Fail","Pass")</f>
        <v>Pass</v>
      </c>
    </row>
    <row r="312" spans="1:3">
      <c r="A312">
        <v>311</v>
      </c>
      <c r="B312" t="str">
        <f>IF(AND('Sch D1 Rural'!G316&gt;0,'Sch D1 Rural'!F316&lt;1),"Fail","Pass")</f>
        <v>Pass</v>
      </c>
      <c r="C312" t="str">
        <f>IF(AND('Sch D1 Rural'!F316&gt;0,'Sch D1 Rural'!G316&lt;1),"Fail","Pass")</f>
        <v>Pass</v>
      </c>
    </row>
    <row r="313" spans="1:3">
      <c r="A313">
        <v>312</v>
      </c>
      <c r="B313" t="str">
        <f>IF(AND('Sch D1 Rural'!G317&gt;0,'Sch D1 Rural'!F317&lt;1),"Fail","Pass")</f>
        <v>Pass</v>
      </c>
      <c r="C313" t="str">
        <f>IF(AND('Sch D1 Rural'!F317&gt;0,'Sch D1 Rural'!G317&lt;1),"Fail","Pass")</f>
        <v>Pass</v>
      </c>
    </row>
    <row r="314" spans="1:3">
      <c r="A314">
        <v>313</v>
      </c>
      <c r="B314" t="str">
        <f>IF(AND('Sch D1 Rural'!G318&gt;0,'Sch D1 Rural'!F318&lt;1),"Fail","Pass")</f>
        <v>Pass</v>
      </c>
      <c r="C314" t="str">
        <f>IF(AND('Sch D1 Rural'!F318&gt;0,'Sch D1 Rural'!G318&lt;1),"Fail","Pass")</f>
        <v>Pass</v>
      </c>
    </row>
    <row r="315" spans="1:3">
      <c r="A315">
        <v>314</v>
      </c>
      <c r="B315" t="str">
        <f>IF(AND('Sch D1 Rural'!G319&gt;0,'Sch D1 Rural'!F319&lt;1),"Fail","Pass")</f>
        <v>Pass</v>
      </c>
      <c r="C315" t="str">
        <f>IF(AND('Sch D1 Rural'!F319&gt;0,'Sch D1 Rural'!G319&lt;1),"Fail","Pass")</f>
        <v>Pass</v>
      </c>
    </row>
    <row r="316" spans="1:3">
      <c r="A316">
        <v>315</v>
      </c>
      <c r="B316" t="str">
        <f>IF(AND('Sch D1 Rural'!G320&gt;0,'Sch D1 Rural'!F320&lt;1),"Fail","Pass")</f>
        <v>Pass</v>
      </c>
      <c r="C316" t="str">
        <f>IF(AND('Sch D1 Rural'!F320&gt;0,'Sch D1 Rural'!G320&lt;1),"Fail","Pass")</f>
        <v>Pass</v>
      </c>
    </row>
    <row r="317" spans="1:3">
      <c r="A317">
        <v>316</v>
      </c>
      <c r="B317" t="str">
        <f>IF(AND('Sch D1 Rural'!G321&gt;0,'Sch D1 Rural'!F321&lt;1),"Fail","Pass")</f>
        <v>Pass</v>
      </c>
      <c r="C317" t="str">
        <f>IF(AND('Sch D1 Rural'!F321&gt;0,'Sch D1 Rural'!G321&lt;1),"Fail","Pass")</f>
        <v>Pass</v>
      </c>
    </row>
    <row r="318" spans="1:3">
      <c r="A318">
        <v>317</v>
      </c>
      <c r="B318" t="str">
        <f>IF(AND('Sch D1 Rural'!G322&gt;0,'Sch D1 Rural'!F322&lt;1),"Fail","Pass")</f>
        <v>Pass</v>
      </c>
      <c r="C318" t="str">
        <f>IF(AND('Sch D1 Rural'!F322&gt;0,'Sch D1 Rural'!G322&lt;1),"Fail","Pass")</f>
        <v>Pass</v>
      </c>
    </row>
    <row r="319" spans="1:3">
      <c r="A319">
        <v>318</v>
      </c>
      <c r="B319" t="str">
        <f>IF(AND('Sch D1 Rural'!G323&gt;0,'Sch D1 Rural'!F323&lt;1),"Fail","Pass")</f>
        <v>Pass</v>
      </c>
      <c r="C319" t="str">
        <f>IF(AND('Sch D1 Rural'!F323&gt;0,'Sch D1 Rural'!G323&lt;1),"Fail","Pass")</f>
        <v>Pass</v>
      </c>
    </row>
    <row r="320" spans="1:3">
      <c r="A320">
        <v>319</v>
      </c>
      <c r="B320" t="str">
        <f>IF(AND('Sch D1 Rural'!G324&gt;0,'Sch D1 Rural'!F324&lt;1),"Fail","Pass")</f>
        <v>Pass</v>
      </c>
      <c r="C320" t="str">
        <f>IF(AND('Sch D1 Rural'!F324&gt;0,'Sch D1 Rural'!G324&lt;1),"Fail","Pass")</f>
        <v>Pass</v>
      </c>
    </row>
    <row r="321" spans="1:3">
      <c r="A321">
        <v>320</v>
      </c>
      <c r="B321" t="str">
        <f>IF(AND('Sch D1 Rural'!G325&gt;0,'Sch D1 Rural'!F325&lt;1),"Fail","Pass")</f>
        <v>Pass</v>
      </c>
      <c r="C321" t="str">
        <f>IF(AND('Sch D1 Rural'!F325&gt;0,'Sch D1 Rural'!G325&lt;1),"Fail","Pass")</f>
        <v>Pass</v>
      </c>
    </row>
    <row r="322" spans="1:3">
      <c r="A322">
        <v>321</v>
      </c>
      <c r="B322" t="str">
        <f>IF(AND('Sch D1 Rural'!G326&gt;0,'Sch D1 Rural'!F326&lt;1),"Fail","Pass")</f>
        <v>Pass</v>
      </c>
      <c r="C322" t="str">
        <f>IF(AND('Sch D1 Rural'!F326&gt;0,'Sch D1 Rural'!G326&lt;1),"Fail","Pass")</f>
        <v>Pass</v>
      </c>
    </row>
    <row r="323" spans="1:3">
      <c r="A323">
        <v>322</v>
      </c>
      <c r="B323" t="str">
        <f>IF(AND('Sch D1 Rural'!G327&gt;0,'Sch D1 Rural'!F327&lt;1),"Fail","Pass")</f>
        <v>Pass</v>
      </c>
      <c r="C323" t="str">
        <f>IF(AND('Sch D1 Rural'!F327&gt;0,'Sch D1 Rural'!G327&lt;1),"Fail","Pass")</f>
        <v>Pass</v>
      </c>
    </row>
    <row r="324" spans="1:3">
      <c r="A324">
        <v>323</v>
      </c>
      <c r="B324" t="str">
        <f>IF(AND('Sch D1 Rural'!G328&gt;0,'Sch D1 Rural'!F328&lt;1),"Fail","Pass")</f>
        <v>Pass</v>
      </c>
      <c r="C324" t="str">
        <f>IF(AND('Sch D1 Rural'!F328&gt;0,'Sch D1 Rural'!G328&lt;1),"Fail","Pass")</f>
        <v>Pass</v>
      </c>
    </row>
    <row r="325" spans="1:3">
      <c r="A325">
        <v>324</v>
      </c>
      <c r="B325" t="str">
        <f>IF(AND('Sch D1 Rural'!G329&gt;0,'Sch D1 Rural'!F329&lt;1),"Fail","Pass")</f>
        <v>Pass</v>
      </c>
      <c r="C325" t="str">
        <f>IF(AND('Sch D1 Rural'!F329&gt;0,'Sch D1 Rural'!G329&lt;1),"Fail","Pass")</f>
        <v>Pass</v>
      </c>
    </row>
    <row r="326" spans="1:3">
      <c r="A326">
        <v>325</v>
      </c>
      <c r="B326" t="str">
        <f>IF(AND('Sch D1 Rural'!G330&gt;0,'Sch D1 Rural'!F330&lt;1),"Fail","Pass")</f>
        <v>Pass</v>
      </c>
      <c r="C326" t="str">
        <f>IF(AND('Sch D1 Rural'!F330&gt;0,'Sch D1 Rural'!G330&lt;1),"Fail","Pass")</f>
        <v>Pass</v>
      </c>
    </row>
    <row r="327" spans="1:3">
      <c r="A327">
        <v>326</v>
      </c>
      <c r="B327" t="str">
        <f>IF(AND('Sch D1 Rural'!G331&gt;0,'Sch D1 Rural'!F331&lt;1),"Fail","Pass")</f>
        <v>Pass</v>
      </c>
      <c r="C327" t="str">
        <f>IF(AND('Sch D1 Rural'!F331&gt;0,'Sch D1 Rural'!G331&lt;1),"Fail","Pass")</f>
        <v>Pass</v>
      </c>
    </row>
    <row r="328" spans="1:3">
      <c r="A328">
        <v>327</v>
      </c>
      <c r="B328" t="str">
        <f>IF(AND('Sch D1 Rural'!G332&gt;0,'Sch D1 Rural'!F332&lt;1),"Fail","Pass")</f>
        <v>Pass</v>
      </c>
      <c r="C328" t="str">
        <f>IF(AND('Sch D1 Rural'!F332&gt;0,'Sch D1 Rural'!G332&lt;1),"Fail","Pass")</f>
        <v>Pass</v>
      </c>
    </row>
    <row r="329" spans="1:3">
      <c r="A329">
        <v>328</v>
      </c>
      <c r="B329" t="str">
        <f>IF(AND('Sch D1 Rural'!G333&gt;0,'Sch D1 Rural'!F333&lt;1),"Fail","Pass")</f>
        <v>Pass</v>
      </c>
      <c r="C329" t="str">
        <f>IF(AND('Sch D1 Rural'!F333&gt;0,'Sch D1 Rural'!G333&lt;1),"Fail","Pass")</f>
        <v>Pass</v>
      </c>
    </row>
    <row r="330" spans="1:3">
      <c r="A330">
        <v>329</v>
      </c>
      <c r="B330" t="str">
        <f>IF(AND('Sch D1 Rural'!G334&gt;0,'Sch D1 Rural'!F334&lt;1),"Fail","Pass")</f>
        <v>Pass</v>
      </c>
      <c r="C330" t="str">
        <f>IF(AND('Sch D1 Rural'!F334&gt;0,'Sch D1 Rural'!G334&lt;1),"Fail","Pass")</f>
        <v>Pass</v>
      </c>
    </row>
    <row r="331" spans="1:3">
      <c r="A331">
        <v>330</v>
      </c>
      <c r="B331" t="str">
        <f>IF(AND('Sch D1 Rural'!G335&gt;0,'Sch D1 Rural'!F335&lt;1),"Fail","Pass")</f>
        <v>Pass</v>
      </c>
      <c r="C331" t="str">
        <f>IF(AND('Sch D1 Rural'!F335&gt;0,'Sch D1 Rural'!G335&lt;1),"Fail","Pass")</f>
        <v>Pass</v>
      </c>
    </row>
    <row r="332" spans="1:3">
      <c r="A332">
        <v>331</v>
      </c>
      <c r="B332" t="str">
        <f>IF(AND('Sch D1 Rural'!G336&gt;0,'Sch D1 Rural'!F336&lt;1),"Fail","Pass")</f>
        <v>Pass</v>
      </c>
      <c r="C332" t="str">
        <f>IF(AND('Sch D1 Rural'!F336&gt;0,'Sch D1 Rural'!G336&lt;1),"Fail","Pass")</f>
        <v>Pass</v>
      </c>
    </row>
    <row r="333" spans="1:3">
      <c r="A333">
        <v>332</v>
      </c>
      <c r="B333" t="str">
        <f>IF(AND('Sch D1 Rural'!G337&gt;0,'Sch D1 Rural'!F337&lt;1),"Fail","Pass")</f>
        <v>Pass</v>
      </c>
      <c r="C333" t="str">
        <f>IF(AND('Sch D1 Rural'!F337&gt;0,'Sch D1 Rural'!G337&lt;1),"Fail","Pass")</f>
        <v>Pass</v>
      </c>
    </row>
    <row r="334" spans="1:3">
      <c r="A334">
        <v>333</v>
      </c>
      <c r="B334" t="str">
        <f>IF(AND('Sch D1 Rural'!G338&gt;0,'Sch D1 Rural'!F338&lt;1),"Fail","Pass")</f>
        <v>Pass</v>
      </c>
      <c r="C334" t="str">
        <f>IF(AND('Sch D1 Rural'!F338&gt;0,'Sch D1 Rural'!G338&lt;1),"Fail","Pass")</f>
        <v>Pass</v>
      </c>
    </row>
    <row r="335" spans="1:3">
      <c r="A335">
        <v>334</v>
      </c>
      <c r="B335" t="str">
        <f>IF(AND('Sch D1 Rural'!G339&gt;0,'Sch D1 Rural'!F339&lt;1),"Fail","Pass")</f>
        <v>Pass</v>
      </c>
      <c r="C335" t="str">
        <f>IF(AND('Sch D1 Rural'!F339&gt;0,'Sch D1 Rural'!G339&lt;1),"Fail","Pass")</f>
        <v>Pass</v>
      </c>
    </row>
    <row r="336" spans="1:3">
      <c r="A336">
        <v>335</v>
      </c>
      <c r="B336" t="str">
        <f>IF(AND('Sch D1 Rural'!G340&gt;0,'Sch D1 Rural'!F340&lt;1),"Fail","Pass")</f>
        <v>Pass</v>
      </c>
      <c r="C336" t="str">
        <f>IF(AND('Sch D1 Rural'!F340&gt;0,'Sch D1 Rural'!G340&lt;1),"Fail","Pass")</f>
        <v>Pass</v>
      </c>
    </row>
    <row r="337" spans="1:3">
      <c r="A337">
        <v>336</v>
      </c>
      <c r="B337" t="str">
        <f>IF(AND('Sch D1 Rural'!G341&gt;0,'Sch D1 Rural'!F341&lt;1),"Fail","Pass")</f>
        <v>Pass</v>
      </c>
      <c r="C337" t="str">
        <f>IF(AND('Sch D1 Rural'!F341&gt;0,'Sch D1 Rural'!G341&lt;1),"Fail","Pass")</f>
        <v>Pass</v>
      </c>
    </row>
    <row r="338" spans="1:3">
      <c r="A338">
        <v>337</v>
      </c>
      <c r="B338" t="str">
        <f>IF(AND('Sch D1 Rural'!G342&gt;0,'Sch D1 Rural'!F342&lt;1),"Fail","Pass")</f>
        <v>Pass</v>
      </c>
      <c r="C338" t="str">
        <f>IF(AND('Sch D1 Rural'!F342&gt;0,'Sch D1 Rural'!G342&lt;1),"Fail","Pass")</f>
        <v>Pass</v>
      </c>
    </row>
    <row r="339" spans="1:3">
      <c r="A339">
        <v>338</v>
      </c>
      <c r="B339" t="str">
        <f>IF(AND('Sch D1 Rural'!G343&gt;0,'Sch D1 Rural'!F343&lt;1),"Fail","Pass")</f>
        <v>Pass</v>
      </c>
      <c r="C339" t="str">
        <f>IF(AND('Sch D1 Rural'!F343&gt;0,'Sch D1 Rural'!G343&lt;1),"Fail","Pass")</f>
        <v>Pass</v>
      </c>
    </row>
    <row r="340" spans="1:3">
      <c r="A340">
        <v>339</v>
      </c>
      <c r="B340" t="str">
        <f>IF(AND('Sch D1 Rural'!G344&gt;0,'Sch D1 Rural'!F344&lt;1),"Fail","Pass")</f>
        <v>Pass</v>
      </c>
      <c r="C340" t="str">
        <f>IF(AND('Sch D1 Rural'!F344&gt;0,'Sch D1 Rural'!G344&lt;1),"Fail","Pass")</f>
        <v>Pass</v>
      </c>
    </row>
    <row r="341" spans="1:3">
      <c r="A341">
        <v>340</v>
      </c>
      <c r="B341" t="str">
        <f>IF(AND('Sch D1 Rural'!G345&gt;0,'Sch D1 Rural'!F345&lt;1),"Fail","Pass")</f>
        <v>Pass</v>
      </c>
      <c r="C341" t="str">
        <f>IF(AND('Sch D1 Rural'!F345&gt;0,'Sch D1 Rural'!G345&lt;1),"Fail","Pass")</f>
        <v>Pass</v>
      </c>
    </row>
    <row r="342" spans="1:3">
      <c r="A342">
        <v>341</v>
      </c>
      <c r="B342" t="str">
        <f>IF(AND('Sch D1 Rural'!G346&gt;0,'Sch D1 Rural'!F346&lt;1),"Fail","Pass")</f>
        <v>Pass</v>
      </c>
      <c r="C342" t="str">
        <f>IF(AND('Sch D1 Rural'!F346&gt;0,'Sch D1 Rural'!G346&lt;1),"Fail","Pass")</f>
        <v>Pass</v>
      </c>
    </row>
    <row r="343" spans="1:3">
      <c r="A343">
        <v>342</v>
      </c>
      <c r="B343" t="str">
        <f>IF(AND('Sch D1 Rural'!G347&gt;0,'Sch D1 Rural'!F347&lt;1),"Fail","Pass")</f>
        <v>Pass</v>
      </c>
      <c r="C343" t="str">
        <f>IF(AND('Sch D1 Rural'!F347&gt;0,'Sch D1 Rural'!G347&lt;1),"Fail","Pass")</f>
        <v>Pass</v>
      </c>
    </row>
    <row r="344" spans="1:3">
      <c r="A344">
        <v>343</v>
      </c>
      <c r="B344" t="str">
        <f>IF(AND('Sch D1 Rural'!G348&gt;0,'Sch D1 Rural'!F348&lt;1),"Fail","Pass")</f>
        <v>Pass</v>
      </c>
      <c r="C344" t="str">
        <f>IF(AND('Sch D1 Rural'!F348&gt;0,'Sch D1 Rural'!G348&lt;1),"Fail","Pass")</f>
        <v>Pass</v>
      </c>
    </row>
    <row r="345" spans="1:3">
      <c r="A345">
        <v>344</v>
      </c>
      <c r="B345" t="str">
        <f>IF(AND('Sch D1 Rural'!G349&gt;0,'Sch D1 Rural'!F349&lt;1),"Fail","Pass")</f>
        <v>Pass</v>
      </c>
      <c r="C345" t="str">
        <f>IF(AND('Sch D1 Rural'!F349&gt;0,'Sch D1 Rural'!G349&lt;1),"Fail","Pass")</f>
        <v>Pass</v>
      </c>
    </row>
    <row r="346" spans="1:3">
      <c r="A346">
        <v>345</v>
      </c>
      <c r="B346" t="str">
        <f>IF(AND('Sch D1 Rural'!G350&gt;0,'Sch D1 Rural'!F350&lt;1),"Fail","Pass")</f>
        <v>Pass</v>
      </c>
      <c r="C346" t="str">
        <f>IF(AND('Sch D1 Rural'!F350&gt;0,'Sch D1 Rural'!G350&lt;1),"Fail","Pass")</f>
        <v>Pass</v>
      </c>
    </row>
    <row r="347" spans="1:3">
      <c r="A347">
        <v>346</v>
      </c>
      <c r="B347" t="str">
        <f>IF(AND('Sch D1 Rural'!G351&gt;0,'Sch D1 Rural'!F351&lt;1),"Fail","Pass")</f>
        <v>Pass</v>
      </c>
      <c r="C347" t="str">
        <f>IF(AND('Sch D1 Rural'!F351&gt;0,'Sch D1 Rural'!G351&lt;1),"Fail","Pass")</f>
        <v>Pass</v>
      </c>
    </row>
    <row r="348" spans="1:3">
      <c r="A348">
        <v>347</v>
      </c>
      <c r="B348" t="str">
        <f>IF(AND('Sch D1 Rural'!G352&gt;0,'Sch D1 Rural'!F352&lt;1),"Fail","Pass")</f>
        <v>Pass</v>
      </c>
      <c r="C348" t="str">
        <f>IF(AND('Sch D1 Rural'!F352&gt;0,'Sch D1 Rural'!G352&lt;1),"Fail","Pass")</f>
        <v>Pass</v>
      </c>
    </row>
    <row r="349" spans="1:3">
      <c r="A349">
        <v>348</v>
      </c>
      <c r="B349" t="str">
        <f>IF(AND('Sch D1 Rural'!G353&gt;0,'Sch D1 Rural'!F353&lt;1),"Fail","Pass")</f>
        <v>Pass</v>
      </c>
      <c r="C349" t="str">
        <f>IF(AND('Sch D1 Rural'!F353&gt;0,'Sch D1 Rural'!G353&lt;1),"Fail","Pass")</f>
        <v>Pass</v>
      </c>
    </row>
    <row r="350" spans="1:3">
      <c r="A350">
        <v>349</v>
      </c>
      <c r="B350" t="str">
        <f>IF(AND('Sch D1 Rural'!G354&gt;0,'Sch D1 Rural'!F354&lt;1),"Fail","Pass")</f>
        <v>Pass</v>
      </c>
      <c r="C350" t="str">
        <f>IF(AND('Sch D1 Rural'!F354&gt;0,'Sch D1 Rural'!G354&lt;1),"Fail","Pass")</f>
        <v>Pass</v>
      </c>
    </row>
    <row r="351" spans="1:3">
      <c r="A351">
        <v>350</v>
      </c>
      <c r="B351" t="str">
        <f>IF(AND('Sch D1 Rural'!G355&gt;0,'Sch D1 Rural'!F355&lt;1),"Fail","Pass")</f>
        <v>Pass</v>
      </c>
      <c r="C351" t="str">
        <f>IF(AND('Sch D1 Rural'!F355&gt;0,'Sch D1 Rural'!G355&lt;1),"Fail","Pass")</f>
        <v>Pass</v>
      </c>
    </row>
    <row r="352" spans="1:3">
      <c r="A352">
        <v>351</v>
      </c>
      <c r="B352" t="str">
        <f>IF(AND('Sch D1 Rural'!G356&gt;0,'Sch D1 Rural'!F356&lt;1),"Fail","Pass")</f>
        <v>Pass</v>
      </c>
      <c r="C352" t="str">
        <f>IF(AND('Sch D1 Rural'!F356&gt;0,'Sch D1 Rural'!G356&lt;1),"Fail","Pass")</f>
        <v>Pass</v>
      </c>
    </row>
    <row r="353" spans="1:3">
      <c r="A353">
        <v>352</v>
      </c>
      <c r="B353" t="str">
        <f>IF(AND('Sch D1 Rural'!G357&gt;0,'Sch D1 Rural'!F357&lt;1),"Fail","Pass")</f>
        <v>Pass</v>
      </c>
      <c r="C353" t="str">
        <f>IF(AND('Sch D1 Rural'!F357&gt;0,'Sch D1 Rural'!G357&lt;1),"Fail","Pass")</f>
        <v>Pass</v>
      </c>
    </row>
    <row r="354" spans="1:3">
      <c r="A354">
        <v>353</v>
      </c>
      <c r="B354" t="str">
        <f>IF(AND('Sch D1 Rural'!G358&gt;0,'Sch D1 Rural'!F358&lt;1),"Fail","Pass")</f>
        <v>Pass</v>
      </c>
      <c r="C354" t="str">
        <f>IF(AND('Sch D1 Rural'!F358&gt;0,'Sch D1 Rural'!G358&lt;1),"Fail","Pass")</f>
        <v>Pass</v>
      </c>
    </row>
    <row r="355" spans="1:3">
      <c r="A355">
        <v>354</v>
      </c>
      <c r="B355" t="str">
        <f>IF(AND('Sch D1 Rural'!G359&gt;0,'Sch D1 Rural'!F359&lt;1),"Fail","Pass")</f>
        <v>Pass</v>
      </c>
      <c r="C355" t="str">
        <f>IF(AND('Sch D1 Rural'!F359&gt;0,'Sch D1 Rural'!G359&lt;1),"Fail","Pass")</f>
        <v>Pass</v>
      </c>
    </row>
    <row r="356" spans="1:3">
      <c r="A356">
        <v>355</v>
      </c>
      <c r="B356" t="str">
        <f>IF(AND('Sch D1 Rural'!G360&gt;0,'Sch D1 Rural'!F360&lt;1),"Fail","Pass")</f>
        <v>Pass</v>
      </c>
      <c r="C356" t="str">
        <f>IF(AND('Sch D1 Rural'!F360&gt;0,'Sch D1 Rural'!G360&lt;1),"Fail","Pass")</f>
        <v>Pass</v>
      </c>
    </row>
    <row r="357" spans="1:3">
      <c r="A357">
        <v>356</v>
      </c>
      <c r="B357" t="str">
        <f>IF(AND('Sch D1 Rural'!G361&gt;0,'Sch D1 Rural'!F361&lt;1),"Fail","Pass")</f>
        <v>Pass</v>
      </c>
      <c r="C357" t="str">
        <f>IF(AND('Sch D1 Rural'!F361&gt;0,'Sch D1 Rural'!G361&lt;1),"Fail","Pass")</f>
        <v>Pass</v>
      </c>
    </row>
    <row r="358" spans="1:3">
      <c r="A358">
        <v>357</v>
      </c>
      <c r="B358" t="str">
        <f>IF(AND('Sch D1 Rural'!G362&gt;0,'Sch D1 Rural'!F362&lt;1),"Fail","Pass")</f>
        <v>Pass</v>
      </c>
      <c r="C358" t="str">
        <f>IF(AND('Sch D1 Rural'!F362&gt;0,'Sch D1 Rural'!G362&lt;1),"Fail","Pass")</f>
        <v>Pass</v>
      </c>
    </row>
    <row r="359" spans="1:3">
      <c r="A359">
        <v>358</v>
      </c>
      <c r="B359" t="str">
        <f>IF(AND('Sch D1 Rural'!G363&gt;0,'Sch D1 Rural'!F363&lt;1),"Fail","Pass")</f>
        <v>Pass</v>
      </c>
      <c r="C359" t="str">
        <f>IF(AND('Sch D1 Rural'!F363&gt;0,'Sch D1 Rural'!G363&lt;1),"Fail","Pass")</f>
        <v>Pass</v>
      </c>
    </row>
    <row r="360" spans="1:3">
      <c r="A360">
        <v>359</v>
      </c>
      <c r="B360" t="str">
        <f>IF(AND('Sch D1 Rural'!G364&gt;0,'Sch D1 Rural'!F364&lt;1),"Fail","Pass")</f>
        <v>Pass</v>
      </c>
      <c r="C360" t="str">
        <f>IF(AND('Sch D1 Rural'!F364&gt;0,'Sch D1 Rural'!G364&lt;1),"Fail","Pass")</f>
        <v>Pass</v>
      </c>
    </row>
    <row r="361" spans="1:3">
      <c r="A361">
        <v>360</v>
      </c>
      <c r="B361" t="str">
        <f>IF(AND('Sch D1 Rural'!G365&gt;0,'Sch D1 Rural'!F365&lt;1),"Fail","Pass")</f>
        <v>Pass</v>
      </c>
      <c r="C361" t="str">
        <f>IF(AND('Sch D1 Rural'!F365&gt;0,'Sch D1 Rural'!G365&lt;1),"Fail","Pass")</f>
        <v>Pass</v>
      </c>
    </row>
    <row r="362" spans="1:3">
      <c r="A362">
        <v>361</v>
      </c>
      <c r="B362" t="str">
        <f>IF(AND('Sch D1 Rural'!G366&gt;0,'Sch D1 Rural'!F366&lt;1),"Fail","Pass")</f>
        <v>Pass</v>
      </c>
      <c r="C362" t="str">
        <f>IF(AND('Sch D1 Rural'!F366&gt;0,'Sch D1 Rural'!G366&lt;1),"Fail","Pass")</f>
        <v>Pass</v>
      </c>
    </row>
    <row r="363" spans="1:3">
      <c r="A363">
        <v>362</v>
      </c>
      <c r="B363" t="str">
        <f>IF(AND('Sch D1 Rural'!G367&gt;0,'Sch D1 Rural'!F367&lt;1),"Fail","Pass")</f>
        <v>Pass</v>
      </c>
      <c r="C363" t="str">
        <f>IF(AND('Sch D1 Rural'!F367&gt;0,'Sch D1 Rural'!G367&lt;1),"Fail","Pass")</f>
        <v>Pass</v>
      </c>
    </row>
    <row r="364" spans="1:3">
      <c r="A364">
        <v>363</v>
      </c>
      <c r="B364" t="str">
        <f>IF(AND('Sch D1 Rural'!G368&gt;0,'Sch D1 Rural'!F368&lt;1),"Fail","Pass")</f>
        <v>Pass</v>
      </c>
      <c r="C364" t="str">
        <f>IF(AND('Sch D1 Rural'!F368&gt;0,'Sch D1 Rural'!G368&lt;1),"Fail","Pass")</f>
        <v>Pass</v>
      </c>
    </row>
    <row r="365" spans="1:3">
      <c r="A365">
        <v>364</v>
      </c>
      <c r="B365" t="str">
        <f>IF(AND('Sch D1 Rural'!G369&gt;0,'Sch D1 Rural'!F369&lt;1),"Fail","Pass")</f>
        <v>Pass</v>
      </c>
      <c r="C365" t="str">
        <f>IF(AND('Sch D1 Rural'!F369&gt;0,'Sch D1 Rural'!G369&lt;1),"Fail","Pass")</f>
        <v>Pass</v>
      </c>
    </row>
    <row r="366" spans="1:3">
      <c r="A366">
        <v>365</v>
      </c>
      <c r="B366" t="str">
        <f>IF(AND('Sch D1 Rural'!G370&gt;0,'Sch D1 Rural'!F370&lt;1),"Fail","Pass")</f>
        <v>Pass</v>
      </c>
      <c r="C366" t="str">
        <f>IF(AND('Sch D1 Rural'!F370&gt;0,'Sch D1 Rural'!G370&lt;1),"Fail","Pass")</f>
        <v>Pass</v>
      </c>
    </row>
    <row r="367" spans="1:3">
      <c r="A367">
        <v>366</v>
      </c>
      <c r="B367" t="str">
        <f>IF(AND('Sch D1 Rural'!G371&gt;0,'Sch D1 Rural'!F371&lt;1),"Fail","Pass")</f>
        <v>Pass</v>
      </c>
      <c r="C367" t="str">
        <f>IF(AND('Sch D1 Rural'!F371&gt;0,'Sch D1 Rural'!G371&lt;1),"Fail","Pass")</f>
        <v>Pass</v>
      </c>
    </row>
    <row r="368" spans="1:3">
      <c r="A368">
        <v>367</v>
      </c>
      <c r="B368" t="str">
        <f>IF(AND('Sch D1 Rural'!G372&gt;0,'Sch D1 Rural'!F372&lt;1),"Fail","Pass")</f>
        <v>Pass</v>
      </c>
      <c r="C368" t="str">
        <f>IF(AND('Sch D1 Rural'!F372&gt;0,'Sch D1 Rural'!G372&lt;1),"Fail","Pass")</f>
        <v>Pass</v>
      </c>
    </row>
    <row r="369" spans="1:3">
      <c r="A369">
        <v>368</v>
      </c>
      <c r="B369" t="str">
        <f>IF(AND('Sch D1 Rural'!G373&gt;0,'Sch D1 Rural'!F373&lt;1),"Fail","Pass")</f>
        <v>Pass</v>
      </c>
      <c r="C369" t="str">
        <f>IF(AND('Sch D1 Rural'!F373&gt;0,'Sch D1 Rural'!G373&lt;1),"Fail","Pass")</f>
        <v>Pass</v>
      </c>
    </row>
    <row r="370" spans="1:3">
      <c r="A370">
        <v>369</v>
      </c>
      <c r="B370" t="str">
        <f>IF(AND('Sch D1 Rural'!G374&gt;0,'Sch D1 Rural'!F374&lt;1),"Fail","Pass")</f>
        <v>Pass</v>
      </c>
      <c r="C370" t="str">
        <f>IF(AND('Sch D1 Rural'!F374&gt;0,'Sch D1 Rural'!G374&lt;1),"Fail","Pass")</f>
        <v>Pass</v>
      </c>
    </row>
    <row r="371" spans="1:3">
      <c r="A371">
        <v>370</v>
      </c>
      <c r="B371" t="str">
        <f>IF(AND('Sch D1 Rural'!G375&gt;0,'Sch D1 Rural'!F375&lt;1),"Fail","Pass")</f>
        <v>Pass</v>
      </c>
      <c r="C371" t="str">
        <f>IF(AND('Sch D1 Rural'!F375&gt;0,'Sch D1 Rural'!G375&lt;1),"Fail","Pass")</f>
        <v>Pass</v>
      </c>
    </row>
    <row r="372" spans="1:3">
      <c r="A372">
        <v>371</v>
      </c>
      <c r="B372" t="str">
        <f>IF(AND('Sch D1 Rural'!G376&gt;0,'Sch D1 Rural'!F376&lt;1),"Fail","Pass")</f>
        <v>Pass</v>
      </c>
      <c r="C372" t="str">
        <f>IF(AND('Sch D1 Rural'!F376&gt;0,'Sch D1 Rural'!G376&lt;1),"Fail","Pass")</f>
        <v>Pass</v>
      </c>
    </row>
    <row r="373" spans="1:3">
      <c r="A373">
        <v>372</v>
      </c>
      <c r="B373" t="str">
        <f>IF(AND('Sch D1 Rural'!G377&gt;0,'Sch D1 Rural'!F377&lt;1),"Fail","Pass")</f>
        <v>Pass</v>
      </c>
      <c r="C373" t="str">
        <f>IF(AND('Sch D1 Rural'!F377&gt;0,'Sch D1 Rural'!G377&lt;1),"Fail","Pass")</f>
        <v>Pass</v>
      </c>
    </row>
    <row r="374" spans="1:3">
      <c r="A374">
        <v>373</v>
      </c>
      <c r="B374" t="str">
        <f>IF(AND('Sch D1 Rural'!G378&gt;0,'Sch D1 Rural'!F378&lt;1),"Fail","Pass")</f>
        <v>Pass</v>
      </c>
      <c r="C374" t="str">
        <f>IF(AND('Sch D1 Rural'!F378&gt;0,'Sch D1 Rural'!G378&lt;1),"Fail","Pass")</f>
        <v>Pass</v>
      </c>
    </row>
    <row r="375" spans="1:3">
      <c r="A375">
        <v>374</v>
      </c>
      <c r="B375" t="str">
        <f>IF(AND('Sch D1 Rural'!G379&gt;0,'Sch D1 Rural'!F379&lt;1),"Fail","Pass")</f>
        <v>Pass</v>
      </c>
      <c r="C375" t="str">
        <f>IF(AND('Sch D1 Rural'!F379&gt;0,'Sch D1 Rural'!G379&lt;1),"Fail","Pass")</f>
        <v>Pass</v>
      </c>
    </row>
    <row r="376" spans="1:3">
      <c r="A376">
        <v>375</v>
      </c>
      <c r="B376" t="str">
        <f>IF(AND('Sch D1 Rural'!G380&gt;0,'Sch D1 Rural'!F380&lt;1),"Fail","Pass")</f>
        <v>Pass</v>
      </c>
      <c r="C376" t="str">
        <f>IF(AND('Sch D1 Rural'!F380&gt;0,'Sch D1 Rural'!G380&lt;1),"Fail","Pass")</f>
        <v>Pass</v>
      </c>
    </row>
    <row r="377" spans="1:3">
      <c r="A377">
        <v>376</v>
      </c>
      <c r="B377" t="str">
        <f>IF(AND('Sch D1 Rural'!G381&gt;0,'Sch D1 Rural'!F381&lt;1),"Fail","Pass")</f>
        <v>Pass</v>
      </c>
      <c r="C377" t="str">
        <f>IF(AND('Sch D1 Rural'!F381&gt;0,'Sch D1 Rural'!G381&lt;1),"Fail","Pass")</f>
        <v>Pass</v>
      </c>
    </row>
    <row r="378" spans="1:3">
      <c r="A378">
        <v>377</v>
      </c>
      <c r="B378" t="str">
        <f>IF(AND('Sch D1 Rural'!G382&gt;0,'Sch D1 Rural'!F382&lt;1),"Fail","Pass")</f>
        <v>Pass</v>
      </c>
      <c r="C378" t="str">
        <f>IF(AND('Sch D1 Rural'!F382&gt;0,'Sch D1 Rural'!G382&lt;1),"Fail","Pass")</f>
        <v>Pass</v>
      </c>
    </row>
    <row r="379" spans="1:3">
      <c r="A379">
        <v>378</v>
      </c>
      <c r="B379" t="str">
        <f>IF(AND('Sch D1 Rural'!G383&gt;0,'Sch D1 Rural'!F383&lt;1),"Fail","Pass")</f>
        <v>Pass</v>
      </c>
      <c r="C379" t="str">
        <f>IF(AND('Sch D1 Rural'!F383&gt;0,'Sch D1 Rural'!G383&lt;1),"Fail","Pass")</f>
        <v>Pass</v>
      </c>
    </row>
    <row r="380" spans="1:3">
      <c r="A380">
        <v>379</v>
      </c>
      <c r="B380" t="str">
        <f>IF(AND('Sch D1 Rural'!G384&gt;0,'Sch D1 Rural'!F384&lt;1),"Fail","Pass")</f>
        <v>Pass</v>
      </c>
      <c r="C380" t="str">
        <f>IF(AND('Sch D1 Rural'!F384&gt;0,'Sch D1 Rural'!G384&lt;1),"Fail","Pass")</f>
        <v>Pass</v>
      </c>
    </row>
    <row r="381" spans="1:3">
      <c r="A381">
        <v>380</v>
      </c>
      <c r="B381" t="str">
        <f>IF(AND('Sch D1 Rural'!G385&gt;0,'Sch D1 Rural'!F385&lt;1),"Fail","Pass")</f>
        <v>Pass</v>
      </c>
      <c r="C381" t="str">
        <f>IF(AND('Sch D1 Rural'!F385&gt;0,'Sch D1 Rural'!G385&lt;1),"Fail","Pass")</f>
        <v>Pass</v>
      </c>
    </row>
    <row r="382" spans="1:3">
      <c r="A382">
        <v>381</v>
      </c>
      <c r="B382" t="str">
        <f>IF(AND('Sch D1 Rural'!G386&gt;0,'Sch D1 Rural'!F386&lt;1),"Fail","Pass")</f>
        <v>Pass</v>
      </c>
      <c r="C382" t="str">
        <f>IF(AND('Sch D1 Rural'!F386&gt;0,'Sch D1 Rural'!G386&lt;1),"Fail","Pass")</f>
        <v>Pass</v>
      </c>
    </row>
    <row r="383" spans="1:3">
      <c r="A383">
        <v>382</v>
      </c>
      <c r="B383" t="str">
        <f>IF(AND('Sch D1 Rural'!G387&gt;0,'Sch D1 Rural'!F387&lt;1),"Fail","Pass")</f>
        <v>Pass</v>
      </c>
      <c r="C383" t="str">
        <f>IF(AND('Sch D1 Rural'!F387&gt;0,'Sch D1 Rural'!G387&lt;1),"Fail","Pass")</f>
        <v>Pass</v>
      </c>
    </row>
    <row r="384" spans="1:3">
      <c r="A384">
        <v>383</v>
      </c>
      <c r="B384" t="str">
        <f>IF(AND('Sch D1 Rural'!G388&gt;0,'Sch D1 Rural'!F388&lt;1),"Fail","Pass")</f>
        <v>Pass</v>
      </c>
      <c r="C384" t="str">
        <f>IF(AND('Sch D1 Rural'!F388&gt;0,'Sch D1 Rural'!G388&lt;1),"Fail","Pass")</f>
        <v>Pass</v>
      </c>
    </row>
    <row r="385" spans="1:3">
      <c r="A385">
        <v>384</v>
      </c>
      <c r="B385" t="str">
        <f>IF(AND('Sch D1 Rural'!G389&gt;0,'Sch D1 Rural'!F389&lt;1),"Fail","Pass")</f>
        <v>Pass</v>
      </c>
      <c r="C385" t="str">
        <f>IF(AND('Sch D1 Rural'!F389&gt;0,'Sch D1 Rural'!G389&lt;1),"Fail","Pass")</f>
        <v>Pass</v>
      </c>
    </row>
    <row r="386" spans="1:3">
      <c r="A386">
        <v>385</v>
      </c>
      <c r="B386" t="str">
        <f>IF(AND('Sch D1 Rural'!G390&gt;0,'Sch D1 Rural'!F390&lt;1),"Fail","Pass")</f>
        <v>Pass</v>
      </c>
      <c r="C386" t="str">
        <f>IF(AND('Sch D1 Rural'!F390&gt;0,'Sch D1 Rural'!G390&lt;1),"Fail","Pass")</f>
        <v>Pass</v>
      </c>
    </row>
    <row r="387" spans="1:3">
      <c r="A387">
        <v>386</v>
      </c>
      <c r="B387" t="str">
        <f>IF(AND('Sch D1 Rural'!G391&gt;0,'Sch D1 Rural'!F391&lt;1),"Fail","Pass")</f>
        <v>Pass</v>
      </c>
      <c r="C387" t="str">
        <f>IF(AND('Sch D1 Rural'!F391&gt;0,'Sch D1 Rural'!G391&lt;1),"Fail","Pass")</f>
        <v>Pass</v>
      </c>
    </row>
    <row r="388" spans="1:3">
      <c r="A388">
        <v>387</v>
      </c>
      <c r="B388" t="str">
        <f>IF(AND('Sch D1 Rural'!G392&gt;0,'Sch D1 Rural'!F392&lt;1),"Fail","Pass")</f>
        <v>Pass</v>
      </c>
      <c r="C388" t="str">
        <f>IF(AND('Sch D1 Rural'!F392&gt;0,'Sch D1 Rural'!G392&lt;1),"Fail","Pass")</f>
        <v>Pass</v>
      </c>
    </row>
    <row r="389" spans="1:3">
      <c r="A389">
        <v>388</v>
      </c>
      <c r="B389" t="str">
        <f>IF(AND('Sch D1 Rural'!G393&gt;0,'Sch D1 Rural'!F393&lt;1),"Fail","Pass")</f>
        <v>Pass</v>
      </c>
      <c r="C389" t="str">
        <f>IF(AND('Sch D1 Rural'!F393&gt;0,'Sch D1 Rural'!G393&lt;1),"Fail","Pass")</f>
        <v>Pass</v>
      </c>
    </row>
    <row r="390" spans="1:3">
      <c r="A390">
        <v>389</v>
      </c>
      <c r="B390" t="str">
        <f>IF(AND('Sch D1 Rural'!G394&gt;0,'Sch D1 Rural'!F394&lt;1),"Fail","Pass")</f>
        <v>Pass</v>
      </c>
      <c r="C390" t="str">
        <f>IF(AND('Sch D1 Rural'!F394&gt;0,'Sch D1 Rural'!G394&lt;1),"Fail","Pass")</f>
        <v>Pass</v>
      </c>
    </row>
    <row r="391" spans="1:3">
      <c r="A391">
        <v>390</v>
      </c>
      <c r="B391" t="str">
        <f>IF(AND('Sch D1 Rural'!G395&gt;0,'Sch D1 Rural'!F395&lt;1),"Fail","Pass")</f>
        <v>Pass</v>
      </c>
      <c r="C391" t="str">
        <f>IF(AND('Sch D1 Rural'!F395&gt;0,'Sch D1 Rural'!G395&lt;1),"Fail","Pass")</f>
        <v>Pass</v>
      </c>
    </row>
    <row r="392" spans="1:3">
      <c r="A392">
        <v>391</v>
      </c>
      <c r="B392" t="str">
        <f>IF(AND('Sch D1 Rural'!G396&gt;0,'Sch D1 Rural'!F396&lt;1),"Fail","Pass")</f>
        <v>Pass</v>
      </c>
      <c r="C392" t="str">
        <f>IF(AND('Sch D1 Rural'!F396&gt;0,'Sch D1 Rural'!G396&lt;1),"Fail","Pass")</f>
        <v>Pass</v>
      </c>
    </row>
    <row r="393" spans="1:3">
      <c r="A393">
        <v>392</v>
      </c>
      <c r="B393" t="str">
        <f>IF(AND('Sch D1 Rural'!G397&gt;0,'Sch D1 Rural'!F397&lt;1),"Fail","Pass")</f>
        <v>Pass</v>
      </c>
      <c r="C393" t="str">
        <f>IF(AND('Sch D1 Rural'!F397&gt;0,'Sch D1 Rural'!G397&lt;1),"Fail","Pass")</f>
        <v>Pass</v>
      </c>
    </row>
    <row r="394" spans="1:3">
      <c r="A394">
        <v>393</v>
      </c>
      <c r="B394" t="str">
        <f>IF(AND('Sch D1 Rural'!G398&gt;0,'Sch D1 Rural'!F398&lt;1),"Fail","Pass")</f>
        <v>Pass</v>
      </c>
      <c r="C394" t="str">
        <f>IF(AND('Sch D1 Rural'!F398&gt;0,'Sch D1 Rural'!G398&lt;1),"Fail","Pass")</f>
        <v>Pass</v>
      </c>
    </row>
    <row r="395" spans="1:3">
      <c r="A395">
        <v>394</v>
      </c>
      <c r="B395" t="str">
        <f>IF(AND('Sch D1 Rural'!G399&gt;0,'Sch D1 Rural'!F399&lt;1),"Fail","Pass")</f>
        <v>Pass</v>
      </c>
      <c r="C395" t="str">
        <f>IF(AND('Sch D1 Rural'!F399&gt;0,'Sch D1 Rural'!G399&lt;1),"Fail","Pass")</f>
        <v>Pass</v>
      </c>
    </row>
    <row r="396" spans="1:3">
      <c r="A396">
        <v>395</v>
      </c>
      <c r="B396" t="str">
        <f>IF(AND('Sch D1 Rural'!G400&gt;0,'Sch D1 Rural'!F400&lt;1),"Fail","Pass")</f>
        <v>Pass</v>
      </c>
      <c r="C396" t="str">
        <f>IF(AND('Sch D1 Rural'!F400&gt;0,'Sch D1 Rural'!G400&lt;1),"Fail","Pass")</f>
        <v>Pass</v>
      </c>
    </row>
    <row r="397" spans="1:3">
      <c r="A397">
        <v>396</v>
      </c>
      <c r="B397" t="str">
        <f>IF(AND('Sch D1 Rural'!G401&gt;0,'Sch D1 Rural'!F401&lt;1),"Fail","Pass")</f>
        <v>Pass</v>
      </c>
      <c r="C397" t="str">
        <f>IF(AND('Sch D1 Rural'!F401&gt;0,'Sch D1 Rural'!G401&lt;1),"Fail","Pass")</f>
        <v>Pass</v>
      </c>
    </row>
    <row r="398" spans="1:3">
      <c r="A398">
        <v>397</v>
      </c>
      <c r="B398" t="str">
        <f>IF(AND('Sch D1 Rural'!G402&gt;0,'Sch D1 Rural'!F402&lt;1),"Fail","Pass")</f>
        <v>Pass</v>
      </c>
      <c r="C398" t="str">
        <f>IF(AND('Sch D1 Rural'!F402&gt;0,'Sch D1 Rural'!G402&lt;1),"Fail","Pass")</f>
        <v>Pass</v>
      </c>
    </row>
    <row r="399" spans="1:3">
      <c r="A399">
        <v>398</v>
      </c>
      <c r="B399" t="str">
        <f>IF(AND('Sch D1 Rural'!G403&gt;0,'Sch D1 Rural'!F403&lt;1),"Fail","Pass")</f>
        <v>Pass</v>
      </c>
      <c r="C399" t="str">
        <f>IF(AND('Sch D1 Rural'!F403&gt;0,'Sch D1 Rural'!G403&lt;1),"Fail","Pass")</f>
        <v>Pass</v>
      </c>
    </row>
    <row r="400" spans="1:3">
      <c r="A400">
        <v>399</v>
      </c>
      <c r="B400" t="str">
        <f>IF(AND('Sch D1 Rural'!G404&gt;0,'Sch D1 Rural'!F404&lt;1),"Fail","Pass")</f>
        <v>Pass</v>
      </c>
      <c r="C400" t="str">
        <f>IF(AND('Sch D1 Rural'!F404&gt;0,'Sch D1 Rural'!G404&lt;1),"Fail","Pass")</f>
        <v>Pass</v>
      </c>
    </row>
    <row r="401" spans="1:3">
      <c r="A401">
        <v>400</v>
      </c>
      <c r="B401" t="str">
        <f>IF(AND('Sch D1 Rural'!G405&gt;0,'Sch D1 Rural'!F405&lt;1),"Fail","Pass")</f>
        <v>Pass</v>
      </c>
      <c r="C401" t="str">
        <f>IF(AND('Sch D1 Rural'!F405&gt;0,'Sch D1 Rural'!G405&lt;1),"Fail","Pass")</f>
        <v>Pass</v>
      </c>
    </row>
    <row r="402" spans="1:3">
      <c r="A402">
        <v>401</v>
      </c>
      <c r="B402" t="str">
        <f>IF(AND('Sch D1 Rural'!G406&gt;0,'Sch D1 Rural'!F406&lt;1),"Fail","Pass")</f>
        <v>Pass</v>
      </c>
      <c r="C402" t="str">
        <f>IF(AND('Sch D1 Rural'!F406&gt;0,'Sch D1 Rural'!G406&lt;1),"Fail","Pass")</f>
        <v>Pass</v>
      </c>
    </row>
    <row r="403" spans="1:3">
      <c r="A403">
        <v>402</v>
      </c>
      <c r="B403" t="str">
        <f>IF(AND('Sch D1 Rural'!G407&gt;0,'Sch D1 Rural'!F407&lt;1),"Fail","Pass")</f>
        <v>Pass</v>
      </c>
      <c r="C403" t="str">
        <f>IF(AND('Sch D1 Rural'!F407&gt;0,'Sch D1 Rural'!G407&lt;1),"Fail","Pass")</f>
        <v>Pass</v>
      </c>
    </row>
    <row r="404" spans="1:3">
      <c r="A404">
        <v>403</v>
      </c>
      <c r="B404" t="str">
        <f>IF(AND('Sch D1 Rural'!G408&gt;0,'Sch D1 Rural'!F408&lt;1),"Fail","Pass")</f>
        <v>Pass</v>
      </c>
      <c r="C404" t="str">
        <f>IF(AND('Sch D1 Rural'!F408&gt;0,'Sch D1 Rural'!G408&lt;1),"Fail","Pass")</f>
        <v>Pass</v>
      </c>
    </row>
    <row r="405" spans="1:3">
      <c r="A405">
        <v>404</v>
      </c>
      <c r="B405" t="str">
        <f>IF(AND('Sch D1 Rural'!G409&gt;0,'Sch D1 Rural'!F409&lt;1),"Fail","Pass")</f>
        <v>Pass</v>
      </c>
      <c r="C405" t="str">
        <f>IF(AND('Sch D1 Rural'!F409&gt;0,'Sch D1 Rural'!G409&lt;1),"Fail","Pass")</f>
        <v>Pass</v>
      </c>
    </row>
    <row r="406" spans="1:3">
      <c r="A406">
        <v>405</v>
      </c>
      <c r="B406" t="str">
        <f>IF(AND('Sch D1 Rural'!G410&gt;0,'Sch D1 Rural'!F410&lt;1),"Fail","Pass")</f>
        <v>Pass</v>
      </c>
      <c r="C406" t="str">
        <f>IF(AND('Sch D1 Rural'!F410&gt;0,'Sch D1 Rural'!G410&lt;1),"Fail","Pass")</f>
        <v>Pass</v>
      </c>
    </row>
    <row r="407" spans="1:3">
      <c r="A407">
        <v>406</v>
      </c>
      <c r="B407" t="str">
        <f>IF(AND('Sch D1 Rural'!G411&gt;0,'Sch D1 Rural'!F411&lt;1),"Fail","Pass")</f>
        <v>Pass</v>
      </c>
      <c r="C407" t="str">
        <f>IF(AND('Sch D1 Rural'!F411&gt;0,'Sch D1 Rural'!G411&lt;1),"Fail","Pass")</f>
        <v>Pass</v>
      </c>
    </row>
    <row r="408" spans="1:3">
      <c r="A408">
        <v>407</v>
      </c>
      <c r="B408" t="str">
        <f>IF(AND('Sch D1 Rural'!G412&gt;0,'Sch D1 Rural'!F412&lt;1),"Fail","Pass")</f>
        <v>Pass</v>
      </c>
      <c r="C408" t="str">
        <f>IF(AND('Sch D1 Rural'!F412&gt;0,'Sch D1 Rural'!G412&lt;1),"Fail","Pass")</f>
        <v>Pass</v>
      </c>
    </row>
    <row r="409" spans="1:3">
      <c r="A409">
        <v>408</v>
      </c>
      <c r="B409" t="str">
        <f>IF(AND('Sch D1 Rural'!G413&gt;0,'Sch D1 Rural'!F413&lt;1),"Fail","Pass")</f>
        <v>Pass</v>
      </c>
      <c r="C409" t="str">
        <f>IF(AND('Sch D1 Rural'!F413&gt;0,'Sch D1 Rural'!G413&lt;1),"Fail","Pass")</f>
        <v>Pass</v>
      </c>
    </row>
    <row r="410" spans="1:3">
      <c r="A410">
        <v>409</v>
      </c>
      <c r="B410" t="str">
        <f>IF(AND('Sch D1 Rural'!G414&gt;0,'Sch D1 Rural'!F414&lt;1),"Fail","Pass")</f>
        <v>Pass</v>
      </c>
      <c r="C410" t="str">
        <f>IF(AND('Sch D1 Rural'!F414&gt;0,'Sch D1 Rural'!G414&lt;1),"Fail","Pass")</f>
        <v>Pass</v>
      </c>
    </row>
    <row r="411" spans="1:3">
      <c r="A411">
        <v>410</v>
      </c>
      <c r="B411" t="str">
        <f>IF(AND('Sch D1 Rural'!G415&gt;0,'Sch D1 Rural'!F415&lt;1),"Fail","Pass")</f>
        <v>Pass</v>
      </c>
      <c r="C411" t="str">
        <f>IF(AND('Sch D1 Rural'!F415&gt;0,'Sch D1 Rural'!G415&lt;1),"Fail","Pass")</f>
        <v>Pass</v>
      </c>
    </row>
    <row r="412" spans="1:3">
      <c r="A412">
        <v>411</v>
      </c>
      <c r="B412" t="str">
        <f>IF(AND('Sch D1 Rural'!G416&gt;0,'Sch D1 Rural'!F416&lt;1),"Fail","Pass")</f>
        <v>Pass</v>
      </c>
      <c r="C412" t="str">
        <f>IF(AND('Sch D1 Rural'!F416&gt;0,'Sch D1 Rural'!G416&lt;1),"Fail","Pass")</f>
        <v>Pass</v>
      </c>
    </row>
    <row r="413" spans="1:3">
      <c r="A413">
        <v>412</v>
      </c>
      <c r="B413" t="str">
        <f>IF(AND('Sch D1 Rural'!G417&gt;0,'Sch D1 Rural'!F417&lt;1),"Fail","Pass")</f>
        <v>Pass</v>
      </c>
      <c r="C413" t="str">
        <f>IF(AND('Sch D1 Rural'!F417&gt;0,'Sch D1 Rural'!G417&lt;1),"Fail","Pass")</f>
        <v>Pass</v>
      </c>
    </row>
    <row r="414" spans="1:3">
      <c r="A414">
        <v>413</v>
      </c>
      <c r="B414" t="str">
        <f>IF(AND('Sch D1 Rural'!G418&gt;0,'Sch D1 Rural'!F418&lt;1),"Fail","Pass")</f>
        <v>Pass</v>
      </c>
      <c r="C414" t="str">
        <f>IF(AND('Sch D1 Rural'!F418&gt;0,'Sch D1 Rural'!G418&lt;1),"Fail","Pass")</f>
        <v>Pass</v>
      </c>
    </row>
    <row r="415" spans="1:3">
      <c r="A415">
        <v>414</v>
      </c>
      <c r="B415" t="str">
        <f>IF(AND('Sch D1 Rural'!G419&gt;0,'Sch D1 Rural'!F419&lt;1),"Fail","Pass")</f>
        <v>Pass</v>
      </c>
      <c r="C415" t="str">
        <f>IF(AND('Sch D1 Rural'!F419&gt;0,'Sch D1 Rural'!G419&lt;1),"Fail","Pass")</f>
        <v>Pass</v>
      </c>
    </row>
    <row r="416" spans="1:3">
      <c r="A416">
        <v>415</v>
      </c>
      <c r="B416" t="str">
        <f>IF(AND('Sch D1 Rural'!G420&gt;0,'Sch D1 Rural'!F420&lt;1),"Fail","Pass")</f>
        <v>Pass</v>
      </c>
      <c r="C416" t="str">
        <f>IF(AND('Sch D1 Rural'!F420&gt;0,'Sch D1 Rural'!G420&lt;1),"Fail","Pass")</f>
        <v>Pass</v>
      </c>
    </row>
    <row r="417" spans="1:3">
      <c r="A417">
        <v>416</v>
      </c>
      <c r="B417" t="str">
        <f>IF(AND('Sch D1 Rural'!G421&gt;0,'Sch D1 Rural'!F421&lt;1),"Fail","Pass")</f>
        <v>Pass</v>
      </c>
      <c r="C417" t="str">
        <f>IF(AND('Sch D1 Rural'!F421&gt;0,'Sch D1 Rural'!G421&lt;1),"Fail","Pass")</f>
        <v>Pass</v>
      </c>
    </row>
    <row r="418" spans="1:3">
      <c r="A418">
        <v>417</v>
      </c>
      <c r="B418" t="str">
        <f>IF(AND('Sch D1 Rural'!G422&gt;0,'Sch D1 Rural'!F422&lt;1),"Fail","Pass")</f>
        <v>Pass</v>
      </c>
      <c r="C418" t="str">
        <f>IF(AND('Sch D1 Rural'!F422&gt;0,'Sch D1 Rural'!G422&lt;1),"Fail","Pass")</f>
        <v>Pass</v>
      </c>
    </row>
    <row r="419" spans="1:3">
      <c r="A419">
        <v>418</v>
      </c>
      <c r="B419" t="str">
        <f>IF(AND('Sch D1 Rural'!G423&gt;0,'Sch D1 Rural'!F423&lt;1),"Fail","Pass")</f>
        <v>Pass</v>
      </c>
      <c r="C419" t="str">
        <f>IF(AND('Sch D1 Rural'!F423&gt;0,'Sch D1 Rural'!G423&lt;1),"Fail","Pass")</f>
        <v>Pass</v>
      </c>
    </row>
    <row r="420" spans="1:3">
      <c r="A420">
        <v>419</v>
      </c>
      <c r="B420" t="str">
        <f>IF(AND('Sch D1 Rural'!G424&gt;0,'Sch D1 Rural'!F424&lt;1),"Fail","Pass")</f>
        <v>Pass</v>
      </c>
      <c r="C420" t="str">
        <f>IF(AND('Sch D1 Rural'!F424&gt;0,'Sch D1 Rural'!G424&lt;1),"Fail","Pass")</f>
        <v>Pass</v>
      </c>
    </row>
    <row r="421" spans="1:3">
      <c r="A421">
        <v>420</v>
      </c>
      <c r="B421" t="str">
        <f>IF(AND('Sch D1 Rural'!G425&gt;0,'Sch D1 Rural'!F425&lt;1),"Fail","Pass")</f>
        <v>Pass</v>
      </c>
      <c r="C421" t="str">
        <f>IF(AND('Sch D1 Rural'!F425&gt;0,'Sch D1 Rural'!G425&lt;1),"Fail","Pass")</f>
        <v>Pass</v>
      </c>
    </row>
    <row r="422" spans="1:3">
      <c r="A422">
        <v>421</v>
      </c>
      <c r="B422" t="str">
        <f>IF(AND('Sch D1 Rural'!G426&gt;0,'Sch D1 Rural'!F426&lt;1),"Fail","Pass")</f>
        <v>Pass</v>
      </c>
      <c r="C422" t="str">
        <f>IF(AND('Sch D1 Rural'!F426&gt;0,'Sch D1 Rural'!G426&lt;1),"Fail","Pass")</f>
        <v>Pass</v>
      </c>
    </row>
    <row r="423" spans="1:3">
      <c r="A423">
        <v>422</v>
      </c>
      <c r="B423" t="str">
        <f>IF(AND('Sch D1 Rural'!G427&gt;0,'Sch D1 Rural'!F427&lt;1),"Fail","Pass")</f>
        <v>Pass</v>
      </c>
      <c r="C423" t="str">
        <f>IF(AND('Sch D1 Rural'!F427&gt;0,'Sch D1 Rural'!G427&lt;1),"Fail","Pass")</f>
        <v>Pass</v>
      </c>
    </row>
    <row r="424" spans="1:3">
      <c r="A424">
        <v>423</v>
      </c>
      <c r="B424" t="str">
        <f>IF(AND('Sch D1 Rural'!G428&gt;0,'Sch D1 Rural'!F428&lt;1),"Fail","Pass")</f>
        <v>Pass</v>
      </c>
      <c r="C424" t="str">
        <f>IF(AND('Sch D1 Rural'!F428&gt;0,'Sch D1 Rural'!G428&lt;1),"Fail","Pass")</f>
        <v>Pass</v>
      </c>
    </row>
    <row r="425" spans="1:3">
      <c r="A425">
        <v>424</v>
      </c>
      <c r="B425" t="str">
        <f>IF(AND('Sch D1 Rural'!G429&gt;0,'Sch D1 Rural'!F429&lt;1),"Fail","Pass")</f>
        <v>Pass</v>
      </c>
      <c r="C425" t="str">
        <f>IF(AND('Sch D1 Rural'!F429&gt;0,'Sch D1 Rural'!G429&lt;1),"Fail","Pass")</f>
        <v>Pass</v>
      </c>
    </row>
    <row r="426" spans="1:3">
      <c r="A426">
        <v>425</v>
      </c>
      <c r="B426" t="str">
        <f>IF(AND('Sch D1 Rural'!G430&gt;0,'Sch D1 Rural'!F430&lt;1),"Fail","Pass")</f>
        <v>Pass</v>
      </c>
      <c r="C426" t="str">
        <f>IF(AND('Sch D1 Rural'!F430&gt;0,'Sch D1 Rural'!G430&lt;1),"Fail","Pass")</f>
        <v>Pass</v>
      </c>
    </row>
    <row r="427" spans="1:3">
      <c r="A427">
        <v>426</v>
      </c>
      <c r="B427" t="str">
        <f>IF(AND('Sch D1 Rural'!G431&gt;0,'Sch D1 Rural'!F431&lt;1),"Fail","Pass")</f>
        <v>Pass</v>
      </c>
      <c r="C427" t="str">
        <f>IF(AND('Sch D1 Rural'!F431&gt;0,'Sch D1 Rural'!G431&lt;1),"Fail","Pass")</f>
        <v>Pass</v>
      </c>
    </row>
    <row r="428" spans="1:3">
      <c r="A428">
        <v>427</v>
      </c>
      <c r="B428" t="str">
        <f>IF(AND('Sch D1 Rural'!G432&gt;0,'Sch D1 Rural'!F432&lt;1),"Fail","Pass")</f>
        <v>Pass</v>
      </c>
      <c r="C428" t="str">
        <f>IF(AND('Sch D1 Rural'!F432&gt;0,'Sch D1 Rural'!G432&lt;1),"Fail","Pass")</f>
        <v>Pass</v>
      </c>
    </row>
    <row r="429" spans="1:3">
      <c r="A429">
        <v>428</v>
      </c>
      <c r="B429" t="str">
        <f>IF(AND('Sch D1 Rural'!G433&gt;0,'Sch D1 Rural'!F433&lt;1),"Fail","Pass")</f>
        <v>Pass</v>
      </c>
      <c r="C429" t="str">
        <f>IF(AND('Sch D1 Rural'!F433&gt;0,'Sch D1 Rural'!G433&lt;1),"Fail","Pass")</f>
        <v>Pass</v>
      </c>
    </row>
    <row r="430" spans="1:3">
      <c r="A430">
        <v>429</v>
      </c>
      <c r="B430" t="str">
        <f>IF(AND('Sch D1 Rural'!G434&gt;0,'Sch D1 Rural'!F434&lt;1),"Fail","Pass")</f>
        <v>Pass</v>
      </c>
      <c r="C430" t="str">
        <f>IF(AND('Sch D1 Rural'!F434&gt;0,'Sch D1 Rural'!G434&lt;1),"Fail","Pass")</f>
        <v>Pass</v>
      </c>
    </row>
    <row r="431" spans="1:3">
      <c r="A431">
        <v>430</v>
      </c>
      <c r="B431" t="str">
        <f>IF(AND('Sch D1 Rural'!G435&gt;0,'Sch D1 Rural'!F435&lt;1),"Fail","Pass")</f>
        <v>Pass</v>
      </c>
      <c r="C431" t="str">
        <f>IF(AND('Sch D1 Rural'!F435&gt;0,'Sch D1 Rural'!G435&lt;1),"Fail","Pass")</f>
        <v>Pass</v>
      </c>
    </row>
    <row r="432" spans="1:3">
      <c r="A432">
        <v>431</v>
      </c>
      <c r="B432" t="str">
        <f>IF(AND('Sch D1 Rural'!G436&gt;0,'Sch D1 Rural'!F436&lt;1),"Fail","Pass")</f>
        <v>Pass</v>
      </c>
      <c r="C432" t="str">
        <f>IF(AND('Sch D1 Rural'!F436&gt;0,'Sch D1 Rural'!G436&lt;1),"Fail","Pass")</f>
        <v>Pass</v>
      </c>
    </row>
    <row r="433" spans="1:3">
      <c r="A433">
        <v>432</v>
      </c>
      <c r="B433" t="str">
        <f>IF(AND('Sch D1 Rural'!G437&gt;0,'Sch D1 Rural'!F437&lt;1),"Fail","Pass")</f>
        <v>Pass</v>
      </c>
      <c r="C433" t="str">
        <f>IF(AND('Sch D1 Rural'!F437&gt;0,'Sch D1 Rural'!G437&lt;1),"Fail","Pass")</f>
        <v>Pass</v>
      </c>
    </row>
    <row r="434" spans="1:3">
      <c r="A434">
        <v>433</v>
      </c>
      <c r="B434" t="str">
        <f>IF(AND('Sch D1 Rural'!G438&gt;0,'Sch D1 Rural'!F438&lt;1),"Fail","Pass")</f>
        <v>Pass</v>
      </c>
      <c r="C434" t="str">
        <f>IF(AND('Sch D1 Rural'!F438&gt;0,'Sch D1 Rural'!G438&lt;1),"Fail","Pass")</f>
        <v>Pass</v>
      </c>
    </row>
    <row r="435" spans="1:3">
      <c r="A435">
        <v>434</v>
      </c>
      <c r="B435" t="str">
        <f>IF(AND('Sch D1 Rural'!G439&gt;0,'Sch D1 Rural'!F439&lt;1),"Fail","Pass")</f>
        <v>Pass</v>
      </c>
      <c r="C435" t="str">
        <f>IF(AND('Sch D1 Rural'!F439&gt;0,'Sch D1 Rural'!G439&lt;1),"Fail","Pass")</f>
        <v>Pass</v>
      </c>
    </row>
    <row r="436" spans="1:3">
      <c r="A436">
        <v>435</v>
      </c>
      <c r="B436" t="str">
        <f>IF(AND('Sch D1 Rural'!G440&gt;0,'Sch D1 Rural'!F440&lt;1),"Fail","Pass")</f>
        <v>Pass</v>
      </c>
      <c r="C436" t="str">
        <f>IF(AND('Sch D1 Rural'!F440&gt;0,'Sch D1 Rural'!G440&lt;1),"Fail","Pass")</f>
        <v>Pass</v>
      </c>
    </row>
    <row r="437" spans="1:3">
      <c r="A437">
        <v>436</v>
      </c>
      <c r="B437" t="str">
        <f>IF(AND('Sch D1 Rural'!G441&gt;0,'Sch D1 Rural'!F441&lt;1),"Fail","Pass")</f>
        <v>Pass</v>
      </c>
      <c r="C437" t="str">
        <f>IF(AND('Sch D1 Rural'!F441&gt;0,'Sch D1 Rural'!G441&lt;1),"Fail","Pass")</f>
        <v>Pass</v>
      </c>
    </row>
    <row r="438" spans="1:3">
      <c r="A438">
        <v>437</v>
      </c>
      <c r="B438" t="str">
        <f>IF(AND('Sch D1 Rural'!G442&gt;0,'Sch D1 Rural'!F442&lt;1),"Fail","Pass")</f>
        <v>Pass</v>
      </c>
      <c r="C438" t="str">
        <f>IF(AND('Sch D1 Rural'!F442&gt;0,'Sch D1 Rural'!G442&lt;1),"Fail","Pass")</f>
        <v>Pass</v>
      </c>
    </row>
    <row r="439" spans="1:3">
      <c r="A439">
        <v>438</v>
      </c>
      <c r="B439" t="str">
        <f>IF(AND('Sch D1 Rural'!G443&gt;0,'Sch D1 Rural'!F443&lt;1),"Fail","Pass")</f>
        <v>Pass</v>
      </c>
      <c r="C439" t="str">
        <f>IF(AND('Sch D1 Rural'!F443&gt;0,'Sch D1 Rural'!G443&lt;1),"Fail","Pass")</f>
        <v>Pass</v>
      </c>
    </row>
    <row r="440" spans="1:3">
      <c r="A440">
        <v>439</v>
      </c>
      <c r="B440" t="str">
        <f>IF(AND('Sch D1 Rural'!G444&gt;0,'Sch D1 Rural'!F444&lt;1),"Fail","Pass")</f>
        <v>Pass</v>
      </c>
      <c r="C440" t="str">
        <f>IF(AND('Sch D1 Rural'!F444&gt;0,'Sch D1 Rural'!G444&lt;1),"Fail","Pass")</f>
        <v>Pass</v>
      </c>
    </row>
    <row r="441" spans="1:3">
      <c r="A441">
        <v>440</v>
      </c>
      <c r="B441" t="str">
        <f>IF(AND('Sch D1 Rural'!G445&gt;0,'Sch D1 Rural'!F445&lt;1),"Fail","Pass")</f>
        <v>Pass</v>
      </c>
      <c r="C441" t="str">
        <f>IF(AND('Sch D1 Rural'!F445&gt;0,'Sch D1 Rural'!G445&lt;1),"Fail","Pass")</f>
        <v>Pass</v>
      </c>
    </row>
    <row r="442" spans="1:3">
      <c r="A442">
        <v>441</v>
      </c>
      <c r="B442" t="str">
        <f>IF(AND('Sch D1 Rural'!G446&gt;0,'Sch D1 Rural'!F446&lt;1),"Fail","Pass")</f>
        <v>Pass</v>
      </c>
      <c r="C442" t="str">
        <f>IF(AND('Sch D1 Rural'!F446&gt;0,'Sch D1 Rural'!G446&lt;1),"Fail","Pass")</f>
        <v>Pass</v>
      </c>
    </row>
    <row r="443" spans="1:3">
      <c r="A443">
        <v>442</v>
      </c>
      <c r="B443" t="str">
        <f>IF(AND('Sch D1 Rural'!G447&gt;0,'Sch D1 Rural'!F447&lt;1),"Fail","Pass")</f>
        <v>Pass</v>
      </c>
      <c r="C443" t="str">
        <f>IF(AND('Sch D1 Rural'!F447&gt;0,'Sch D1 Rural'!G447&lt;1),"Fail","Pass")</f>
        <v>Pass</v>
      </c>
    </row>
    <row r="444" spans="1:3">
      <c r="A444">
        <v>443</v>
      </c>
      <c r="B444" t="str">
        <f>IF(AND('Sch D1 Rural'!G448&gt;0,'Sch D1 Rural'!F448&lt;1),"Fail","Pass")</f>
        <v>Pass</v>
      </c>
      <c r="C444" t="str">
        <f>IF(AND('Sch D1 Rural'!F448&gt;0,'Sch D1 Rural'!G448&lt;1),"Fail","Pass")</f>
        <v>Pass</v>
      </c>
    </row>
    <row r="445" spans="1:3">
      <c r="A445">
        <v>444</v>
      </c>
      <c r="B445" t="str">
        <f>IF(AND('Sch D1 Rural'!G449&gt;0,'Sch D1 Rural'!F449&lt;1),"Fail","Pass")</f>
        <v>Pass</v>
      </c>
      <c r="C445" t="str">
        <f>IF(AND('Sch D1 Rural'!F449&gt;0,'Sch D1 Rural'!G449&lt;1),"Fail","Pass")</f>
        <v>Pass</v>
      </c>
    </row>
    <row r="446" spans="1:3">
      <c r="A446">
        <v>445</v>
      </c>
      <c r="B446" t="str">
        <f>IF(AND('Sch D1 Rural'!G450&gt;0,'Sch D1 Rural'!F450&lt;1),"Fail","Pass")</f>
        <v>Pass</v>
      </c>
      <c r="C446" t="str">
        <f>IF(AND('Sch D1 Rural'!F450&gt;0,'Sch D1 Rural'!G450&lt;1),"Fail","Pass")</f>
        <v>Pass</v>
      </c>
    </row>
    <row r="447" spans="1:3">
      <c r="A447">
        <v>446</v>
      </c>
      <c r="B447" t="str">
        <f>IF(AND('Sch D1 Rural'!G451&gt;0,'Sch D1 Rural'!F451&lt;1),"Fail","Pass")</f>
        <v>Pass</v>
      </c>
      <c r="C447" t="str">
        <f>IF(AND('Sch D1 Rural'!F451&gt;0,'Sch D1 Rural'!G451&lt;1),"Fail","Pass")</f>
        <v>Pass</v>
      </c>
    </row>
    <row r="448" spans="1:3">
      <c r="A448">
        <v>447</v>
      </c>
      <c r="B448" t="str">
        <f>IF(AND('Sch D1 Rural'!G452&gt;0,'Sch D1 Rural'!F452&lt;1),"Fail","Pass")</f>
        <v>Pass</v>
      </c>
      <c r="C448" t="str">
        <f>IF(AND('Sch D1 Rural'!F452&gt;0,'Sch D1 Rural'!G452&lt;1),"Fail","Pass")</f>
        <v>Pass</v>
      </c>
    </row>
    <row r="449" spans="1:3">
      <c r="A449">
        <v>448</v>
      </c>
      <c r="B449" t="str">
        <f>IF(AND('Sch D1 Rural'!G453&gt;0,'Sch D1 Rural'!F453&lt;1),"Fail","Pass")</f>
        <v>Pass</v>
      </c>
      <c r="C449" t="str">
        <f>IF(AND('Sch D1 Rural'!F453&gt;0,'Sch D1 Rural'!G453&lt;1),"Fail","Pass")</f>
        <v>Pass</v>
      </c>
    </row>
    <row r="450" spans="1:3">
      <c r="A450">
        <v>449</v>
      </c>
      <c r="B450" t="str">
        <f>IF(AND('Sch D1 Rural'!G454&gt;0,'Sch D1 Rural'!F454&lt;1),"Fail","Pass")</f>
        <v>Pass</v>
      </c>
      <c r="C450" t="str">
        <f>IF(AND('Sch D1 Rural'!F454&gt;0,'Sch D1 Rural'!G454&lt;1),"Fail","Pass")</f>
        <v>Pass</v>
      </c>
    </row>
    <row r="451" spans="1:3">
      <c r="A451">
        <v>450</v>
      </c>
      <c r="B451" t="str">
        <f>IF(AND('Sch D1 Rural'!G455&gt;0,'Sch D1 Rural'!F455&lt;1),"Fail","Pass")</f>
        <v>Pass</v>
      </c>
      <c r="C451" t="str">
        <f>IF(AND('Sch D1 Rural'!F455&gt;0,'Sch D1 Rural'!G455&lt;1),"Fail","Pass")</f>
        <v>Pass</v>
      </c>
    </row>
    <row r="452" spans="1:3">
      <c r="A452">
        <v>451</v>
      </c>
      <c r="B452" t="str">
        <f>IF(AND('Sch D1 Rural'!G456&gt;0,'Sch D1 Rural'!F456&lt;1),"Fail","Pass")</f>
        <v>Pass</v>
      </c>
      <c r="C452" t="str">
        <f>IF(AND('Sch D1 Rural'!F456&gt;0,'Sch D1 Rural'!G456&lt;1),"Fail","Pass")</f>
        <v>Pass</v>
      </c>
    </row>
    <row r="453" spans="1:3">
      <c r="A453">
        <v>452</v>
      </c>
      <c r="B453" t="str">
        <f>IF(AND('Sch D1 Rural'!G457&gt;0,'Sch D1 Rural'!F457&lt;1),"Fail","Pass")</f>
        <v>Pass</v>
      </c>
      <c r="C453" t="str">
        <f>IF(AND('Sch D1 Rural'!F457&gt;0,'Sch D1 Rural'!G457&lt;1),"Fail","Pass")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15166-8210-462D-BB20-DA3861F31A67}">
  <dimension ref="A2:K450"/>
  <sheetViews>
    <sheetView showGridLines="0" zoomScale="90" zoomScaleNormal="90" workbookViewId="0">
      <selection activeCell="C6" sqref="C6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7" width="38.7109375" style="1" customWidth="1"/>
    <col min="8" max="8" width="55" style="1" bestFit="1" customWidth="1"/>
    <col min="9" max="9" width="85.28515625" style="1" bestFit="1" customWidth="1"/>
    <col min="10" max="10" width="33.7109375" style="1" hidden="1" customWidth="1"/>
    <col min="11" max="11" width="14.42578125" style="1" hidden="1" customWidth="1"/>
    <col min="12" max="16384" width="8.85546875" style="1"/>
  </cols>
  <sheetData>
    <row r="2" spans="1:11">
      <c r="B2" s="424" t="s">
        <v>989</v>
      </c>
      <c r="C2" s="424"/>
      <c r="D2" s="424"/>
      <c r="E2" s="424"/>
    </row>
    <row r="3" spans="1:11" ht="13.5" thickBot="1"/>
    <row r="4" spans="1:11" ht="99.95" customHeight="1" thickBot="1">
      <c r="B4" s="346" t="s">
        <v>1106</v>
      </c>
      <c r="C4" s="347"/>
      <c r="D4" s="347"/>
      <c r="E4" s="347"/>
      <c r="F4" s="347"/>
      <c r="G4" s="348"/>
      <c r="H4" s="240" t="s">
        <v>1104</v>
      </c>
      <c r="I4" s="240" t="s">
        <v>1105</v>
      </c>
    </row>
    <row r="5" spans="1:11" ht="44.25" customHeight="1" thickTop="1">
      <c r="B5" s="146" t="s">
        <v>354</v>
      </c>
      <c r="C5" s="147" t="s">
        <v>978</v>
      </c>
      <c r="D5" s="147" t="s">
        <v>976</v>
      </c>
      <c r="E5" s="148" t="s">
        <v>1080</v>
      </c>
      <c r="F5" s="148" t="s">
        <v>979</v>
      </c>
      <c r="G5" s="239" t="s">
        <v>980</v>
      </c>
      <c r="J5" s="197" t="s">
        <v>1012</v>
      </c>
      <c r="K5" s="197" t="s">
        <v>1079</v>
      </c>
    </row>
    <row r="6" spans="1:11">
      <c r="A6" s="15"/>
      <c r="B6" s="92">
        <v>1</v>
      </c>
      <c r="C6" s="229"/>
      <c r="D6" s="229"/>
      <c r="E6" s="241"/>
      <c r="F6" s="230"/>
      <c r="G6" s="231"/>
      <c r="J6" s="198" t="str">
        <f>IF(OR(COUNTIF('Sch D2 Validation'!B2:C2,"Fail")&gt;0, AND(COUNTBLANK(C6:E6)=3, OR(NOT(ISBLANK(F6)), NOT(ISBLANK(G6)))), AND(COUNTBLANK(C6:G6)&lt;5,COUNTBLANK(C6:G6)&gt;0)), "Fail", IF(K6="TRUE","Blank (Sch D)","Pass"))</f>
        <v>Blank (Sch D)</v>
      </c>
      <c r="K6" s="198" t="str">
        <f>IF(COUNTBLANK(C6:G6)=5,"TRUE","FALSE")</f>
        <v>TRUE</v>
      </c>
    </row>
    <row r="7" spans="1:11">
      <c r="A7" s="15"/>
      <c r="B7" s="92">
        <v>2</v>
      </c>
      <c r="C7" s="229"/>
      <c r="D7" s="229"/>
      <c r="E7" s="242"/>
      <c r="F7" s="225"/>
      <c r="G7" s="232"/>
      <c r="J7" s="198" t="str">
        <f>IF(OR(COUNTIF('Sch D2 Validation'!B3:C3,"Fail")&gt;0, AND(COUNTBLANK(C7:E7)=3, OR(NOT(ISBLANK(F7)), NOT(ISBLANK(G7)))), AND(COUNTBLANK(C7:G7)&lt;5,COUNTBLANK(C7:G7)&gt;0)), "Fail", IF(K7="TRUE","Blank (Sch D)","Pass"))</f>
        <v>Blank (Sch D)</v>
      </c>
      <c r="K7" s="198" t="str">
        <f t="shared" ref="K7:K55" si="0">IF(COUNTBLANK(C7:G7)=5,"TRUE","FALSE")</f>
        <v>TRUE</v>
      </c>
    </row>
    <row r="8" spans="1:11">
      <c r="A8" s="15"/>
      <c r="B8" s="92">
        <v>3</v>
      </c>
      <c r="C8" s="229"/>
      <c r="D8" s="229"/>
      <c r="E8" s="242"/>
      <c r="F8" s="225"/>
      <c r="G8" s="232"/>
      <c r="J8" s="198" t="str">
        <f>IF(OR(COUNTIF('Sch D2 Validation'!B4:C4,"Fail")&gt;0, AND(COUNTBLANK(C8:E8)=3, OR(NOT(ISBLANK(F8)), NOT(ISBLANK(G8)))), AND(COUNTBLANK(C8:G8)&lt;5,COUNTBLANK(C8:G8)&gt;0)), "Fail", IF(K8="TRUE","Blank (Sch D)","Pass"))</f>
        <v>Blank (Sch D)</v>
      </c>
      <c r="K8" s="198" t="str">
        <f t="shared" si="0"/>
        <v>TRUE</v>
      </c>
    </row>
    <row r="9" spans="1:11">
      <c r="A9" s="15"/>
      <c r="B9" s="92">
        <v>4</v>
      </c>
      <c r="C9" s="229"/>
      <c r="D9" s="229"/>
      <c r="E9" s="242"/>
      <c r="F9" s="225"/>
      <c r="G9" s="232"/>
      <c r="J9" s="198" t="str">
        <f>IF(OR(COUNTIF('Sch D2 Validation'!B5:C5,"Fail")&gt;0, AND(COUNTBLANK(C9:E9)=3, OR(NOT(ISBLANK(F9)), NOT(ISBLANK(G9)))), AND(COUNTBLANK(C9:G9)&lt;5,COUNTBLANK(C9:G9)&gt;0)), "Fail", IF(K9="TRUE","Blank (Sch D)","Pass"))</f>
        <v>Blank (Sch D)</v>
      </c>
      <c r="K9" s="198" t="str">
        <f t="shared" si="0"/>
        <v>TRUE</v>
      </c>
    </row>
    <row r="10" spans="1:11">
      <c r="A10" s="15"/>
      <c r="B10" s="92">
        <v>5</v>
      </c>
      <c r="C10" s="229"/>
      <c r="D10" s="229"/>
      <c r="E10" s="242"/>
      <c r="F10" s="225"/>
      <c r="G10" s="232"/>
      <c r="J10" s="198" t="str">
        <f>IF(OR(COUNTIF('Sch D2 Validation'!B6:C6,"Fail")&gt;0, AND(COUNTBLANK(C10:E10)=3, OR(NOT(ISBLANK(F10)), NOT(ISBLANK(G10)))), AND(COUNTBLANK(C10:G10)&lt;5,COUNTBLANK(C10:G10)&gt;0)), "Fail", IF(K10="TRUE","Blank (Sch D)","Pass"))</f>
        <v>Blank (Sch D)</v>
      </c>
      <c r="K10" s="198" t="str">
        <f t="shared" si="0"/>
        <v>TRUE</v>
      </c>
    </row>
    <row r="11" spans="1:11">
      <c r="A11" s="15"/>
      <c r="B11" s="92">
        <v>6</v>
      </c>
      <c r="C11" s="229"/>
      <c r="D11" s="229"/>
      <c r="E11" s="242"/>
      <c r="F11" s="225"/>
      <c r="G11" s="232"/>
      <c r="J11" s="198" t="str">
        <f>IF(OR(COUNTIF('Sch D2 Validation'!B7:C7,"Fail")&gt;0, AND(COUNTBLANK(C11:E11)=3, OR(NOT(ISBLANK(F11)), NOT(ISBLANK(G11)))), AND(COUNTBLANK(C11:G11)&lt;5,COUNTBLANK(C11:G11)&gt;0)), "Fail", IF(K11="TRUE","Blank (Sch D)","Pass"))</f>
        <v>Blank (Sch D)</v>
      </c>
      <c r="K11" s="198" t="str">
        <f t="shared" si="0"/>
        <v>TRUE</v>
      </c>
    </row>
    <row r="12" spans="1:11">
      <c r="A12" s="15"/>
      <c r="B12" s="92">
        <v>7</v>
      </c>
      <c r="C12" s="229"/>
      <c r="D12" s="229"/>
      <c r="E12" s="242"/>
      <c r="F12" s="225"/>
      <c r="G12" s="232"/>
      <c r="J12" s="198" t="str">
        <f>IF(OR(COUNTIF('Sch D2 Validation'!B8:C8,"Fail")&gt;0, AND(COUNTBLANK(C12:E12)=3, OR(NOT(ISBLANK(F12)), NOT(ISBLANK(G12)))), AND(COUNTBLANK(C12:G12)&lt;5,COUNTBLANK(C12:G12)&gt;0)), "Fail", IF(K12="TRUE","Blank (Sch D)","Pass"))</f>
        <v>Blank (Sch D)</v>
      </c>
      <c r="K12" s="198" t="str">
        <f t="shared" si="0"/>
        <v>TRUE</v>
      </c>
    </row>
    <row r="13" spans="1:11">
      <c r="A13" s="15"/>
      <c r="B13" s="92">
        <v>8</v>
      </c>
      <c r="C13" s="229"/>
      <c r="D13" s="229"/>
      <c r="E13" s="242"/>
      <c r="F13" s="225"/>
      <c r="G13" s="232"/>
      <c r="J13" s="198" t="str">
        <f>IF(OR(COUNTIF('Sch D2 Validation'!B9:C9,"Fail")&gt;0, AND(COUNTBLANK(C13:E13)=3, OR(NOT(ISBLANK(F13)), NOT(ISBLANK(G13)))), AND(COUNTBLANK(C13:G13)&lt;5,COUNTBLANK(C13:G13)&gt;0)), "Fail", IF(K13="TRUE","Blank (Sch D)","Pass"))</f>
        <v>Blank (Sch D)</v>
      </c>
      <c r="K13" s="198" t="str">
        <f t="shared" si="0"/>
        <v>TRUE</v>
      </c>
    </row>
    <row r="14" spans="1:11">
      <c r="A14" s="15"/>
      <c r="B14" s="92">
        <v>9</v>
      </c>
      <c r="C14" s="229"/>
      <c r="D14" s="229"/>
      <c r="E14" s="242"/>
      <c r="F14" s="225"/>
      <c r="G14" s="232"/>
      <c r="J14" s="198" t="str">
        <f>IF(OR(COUNTIF('Sch D2 Validation'!B10:C10,"Fail")&gt;0, AND(COUNTBLANK(C14:E14)=3, OR(NOT(ISBLANK(F14)), NOT(ISBLANK(G14)))), AND(COUNTBLANK(C14:G14)&lt;5,COUNTBLANK(C14:G14)&gt;0)), "Fail", IF(K14="TRUE","Blank (Sch D)","Pass"))</f>
        <v>Blank (Sch D)</v>
      </c>
      <c r="K14" s="198" t="str">
        <f t="shared" si="0"/>
        <v>TRUE</v>
      </c>
    </row>
    <row r="15" spans="1:11">
      <c r="A15" s="15"/>
      <c r="B15" s="92">
        <v>10</v>
      </c>
      <c r="C15" s="229"/>
      <c r="D15" s="229"/>
      <c r="E15" s="242"/>
      <c r="F15" s="225"/>
      <c r="G15" s="232"/>
      <c r="J15" s="198" t="str">
        <f>IF(OR(COUNTIF('Sch D2 Validation'!B11:C11,"Fail")&gt;0, AND(COUNTBLANK(C15:E15)=3, OR(NOT(ISBLANK(F15)), NOT(ISBLANK(G15)))), AND(COUNTBLANK(C15:G15)&lt;5,COUNTBLANK(C15:G15)&gt;0)), "Fail", IF(K15="TRUE","Blank (Sch D)","Pass"))</f>
        <v>Blank (Sch D)</v>
      </c>
      <c r="K15" s="198" t="str">
        <f t="shared" si="0"/>
        <v>TRUE</v>
      </c>
    </row>
    <row r="16" spans="1:11">
      <c r="B16" s="92">
        <v>11</v>
      </c>
      <c r="C16" s="229"/>
      <c r="D16" s="229"/>
      <c r="E16" s="242"/>
      <c r="F16" s="225"/>
      <c r="G16" s="232"/>
      <c r="J16" s="198" t="str">
        <f>IF(OR(COUNTIF('Sch D2 Validation'!B12:C12,"Fail")&gt;0, AND(COUNTBLANK(C16:E16)=3, OR(NOT(ISBLANK(F16)), NOT(ISBLANK(G16)))), AND(COUNTBLANK(C16:G16)&lt;5,COUNTBLANK(C16:G16)&gt;0)), "Fail", IF(K16="TRUE","Blank (Sch D)","Pass"))</f>
        <v>Blank (Sch D)</v>
      </c>
      <c r="K16" s="198" t="str">
        <f t="shared" si="0"/>
        <v>TRUE</v>
      </c>
    </row>
    <row r="17" spans="2:11">
      <c r="B17" s="92">
        <v>12</v>
      </c>
      <c r="C17" s="229"/>
      <c r="D17" s="229"/>
      <c r="E17" s="242"/>
      <c r="F17" s="230"/>
      <c r="G17" s="232"/>
      <c r="J17" s="198" t="str">
        <f>IF(OR(COUNTIF('Sch D2 Validation'!B13:C13,"Fail")&gt;0, AND(COUNTBLANK(C17:E17)=3, OR(NOT(ISBLANK(F17)), NOT(ISBLANK(G17)))), AND(COUNTBLANK(C17:G17)&lt;5,COUNTBLANK(C17:G17)&gt;0)), "Fail", IF(K17="TRUE","Blank (Sch D)","Pass"))</f>
        <v>Blank (Sch D)</v>
      </c>
      <c r="K17" s="198" t="str">
        <f t="shared" si="0"/>
        <v>TRUE</v>
      </c>
    </row>
    <row r="18" spans="2:11">
      <c r="B18" s="92">
        <v>13</v>
      </c>
      <c r="C18" s="229"/>
      <c r="D18" s="229"/>
      <c r="E18" s="242"/>
      <c r="F18" s="225"/>
      <c r="G18" s="232"/>
      <c r="J18" s="198" t="str">
        <f>IF(OR(COUNTIF('Sch D2 Validation'!B14:C14,"Fail")&gt;0, AND(COUNTBLANK(C18:E18)=3, OR(NOT(ISBLANK(F18)), NOT(ISBLANK(G18)))), AND(COUNTBLANK(C18:G18)&lt;5,COUNTBLANK(C18:G18)&gt;0)), "Fail", IF(K18="TRUE","Blank (Sch D)","Pass"))</f>
        <v>Blank (Sch D)</v>
      </c>
      <c r="K18" s="198" t="str">
        <f t="shared" si="0"/>
        <v>TRUE</v>
      </c>
    </row>
    <row r="19" spans="2:11">
      <c r="B19" s="92">
        <v>14</v>
      </c>
      <c r="C19" s="229"/>
      <c r="D19" s="229"/>
      <c r="E19" s="242"/>
      <c r="F19" s="225"/>
      <c r="G19" s="232"/>
      <c r="J19" s="198" t="str">
        <f>IF(OR(COUNTIF('Sch D2 Validation'!B15:C15,"Fail")&gt;0, AND(COUNTBLANK(C19:E19)=3, OR(NOT(ISBLANK(F19)), NOT(ISBLANK(G19)))), AND(COUNTBLANK(C19:G19)&lt;5,COUNTBLANK(C19:G19)&gt;0)), "Fail", IF(K19="TRUE","Blank (Sch D)","Pass"))</f>
        <v>Blank (Sch D)</v>
      </c>
      <c r="K19" s="198" t="str">
        <f t="shared" si="0"/>
        <v>TRUE</v>
      </c>
    </row>
    <row r="20" spans="2:11">
      <c r="B20" s="92">
        <v>15</v>
      </c>
      <c r="C20" s="229"/>
      <c r="D20" s="229"/>
      <c r="E20" s="242"/>
      <c r="F20" s="225"/>
      <c r="G20" s="232"/>
      <c r="J20" s="198" t="str">
        <f>IF(OR(COUNTIF('Sch D2 Validation'!B16:C16,"Fail")&gt;0, AND(COUNTBLANK(C20:E20)=3, OR(NOT(ISBLANK(F20)), NOT(ISBLANK(G20)))), AND(COUNTBLANK(C20:G20)&lt;5,COUNTBLANK(C20:G20)&gt;0)), "Fail", IF(K20="TRUE","Blank (Sch D)","Pass"))</f>
        <v>Blank (Sch D)</v>
      </c>
      <c r="K20" s="198" t="str">
        <f t="shared" si="0"/>
        <v>TRUE</v>
      </c>
    </row>
    <row r="21" spans="2:11">
      <c r="B21" s="92">
        <v>16</v>
      </c>
      <c r="C21" s="229"/>
      <c r="D21" s="229"/>
      <c r="E21" s="242"/>
      <c r="F21" s="225"/>
      <c r="G21" s="232"/>
      <c r="J21" s="198" t="str">
        <f>IF(OR(COUNTIF('Sch D2 Validation'!B17:C17,"Fail")&gt;0, AND(COUNTBLANK(C21:E21)=3, OR(NOT(ISBLANK(F21)), NOT(ISBLANK(G21)))), AND(COUNTBLANK(C21:G21)&lt;5,COUNTBLANK(C21:G21)&gt;0)), "Fail", IF(K21="TRUE","Blank (Sch D)","Pass"))</f>
        <v>Blank (Sch D)</v>
      </c>
      <c r="K21" s="198" t="str">
        <f t="shared" si="0"/>
        <v>TRUE</v>
      </c>
    </row>
    <row r="22" spans="2:11">
      <c r="B22" s="92">
        <v>17</v>
      </c>
      <c r="C22" s="229"/>
      <c r="D22" s="229"/>
      <c r="E22" s="242"/>
      <c r="F22" s="225"/>
      <c r="G22" s="232"/>
      <c r="J22" s="198" t="str">
        <f>IF(OR(COUNTIF('Sch D2 Validation'!B18:C18,"Fail")&gt;0, AND(COUNTBLANK(C22:E22)=3, OR(NOT(ISBLANK(F22)), NOT(ISBLANK(G22)))), AND(COUNTBLANK(C22:G22)&lt;5,COUNTBLANK(C22:G22)&gt;0)), "Fail", IF(K22="TRUE","Blank (Sch D)","Pass"))</f>
        <v>Blank (Sch D)</v>
      </c>
      <c r="K22" s="198" t="str">
        <f t="shared" si="0"/>
        <v>TRUE</v>
      </c>
    </row>
    <row r="23" spans="2:11">
      <c r="B23" s="92">
        <v>18</v>
      </c>
      <c r="C23" s="229"/>
      <c r="D23" s="229"/>
      <c r="E23" s="242"/>
      <c r="F23" s="225"/>
      <c r="G23" s="232"/>
      <c r="J23" s="198" t="str">
        <f>IF(OR(COUNTIF('Sch D2 Validation'!B19:C19,"Fail")&gt;0, AND(COUNTBLANK(C23:E23)=3, OR(NOT(ISBLANK(F23)), NOT(ISBLANK(G23)))), AND(COUNTBLANK(C23:G23)&lt;5,COUNTBLANK(C23:G23)&gt;0)), "Fail", IF(K23="TRUE","Blank (Sch D)","Pass"))</f>
        <v>Blank (Sch D)</v>
      </c>
      <c r="K23" s="198" t="str">
        <f t="shared" si="0"/>
        <v>TRUE</v>
      </c>
    </row>
    <row r="24" spans="2:11">
      <c r="B24" s="92">
        <v>19</v>
      </c>
      <c r="C24" s="229"/>
      <c r="D24" s="229"/>
      <c r="E24" s="242"/>
      <c r="F24" s="225"/>
      <c r="G24" s="232"/>
      <c r="J24" s="198" t="str">
        <f>IF(OR(COUNTIF('Sch D2 Validation'!B20:C20,"Fail")&gt;0, AND(COUNTBLANK(C24:E24)=3, OR(NOT(ISBLANK(F24)), NOT(ISBLANK(G24)))), AND(COUNTBLANK(C24:G24)&lt;5,COUNTBLANK(C24:G24)&gt;0)), "Fail", IF(K24="TRUE","Blank (Sch D)","Pass"))</f>
        <v>Blank (Sch D)</v>
      </c>
      <c r="K24" s="198" t="str">
        <f t="shared" si="0"/>
        <v>TRUE</v>
      </c>
    </row>
    <row r="25" spans="2:11">
      <c r="B25" s="92">
        <v>20</v>
      </c>
      <c r="C25" s="229"/>
      <c r="D25" s="229"/>
      <c r="E25" s="242"/>
      <c r="F25" s="225"/>
      <c r="G25" s="232"/>
      <c r="J25" s="198" t="str">
        <f>IF(OR(COUNTIF('Sch D2 Validation'!B21:C21,"Fail")&gt;0, AND(COUNTBLANK(C25:E25)=3, OR(NOT(ISBLANK(F25)), NOT(ISBLANK(G25)))), AND(COUNTBLANK(C25:G25)&lt;5,COUNTBLANK(C25:G25)&gt;0)), "Fail", IF(K25="TRUE","Blank (Sch D)","Pass"))</f>
        <v>Blank (Sch D)</v>
      </c>
      <c r="K25" s="198" t="str">
        <f t="shared" si="0"/>
        <v>TRUE</v>
      </c>
    </row>
    <row r="26" spans="2:11">
      <c r="B26" s="92">
        <v>21</v>
      </c>
      <c r="C26" s="229"/>
      <c r="D26" s="229"/>
      <c r="E26" s="242"/>
      <c r="F26" s="225"/>
      <c r="G26" s="232"/>
      <c r="J26" s="198" t="str">
        <f>IF(OR(COUNTIF('Sch D2 Validation'!B22:C22,"Fail")&gt;0, AND(COUNTBLANK(C26:E26)=3, OR(NOT(ISBLANK(F26)), NOT(ISBLANK(G26)))), AND(COUNTBLANK(C26:G26)&lt;5,COUNTBLANK(C26:G26)&gt;0)), "Fail", IF(K26="TRUE","Blank (Sch D)","Pass"))</f>
        <v>Blank (Sch D)</v>
      </c>
      <c r="K26" s="198" t="str">
        <f t="shared" si="0"/>
        <v>TRUE</v>
      </c>
    </row>
    <row r="27" spans="2:11">
      <c r="B27" s="92">
        <v>22</v>
      </c>
      <c r="C27" s="229"/>
      <c r="D27" s="229"/>
      <c r="E27" s="242"/>
      <c r="F27" s="225"/>
      <c r="G27" s="232"/>
      <c r="J27" s="198" t="str">
        <f>IF(OR(COUNTIF('Sch D2 Validation'!B23:C23,"Fail")&gt;0, AND(COUNTBLANK(C27:E27)=3, OR(NOT(ISBLANK(F27)), NOT(ISBLANK(G27)))), AND(COUNTBLANK(C27:G27)&lt;5,COUNTBLANK(C27:G27)&gt;0)), "Fail", IF(K27="TRUE","Blank (Sch D)","Pass"))</f>
        <v>Blank (Sch D)</v>
      </c>
      <c r="K27" s="198" t="str">
        <f t="shared" si="0"/>
        <v>TRUE</v>
      </c>
    </row>
    <row r="28" spans="2:11">
      <c r="B28" s="92">
        <v>23</v>
      </c>
      <c r="C28" s="229"/>
      <c r="D28" s="229"/>
      <c r="E28" s="242"/>
      <c r="F28" s="225"/>
      <c r="G28" s="232"/>
      <c r="J28" s="198" t="str">
        <f>IF(OR(COUNTIF('Sch D2 Validation'!B24:C24,"Fail")&gt;0, AND(COUNTBLANK(C28:E28)=3, OR(NOT(ISBLANK(F28)), NOT(ISBLANK(G28)))), AND(COUNTBLANK(C28:G28)&lt;5,COUNTBLANK(C28:G28)&gt;0)), "Fail", IF(K28="TRUE","Blank (Sch D)","Pass"))</f>
        <v>Blank (Sch D)</v>
      </c>
      <c r="K28" s="198" t="str">
        <f t="shared" si="0"/>
        <v>TRUE</v>
      </c>
    </row>
    <row r="29" spans="2:11">
      <c r="B29" s="92">
        <v>24</v>
      </c>
      <c r="C29" s="229"/>
      <c r="D29" s="229"/>
      <c r="E29" s="242"/>
      <c r="F29" s="230"/>
      <c r="G29" s="232"/>
      <c r="J29" s="198" t="str">
        <f>IF(OR(COUNTIF('Sch D2 Validation'!B25:C25,"Fail")&gt;0, AND(COUNTBLANK(C29:E29)=3, OR(NOT(ISBLANK(F29)), NOT(ISBLANK(G29)))), AND(COUNTBLANK(C29:G29)&lt;5,COUNTBLANK(C29:G29)&gt;0)), "Fail", IF(K29="TRUE","Blank (Sch D)","Pass"))</f>
        <v>Blank (Sch D)</v>
      </c>
      <c r="K29" s="198" t="str">
        <f t="shared" si="0"/>
        <v>TRUE</v>
      </c>
    </row>
    <row r="30" spans="2:11">
      <c r="B30" s="92">
        <v>25</v>
      </c>
      <c r="C30" s="229"/>
      <c r="D30" s="229"/>
      <c r="E30" s="242"/>
      <c r="F30" s="225"/>
      <c r="G30" s="232"/>
      <c r="J30" s="198" t="str">
        <f>IF(OR(COUNTIF('Sch D2 Validation'!B26:C26,"Fail")&gt;0, AND(COUNTBLANK(C30:E30)=3, OR(NOT(ISBLANK(F30)), NOT(ISBLANK(G30)))), AND(COUNTBLANK(C30:G30)&lt;5,COUNTBLANK(C30:G30)&gt;0)), "Fail", IF(K30="TRUE","Blank (Sch D)","Pass"))</f>
        <v>Blank (Sch D)</v>
      </c>
      <c r="K30" s="198" t="str">
        <f t="shared" si="0"/>
        <v>TRUE</v>
      </c>
    </row>
    <row r="31" spans="2:11">
      <c r="B31" s="92">
        <v>26</v>
      </c>
      <c r="C31" s="229"/>
      <c r="D31" s="229"/>
      <c r="E31" s="242"/>
      <c r="F31" s="225"/>
      <c r="G31" s="232"/>
      <c r="J31" s="198" t="str">
        <f>IF(OR(COUNTIF('Sch D2 Validation'!B27:C27,"Fail")&gt;0, AND(COUNTBLANK(C31:E31)=3, OR(NOT(ISBLANK(F31)), NOT(ISBLANK(G31)))), AND(COUNTBLANK(C31:G31)&lt;5,COUNTBLANK(C31:G31)&gt;0)), "Fail", IF(K31="TRUE","Blank (Sch D)","Pass"))</f>
        <v>Blank (Sch D)</v>
      </c>
      <c r="K31" s="198" t="str">
        <f t="shared" si="0"/>
        <v>TRUE</v>
      </c>
    </row>
    <row r="32" spans="2:11">
      <c r="B32" s="92">
        <v>27</v>
      </c>
      <c r="C32" s="229"/>
      <c r="D32" s="229"/>
      <c r="E32" s="242"/>
      <c r="F32" s="225"/>
      <c r="G32" s="232"/>
      <c r="J32" s="198" t="str">
        <f>IF(OR(COUNTIF('Sch D2 Validation'!B28:C28,"Fail")&gt;0, AND(COUNTBLANK(C32:E32)=3, OR(NOT(ISBLANK(F32)), NOT(ISBLANK(G32)))), AND(COUNTBLANK(C32:G32)&lt;5,COUNTBLANK(C32:G32)&gt;0)), "Fail", IF(K32="TRUE","Blank (Sch D)","Pass"))</f>
        <v>Blank (Sch D)</v>
      </c>
      <c r="K32" s="198" t="str">
        <f t="shared" si="0"/>
        <v>TRUE</v>
      </c>
    </row>
    <row r="33" spans="2:11">
      <c r="B33" s="92">
        <v>28</v>
      </c>
      <c r="C33" s="229"/>
      <c r="D33" s="229"/>
      <c r="E33" s="242"/>
      <c r="F33" s="225"/>
      <c r="G33" s="232"/>
      <c r="J33" s="198" t="str">
        <f>IF(OR(COUNTIF('Sch D2 Validation'!B29:C29,"Fail")&gt;0, AND(COUNTBLANK(C33:E33)=3, OR(NOT(ISBLANK(F33)), NOT(ISBLANK(G33)))), AND(COUNTBLANK(C33:G33)&lt;5,COUNTBLANK(C33:G33)&gt;0)), "Fail", IF(K33="TRUE","Blank (Sch D)","Pass"))</f>
        <v>Blank (Sch D)</v>
      </c>
      <c r="K33" s="198" t="str">
        <f t="shared" si="0"/>
        <v>TRUE</v>
      </c>
    </row>
    <row r="34" spans="2:11">
      <c r="B34" s="92">
        <v>29</v>
      </c>
      <c r="C34" s="229"/>
      <c r="D34" s="229"/>
      <c r="E34" s="242"/>
      <c r="F34" s="225"/>
      <c r="G34" s="232"/>
      <c r="J34" s="198" t="str">
        <f>IF(OR(COUNTIF('Sch D2 Validation'!B30:C30,"Fail")&gt;0, AND(COUNTBLANK(C34:E34)=3, OR(NOT(ISBLANK(F34)), NOT(ISBLANK(G34)))), AND(COUNTBLANK(C34:G34)&lt;5,COUNTBLANK(C34:G34)&gt;0)), "Fail", IF(K34="TRUE","Blank (Sch D)","Pass"))</f>
        <v>Blank (Sch D)</v>
      </c>
      <c r="K34" s="198" t="str">
        <f t="shared" si="0"/>
        <v>TRUE</v>
      </c>
    </row>
    <row r="35" spans="2:11">
      <c r="B35" s="92">
        <v>30</v>
      </c>
      <c r="C35" s="229"/>
      <c r="D35" s="229"/>
      <c r="E35" s="242"/>
      <c r="F35" s="225"/>
      <c r="G35" s="232"/>
      <c r="J35" s="198" t="str">
        <f>IF(OR(COUNTIF('Sch D2 Validation'!B31:C31,"Fail")&gt;0, AND(COUNTBLANK(C35:E35)=3, OR(NOT(ISBLANK(F35)), NOT(ISBLANK(G35)))), AND(COUNTBLANK(C35:G35)&lt;5,COUNTBLANK(C35:G35)&gt;0)), "Fail", IF(K35="TRUE","Blank (Sch D)","Pass"))</f>
        <v>Blank (Sch D)</v>
      </c>
      <c r="K35" s="198" t="str">
        <f t="shared" si="0"/>
        <v>TRUE</v>
      </c>
    </row>
    <row r="36" spans="2:11">
      <c r="B36" s="92">
        <v>31</v>
      </c>
      <c r="C36" s="229"/>
      <c r="D36" s="229"/>
      <c r="E36" s="242"/>
      <c r="F36" s="225"/>
      <c r="G36" s="232"/>
      <c r="J36" s="198" t="str">
        <f>IF(OR(COUNTIF('Sch D2 Validation'!B32:C32,"Fail")&gt;0, AND(COUNTBLANK(C36:E36)=3, OR(NOT(ISBLANK(F36)), NOT(ISBLANK(G36)))), AND(COUNTBLANK(C36:G36)&lt;5,COUNTBLANK(C36:G36)&gt;0)), "Fail", IF(K36="TRUE","Blank (Sch D)","Pass"))</f>
        <v>Blank (Sch D)</v>
      </c>
      <c r="K36" s="198" t="str">
        <f t="shared" si="0"/>
        <v>TRUE</v>
      </c>
    </row>
    <row r="37" spans="2:11">
      <c r="B37" s="92">
        <v>32</v>
      </c>
      <c r="C37" s="229"/>
      <c r="D37" s="229"/>
      <c r="E37" s="242"/>
      <c r="F37" s="225"/>
      <c r="G37" s="232"/>
      <c r="J37" s="198" t="str">
        <f>IF(OR(COUNTIF('Sch D2 Validation'!B33:C33,"Fail")&gt;0, AND(COUNTBLANK(C37:E37)=3, OR(NOT(ISBLANK(F37)), NOT(ISBLANK(G37)))), AND(COUNTBLANK(C37:G37)&lt;5,COUNTBLANK(C37:G37)&gt;0)), "Fail", IF(K37="TRUE","Blank (Sch D)","Pass"))</f>
        <v>Blank (Sch D)</v>
      </c>
      <c r="K37" s="198" t="str">
        <f t="shared" si="0"/>
        <v>TRUE</v>
      </c>
    </row>
    <row r="38" spans="2:11">
      <c r="B38" s="92">
        <v>33</v>
      </c>
      <c r="C38" s="229"/>
      <c r="D38" s="229"/>
      <c r="E38" s="242"/>
      <c r="F38" s="225"/>
      <c r="G38" s="232"/>
      <c r="J38" s="198" t="str">
        <f>IF(OR(COUNTIF('Sch D2 Validation'!B34:C34,"Fail")&gt;0, AND(COUNTBLANK(C38:E38)=3, OR(NOT(ISBLANK(F38)), NOT(ISBLANK(G38)))), AND(COUNTBLANK(C38:G38)&lt;5,COUNTBLANK(C38:G38)&gt;0)), "Fail", IF(K38="TRUE","Blank (Sch D)","Pass"))</f>
        <v>Blank (Sch D)</v>
      </c>
      <c r="K38" s="198" t="str">
        <f t="shared" si="0"/>
        <v>TRUE</v>
      </c>
    </row>
    <row r="39" spans="2:11">
      <c r="B39" s="92">
        <v>34</v>
      </c>
      <c r="C39" s="229"/>
      <c r="D39" s="229"/>
      <c r="E39" s="242"/>
      <c r="F39" s="225"/>
      <c r="G39" s="232"/>
      <c r="J39" s="198" t="str">
        <f>IF(OR(COUNTIF('Sch D2 Validation'!B35:C35,"Fail")&gt;0, AND(COUNTBLANK(C39:E39)=3, OR(NOT(ISBLANK(F39)), NOT(ISBLANK(G39)))), AND(COUNTBLANK(C39:G39)&lt;5,COUNTBLANK(C39:G39)&gt;0)), "Fail", IF(K39="TRUE","Blank (Sch D)","Pass"))</f>
        <v>Blank (Sch D)</v>
      </c>
      <c r="K39" s="198" t="str">
        <f t="shared" si="0"/>
        <v>TRUE</v>
      </c>
    </row>
    <row r="40" spans="2:11">
      <c r="B40" s="92">
        <v>35</v>
      </c>
      <c r="C40" s="229"/>
      <c r="D40" s="229"/>
      <c r="E40" s="242"/>
      <c r="F40" s="225"/>
      <c r="G40" s="232"/>
      <c r="J40" s="198" t="str">
        <f>IF(OR(COUNTIF('Sch D2 Validation'!B36:C36,"Fail")&gt;0, AND(COUNTBLANK(C40:E40)=3, OR(NOT(ISBLANK(F40)), NOT(ISBLANK(G40)))), AND(COUNTBLANK(C40:G40)&lt;5,COUNTBLANK(C40:G40)&gt;0)), "Fail", IF(K40="TRUE","Blank (Sch D)","Pass"))</f>
        <v>Blank (Sch D)</v>
      </c>
      <c r="K40" s="198" t="str">
        <f t="shared" si="0"/>
        <v>TRUE</v>
      </c>
    </row>
    <row r="41" spans="2:11">
      <c r="B41" s="92">
        <v>36</v>
      </c>
      <c r="C41" s="229"/>
      <c r="D41" s="229"/>
      <c r="E41" s="242"/>
      <c r="F41" s="230"/>
      <c r="G41" s="232"/>
      <c r="J41" s="198" t="str">
        <f>IF(OR(COUNTIF('Sch D2 Validation'!B37:C37,"Fail")&gt;0, AND(COUNTBLANK(C41:E41)=3, OR(NOT(ISBLANK(F41)), NOT(ISBLANK(G41)))), AND(COUNTBLANK(C41:G41)&lt;5,COUNTBLANK(C41:G41)&gt;0)), "Fail", IF(K41="TRUE","Blank (Sch D)","Pass"))</f>
        <v>Blank (Sch D)</v>
      </c>
      <c r="K41" s="198" t="str">
        <f t="shared" si="0"/>
        <v>TRUE</v>
      </c>
    </row>
    <row r="42" spans="2:11">
      <c r="B42" s="92">
        <v>37</v>
      </c>
      <c r="C42" s="229"/>
      <c r="D42" s="229"/>
      <c r="E42" s="242"/>
      <c r="F42" s="225"/>
      <c r="G42" s="232"/>
      <c r="J42" s="198" t="str">
        <f>IF(OR(COUNTIF('Sch D2 Validation'!B38:C38,"Fail")&gt;0, AND(COUNTBLANK(C42:E42)=3, OR(NOT(ISBLANK(F42)), NOT(ISBLANK(G42)))), AND(COUNTBLANK(C42:G42)&lt;5,COUNTBLANK(C42:G42)&gt;0)), "Fail", IF(K42="TRUE","Blank (Sch D)","Pass"))</f>
        <v>Blank (Sch D)</v>
      </c>
      <c r="K42" s="198" t="str">
        <f t="shared" si="0"/>
        <v>TRUE</v>
      </c>
    </row>
    <row r="43" spans="2:11">
      <c r="B43" s="92">
        <v>38</v>
      </c>
      <c r="C43" s="229"/>
      <c r="D43" s="229"/>
      <c r="E43" s="242"/>
      <c r="F43" s="225"/>
      <c r="G43" s="232"/>
      <c r="J43" s="198" t="str">
        <f>IF(OR(COUNTIF('Sch D2 Validation'!B39:C39,"Fail")&gt;0, AND(COUNTBLANK(C43:E43)=3, OR(NOT(ISBLANK(F43)), NOT(ISBLANK(G43)))), AND(COUNTBLANK(C43:G43)&lt;5,COUNTBLANK(C43:G43)&gt;0)), "Fail", IF(K43="TRUE","Blank (Sch D)","Pass"))</f>
        <v>Blank (Sch D)</v>
      </c>
      <c r="K43" s="198" t="str">
        <f t="shared" si="0"/>
        <v>TRUE</v>
      </c>
    </row>
    <row r="44" spans="2:11">
      <c r="B44" s="92">
        <v>39</v>
      </c>
      <c r="C44" s="229"/>
      <c r="D44" s="229"/>
      <c r="E44" s="242"/>
      <c r="F44" s="225"/>
      <c r="G44" s="232"/>
      <c r="J44" s="198" t="str">
        <f>IF(OR(COUNTIF('Sch D2 Validation'!B40:C40,"Fail")&gt;0, AND(COUNTBLANK(C44:E44)=3, OR(NOT(ISBLANK(F44)), NOT(ISBLANK(G44)))), AND(COUNTBLANK(C44:G44)&lt;5,COUNTBLANK(C44:G44)&gt;0)), "Fail", IF(K44="TRUE","Blank (Sch D)","Pass"))</f>
        <v>Blank (Sch D)</v>
      </c>
      <c r="K44" s="198" t="str">
        <f t="shared" si="0"/>
        <v>TRUE</v>
      </c>
    </row>
    <row r="45" spans="2:11">
      <c r="B45" s="92">
        <v>40</v>
      </c>
      <c r="C45" s="229"/>
      <c r="D45" s="229"/>
      <c r="E45" s="242"/>
      <c r="F45" s="225"/>
      <c r="G45" s="232"/>
      <c r="J45" s="198" t="str">
        <f>IF(OR(COUNTIF('Sch D2 Validation'!B41:C41,"Fail")&gt;0, AND(COUNTBLANK(C45:E45)=3, OR(NOT(ISBLANK(F45)), NOT(ISBLANK(G45)))), AND(COUNTBLANK(C45:G45)&lt;5,COUNTBLANK(C45:G45)&gt;0)), "Fail", IF(K45="TRUE","Blank (Sch D)","Pass"))</f>
        <v>Blank (Sch D)</v>
      </c>
      <c r="K45" s="198" t="str">
        <f t="shared" si="0"/>
        <v>TRUE</v>
      </c>
    </row>
    <row r="46" spans="2:11">
      <c r="B46" s="92">
        <v>41</v>
      </c>
      <c r="C46" s="229"/>
      <c r="D46" s="229"/>
      <c r="E46" s="242"/>
      <c r="F46" s="225"/>
      <c r="G46" s="232"/>
      <c r="J46" s="198" t="str">
        <f>IF(OR(COUNTIF('Sch D2 Validation'!B42:C42,"Fail")&gt;0, AND(COUNTBLANK(C46:E46)=3, OR(NOT(ISBLANK(F46)), NOT(ISBLANK(G46)))), AND(COUNTBLANK(C46:G46)&lt;5,COUNTBLANK(C46:G46)&gt;0)), "Fail", IF(K46="TRUE","Blank (Sch D)","Pass"))</f>
        <v>Blank (Sch D)</v>
      </c>
      <c r="K46" s="198" t="str">
        <f t="shared" si="0"/>
        <v>TRUE</v>
      </c>
    </row>
    <row r="47" spans="2:11">
      <c r="B47" s="92">
        <v>42</v>
      </c>
      <c r="C47" s="229"/>
      <c r="D47" s="229"/>
      <c r="E47" s="242"/>
      <c r="F47" s="225"/>
      <c r="G47" s="232"/>
      <c r="J47" s="198" t="str">
        <f>IF(OR(COUNTIF('Sch D2 Validation'!B43:C43,"Fail")&gt;0, AND(COUNTBLANK(C47:E47)=3, OR(NOT(ISBLANK(F47)), NOT(ISBLANK(G47)))), AND(COUNTBLANK(C47:G47)&lt;5,COUNTBLANK(C47:G47)&gt;0)), "Fail", IF(K47="TRUE","Blank (Sch D)","Pass"))</f>
        <v>Blank (Sch D)</v>
      </c>
      <c r="K47" s="198" t="str">
        <f t="shared" si="0"/>
        <v>TRUE</v>
      </c>
    </row>
    <row r="48" spans="2:11">
      <c r="B48" s="92">
        <v>43</v>
      </c>
      <c r="C48" s="229"/>
      <c r="D48" s="229"/>
      <c r="E48" s="242"/>
      <c r="F48" s="225"/>
      <c r="G48" s="232"/>
      <c r="J48" s="198" t="str">
        <f>IF(OR(COUNTIF('Sch D2 Validation'!B44:C44,"Fail")&gt;0, AND(COUNTBLANK(C48:E48)=3, OR(NOT(ISBLANK(F48)), NOT(ISBLANK(G48)))), AND(COUNTBLANK(C48:G48)&lt;5,COUNTBLANK(C48:G48)&gt;0)), "Fail", IF(K48="TRUE","Blank (Sch D)","Pass"))</f>
        <v>Blank (Sch D)</v>
      </c>
      <c r="K48" s="198" t="str">
        <f t="shared" si="0"/>
        <v>TRUE</v>
      </c>
    </row>
    <row r="49" spans="2:11">
      <c r="B49" s="92">
        <v>44</v>
      </c>
      <c r="C49" s="229"/>
      <c r="D49" s="229"/>
      <c r="E49" s="242"/>
      <c r="F49" s="225"/>
      <c r="G49" s="232"/>
      <c r="J49" s="198" t="str">
        <f>IF(OR(COUNTIF('Sch D2 Validation'!B45:C45,"Fail")&gt;0, AND(COUNTBLANK(C49:E49)=3, OR(NOT(ISBLANK(F49)), NOT(ISBLANK(G49)))), AND(COUNTBLANK(C49:G49)&lt;5,COUNTBLANK(C49:G49)&gt;0)), "Fail", IF(K49="TRUE","Blank (Sch D)","Pass"))</f>
        <v>Blank (Sch D)</v>
      </c>
      <c r="K49" s="198" t="str">
        <f t="shared" si="0"/>
        <v>TRUE</v>
      </c>
    </row>
    <row r="50" spans="2:11">
      <c r="B50" s="92">
        <v>45</v>
      </c>
      <c r="C50" s="229"/>
      <c r="D50" s="229"/>
      <c r="E50" s="242"/>
      <c r="F50" s="225"/>
      <c r="G50" s="232"/>
      <c r="J50" s="198" t="str">
        <f>IF(OR(COUNTIF('Sch D2 Validation'!B46:C46,"Fail")&gt;0, AND(COUNTBLANK(C50:E50)=3, OR(NOT(ISBLANK(F50)), NOT(ISBLANK(G50)))), AND(COUNTBLANK(C50:G50)&lt;5,COUNTBLANK(C50:G50)&gt;0)), "Fail", IF(K50="TRUE","Blank (Sch D)","Pass"))</f>
        <v>Blank (Sch D)</v>
      </c>
      <c r="K50" s="198" t="str">
        <f t="shared" si="0"/>
        <v>TRUE</v>
      </c>
    </row>
    <row r="51" spans="2:11">
      <c r="B51" s="92">
        <v>46</v>
      </c>
      <c r="C51" s="229"/>
      <c r="D51" s="229"/>
      <c r="E51" s="242"/>
      <c r="F51" s="225"/>
      <c r="G51" s="232"/>
      <c r="J51" s="198" t="str">
        <f>IF(OR(COUNTIF('Sch D2 Validation'!B47:C47,"Fail")&gt;0, AND(COUNTBLANK(C51:E51)=3, OR(NOT(ISBLANK(F51)), NOT(ISBLANK(G51)))), AND(COUNTBLANK(C51:G51)&lt;5,COUNTBLANK(C51:G51)&gt;0)), "Fail", IF(K51="TRUE","Blank (Sch D)","Pass"))</f>
        <v>Blank (Sch D)</v>
      </c>
      <c r="K51" s="198" t="str">
        <f t="shared" si="0"/>
        <v>TRUE</v>
      </c>
    </row>
    <row r="52" spans="2:11">
      <c r="B52" s="92">
        <v>47</v>
      </c>
      <c r="C52" s="229"/>
      <c r="D52" s="229"/>
      <c r="E52" s="242"/>
      <c r="F52" s="225"/>
      <c r="G52" s="232"/>
      <c r="J52" s="198" t="str">
        <f>IF(OR(COUNTIF('Sch D2 Validation'!B48:C48,"Fail")&gt;0, AND(COUNTBLANK(C52:E52)=3, OR(NOT(ISBLANK(F52)), NOT(ISBLANK(G52)))), AND(COUNTBLANK(C52:G52)&lt;5,COUNTBLANK(C52:G52)&gt;0)), "Fail", IF(K52="TRUE","Blank (Sch D)","Pass"))</f>
        <v>Blank (Sch D)</v>
      </c>
      <c r="K52" s="198" t="str">
        <f t="shared" si="0"/>
        <v>TRUE</v>
      </c>
    </row>
    <row r="53" spans="2:11">
      <c r="B53" s="92">
        <v>48</v>
      </c>
      <c r="C53" s="229"/>
      <c r="D53" s="229"/>
      <c r="E53" s="242"/>
      <c r="F53" s="230"/>
      <c r="G53" s="232"/>
      <c r="J53" s="198" t="str">
        <f>IF(OR(COUNTIF('Sch D2 Validation'!B49:C49,"Fail")&gt;0, AND(COUNTBLANK(C53:E53)=3, OR(NOT(ISBLANK(F53)), NOT(ISBLANK(G53)))), AND(COUNTBLANK(C53:G53)&lt;5,COUNTBLANK(C53:G53)&gt;0)), "Fail", IF(K53="TRUE","Blank (Sch D)","Pass"))</f>
        <v>Blank (Sch D)</v>
      </c>
      <c r="K53" s="198" t="str">
        <f t="shared" si="0"/>
        <v>TRUE</v>
      </c>
    </row>
    <row r="54" spans="2:11">
      <c r="B54" s="92">
        <v>49</v>
      </c>
      <c r="C54" s="229"/>
      <c r="D54" s="229"/>
      <c r="E54" s="242"/>
      <c r="F54" s="225"/>
      <c r="G54" s="232"/>
      <c r="J54" s="198" t="str">
        <f>IF(OR(COUNTIF('Sch D2 Validation'!B50:C50,"Fail")&gt;0, AND(COUNTBLANK(C54:E54)=3, OR(NOT(ISBLANK(F54)), NOT(ISBLANK(G54)))), AND(COUNTBLANK(C54:G54)&lt;5,COUNTBLANK(C54:G54)&gt;0)), "Fail", IF(K54="TRUE","Blank (Sch D)","Pass"))</f>
        <v>Blank (Sch D)</v>
      </c>
      <c r="K54" s="198" t="str">
        <f t="shared" si="0"/>
        <v>TRUE</v>
      </c>
    </row>
    <row r="55" spans="2:11">
      <c r="B55" s="92">
        <v>50</v>
      </c>
      <c r="C55" s="229"/>
      <c r="D55" s="229"/>
      <c r="E55" s="242"/>
      <c r="F55" s="225"/>
      <c r="G55" s="232"/>
      <c r="J55" s="198" t="str">
        <f>IF(OR(COUNTIF('Sch D2 Validation'!B51:C51,"Fail")&gt;0, AND(COUNTBLANK(C55:E55)=3, OR(NOT(ISBLANK(F55)), NOT(ISBLANK(G55)))), AND(COUNTBLANK(C55:G55)&lt;5,COUNTBLANK(C55:G55)&gt;0)), "Fail", IF(K55="TRUE","Blank (Sch D)","Pass"))</f>
        <v>Blank (Sch D)</v>
      </c>
      <c r="K55" s="198" t="str">
        <f t="shared" si="0"/>
        <v>TRUE</v>
      </c>
    </row>
    <row r="56" spans="2:11">
      <c r="C56" s="214"/>
      <c r="D56" s="214"/>
      <c r="E56" s="243"/>
      <c r="F56" s="214"/>
      <c r="G56" s="214"/>
    </row>
    <row r="57" spans="2:11">
      <c r="C57" s="214"/>
      <c r="D57" s="214"/>
      <c r="E57" s="243"/>
      <c r="F57" s="214"/>
      <c r="G57" s="214"/>
    </row>
    <row r="58" spans="2:11">
      <c r="C58" s="214"/>
      <c r="D58" s="214"/>
      <c r="E58" s="243"/>
      <c r="F58" s="214"/>
      <c r="G58" s="214"/>
    </row>
    <row r="59" spans="2:11">
      <c r="C59" s="214"/>
      <c r="D59" s="214"/>
      <c r="E59" s="243"/>
      <c r="F59" s="214"/>
      <c r="G59" s="214"/>
    </row>
    <row r="60" spans="2:11">
      <c r="C60" s="214"/>
      <c r="D60" s="214"/>
      <c r="E60" s="243"/>
      <c r="F60" s="214"/>
      <c r="G60" s="214"/>
    </row>
    <row r="61" spans="2:11">
      <c r="C61" s="214"/>
      <c r="D61" s="214"/>
      <c r="E61" s="243"/>
      <c r="F61" s="214"/>
      <c r="G61" s="214"/>
    </row>
    <row r="62" spans="2:11">
      <c r="C62" s="214"/>
      <c r="D62" s="214"/>
      <c r="E62" s="243"/>
      <c r="F62" s="214"/>
      <c r="G62" s="214"/>
    </row>
    <row r="63" spans="2:11">
      <c r="C63" s="214"/>
      <c r="D63" s="214"/>
      <c r="E63" s="243"/>
      <c r="F63" s="214"/>
      <c r="G63" s="214"/>
    </row>
    <row r="64" spans="2:11">
      <c r="C64" s="214"/>
      <c r="D64" s="214"/>
      <c r="E64" s="243"/>
      <c r="F64" s="214"/>
      <c r="G64" s="214"/>
    </row>
    <row r="65" spans="3:7">
      <c r="C65" s="214"/>
      <c r="D65" s="214"/>
      <c r="E65" s="243"/>
      <c r="F65" s="214"/>
      <c r="G65" s="214"/>
    </row>
    <row r="66" spans="3:7">
      <c r="C66" s="214"/>
      <c r="D66" s="214"/>
      <c r="E66" s="243"/>
      <c r="F66" s="214"/>
      <c r="G66" s="214"/>
    </row>
    <row r="67" spans="3:7">
      <c r="C67" s="214"/>
      <c r="D67" s="214"/>
      <c r="E67" s="243"/>
      <c r="F67" s="214"/>
      <c r="G67" s="214"/>
    </row>
    <row r="68" spans="3:7">
      <c r="C68" s="214"/>
      <c r="D68" s="214"/>
      <c r="E68" s="243"/>
      <c r="F68" s="214"/>
      <c r="G68" s="214"/>
    </row>
    <row r="69" spans="3:7">
      <c r="C69" s="214"/>
      <c r="D69" s="214"/>
      <c r="E69" s="243"/>
      <c r="F69" s="214"/>
      <c r="G69" s="214"/>
    </row>
    <row r="70" spans="3:7">
      <c r="C70" s="214"/>
      <c r="D70" s="214"/>
      <c r="E70" s="243"/>
      <c r="F70" s="214"/>
      <c r="G70" s="214"/>
    </row>
    <row r="71" spans="3:7">
      <c r="C71" s="214"/>
      <c r="D71" s="214"/>
      <c r="E71" s="243"/>
      <c r="F71" s="214"/>
      <c r="G71" s="214"/>
    </row>
    <row r="72" spans="3:7">
      <c r="C72" s="214"/>
      <c r="D72" s="214"/>
      <c r="E72" s="243"/>
      <c r="F72" s="214"/>
      <c r="G72" s="214"/>
    </row>
    <row r="73" spans="3:7">
      <c r="C73" s="214"/>
      <c r="D73" s="214"/>
      <c r="E73" s="243"/>
      <c r="F73" s="214"/>
      <c r="G73" s="214"/>
    </row>
    <row r="74" spans="3:7">
      <c r="C74" s="214"/>
      <c r="D74" s="214"/>
      <c r="E74" s="243"/>
      <c r="F74" s="214"/>
      <c r="G74" s="214"/>
    </row>
    <row r="75" spans="3:7">
      <c r="C75" s="214"/>
      <c r="D75" s="214"/>
      <c r="E75" s="243"/>
      <c r="F75" s="214"/>
      <c r="G75" s="214"/>
    </row>
    <row r="76" spans="3:7">
      <c r="C76" s="214"/>
      <c r="D76" s="214"/>
      <c r="E76" s="243"/>
      <c r="F76" s="214"/>
      <c r="G76" s="214"/>
    </row>
    <row r="77" spans="3:7">
      <c r="C77" s="214"/>
      <c r="D77" s="214"/>
      <c r="E77" s="243"/>
      <c r="F77" s="214"/>
      <c r="G77" s="214"/>
    </row>
    <row r="78" spans="3:7">
      <c r="C78" s="214"/>
      <c r="D78" s="214"/>
      <c r="E78" s="243"/>
      <c r="F78" s="214"/>
      <c r="G78" s="214"/>
    </row>
    <row r="79" spans="3:7">
      <c r="C79" s="214"/>
      <c r="D79" s="214"/>
      <c r="E79" s="243"/>
      <c r="F79" s="214"/>
      <c r="G79" s="214"/>
    </row>
    <row r="80" spans="3:7">
      <c r="C80" s="214"/>
      <c r="D80" s="214"/>
      <c r="E80" s="243"/>
      <c r="F80" s="214"/>
      <c r="G80" s="214"/>
    </row>
    <row r="81" spans="3:7">
      <c r="C81" s="214"/>
      <c r="D81" s="214"/>
      <c r="E81" s="243"/>
      <c r="F81" s="214"/>
      <c r="G81" s="214"/>
    </row>
    <row r="82" spans="3:7">
      <c r="C82" s="214"/>
      <c r="D82" s="214"/>
      <c r="E82" s="243"/>
      <c r="F82" s="214"/>
      <c r="G82" s="214"/>
    </row>
    <row r="83" spans="3:7">
      <c r="C83" s="214"/>
      <c r="D83" s="214"/>
      <c r="E83" s="243"/>
      <c r="F83" s="214"/>
      <c r="G83" s="214"/>
    </row>
    <row r="84" spans="3:7">
      <c r="C84" s="214"/>
      <c r="D84" s="214"/>
      <c r="E84" s="243"/>
      <c r="F84" s="214"/>
      <c r="G84" s="214"/>
    </row>
    <row r="85" spans="3:7">
      <c r="C85" s="214"/>
      <c r="D85" s="214"/>
      <c r="E85" s="243"/>
      <c r="F85" s="214"/>
      <c r="G85" s="214"/>
    </row>
    <row r="86" spans="3:7">
      <c r="C86" s="214"/>
      <c r="D86" s="214"/>
      <c r="E86" s="243"/>
      <c r="F86" s="214"/>
      <c r="G86" s="214"/>
    </row>
    <row r="87" spans="3:7">
      <c r="C87" s="214"/>
      <c r="D87" s="214"/>
      <c r="E87" s="243"/>
      <c r="F87" s="214"/>
      <c r="G87" s="214"/>
    </row>
    <row r="88" spans="3:7">
      <c r="C88" s="214"/>
      <c r="D88" s="214"/>
      <c r="E88" s="243"/>
      <c r="F88" s="214"/>
      <c r="G88" s="214"/>
    </row>
    <row r="89" spans="3:7">
      <c r="C89" s="214"/>
      <c r="D89" s="214"/>
      <c r="E89" s="243"/>
      <c r="F89" s="214"/>
      <c r="G89" s="214"/>
    </row>
    <row r="90" spans="3:7">
      <c r="C90" s="214"/>
      <c r="D90" s="214"/>
      <c r="E90" s="243"/>
      <c r="F90" s="214"/>
      <c r="G90" s="214"/>
    </row>
    <row r="91" spans="3:7">
      <c r="C91" s="214"/>
      <c r="D91" s="214"/>
      <c r="E91" s="243"/>
      <c r="F91" s="214"/>
      <c r="G91" s="214"/>
    </row>
    <row r="92" spans="3:7">
      <c r="C92" s="214"/>
      <c r="D92" s="214"/>
      <c r="E92" s="243"/>
      <c r="F92" s="214"/>
      <c r="G92" s="214"/>
    </row>
    <row r="93" spans="3:7">
      <c r="C93" s="214"/>
      <c r="D93" s="214"/>
      <c r="E93" s="243"/>
      <c r="F93" s="214"/>
      <c r="G93" s="214"/>
    </row>
    <row r="94" spans="3:7">
      <c r="C94" s="214"/>
      <c r="D94" s="214"/>
      <c r="E94" s="243"/>
      <c r="F94" s="214"/>
      <c r="G94" s="214"/>
    </row>
    <row r="95" spans="3:7">
      <c r="C95" s="214"/>
      <c r="D95" s="214"/>
      <c r="E95" s="243"/>
      <c r="F95" s="214"/>
      <c r="G95" s="214"/>
    </row>
    <row r="96" spans="3:7">
      <c r="C96" s="214"/>
      <c r="D96" s="214"/>
      <c r="E96" s="243"/>
      <c r="F96" s="214"/>
      <c r="G96" s="214"/>
    </row>
    <row r="97" spans="3:7">
      <c r="C97" s="214"/>
      <c r="D97" s="214"/>
      <c r="E97" s="243"/>
      <c r="F97" s="214"/>
      <c r="G97" s="214"/>
    </row>
    <row r="98" spans="3:7">
      <c r="C98" s="214"/>
      <c r="D98" s="214"/>
      <c r="E98" s="243"/>
      <c r="F98" s="214"/>
      <c r="G98" s="214"/>
    </row>
    <row r="99" spans="3:7">
      <c r="C99" s="214"/>
      <c r="D99" s="214"/>
      <c r="E99" s="243"/>
      <c r="F99" s="214"/>
      <c r="G99" s="214"/>
    </row>
    <row r="100" spans="3:7">
      <c r="C100" s="214"/>
      <c r="D100" s="214"/>
      <c r="E100" s="243"/>
      <c r="F100" s="214"/>
      <c r="G100" s="214"/>
    </row>
    <row r="101" spans="3:7">
      <c r="C101" s="214"/>
      <c r="D101" s="214"/>
      <c r="E101" s="243"/>
      <c r="F101" s="214"/>
      <c r="G101" s="214"/>
    </row>
    <row r="102" spans="3:7">
      <c r="C102" s="214"/>
      <c r="D102" s="214"/>
      <c r="E102" s="243"/>
      <c r="F102" s="214"/>
      <c r="G102" s="214"/>
    </row>
    <row r="103" spans="3:7">
      <c r="C103" s="214"/>
      <c r="D103" s="214"/>
      <c r="E103" s="243"/>
      <c r="F103" s="214"/>
      <c r="G103" s="214"/>
    </row>
    <row r="104" spans="3:7">
      <c r="C104" s="214"/>
      <c r="D104" s="214"/>
      <c r="E104" s="243"/>
      <c r="F104" s="214"/>
      <c r="G104" s="214"/>
    </row>
    <row r="105" spans="3:7">
      <c r="C105" s="214"/>
      <c r="D105" s="214"/>
      <c r="E105" s="243"/>
      <c r="F105" s="214"/>
      <c r="G105" s="214"/>
    </row>
    <row r="106" spans="3:7">
      <c r="C106" s="214"/>
      <c r="D106" s="214"/>
      <c r="E106" s="243"/>
      <c r="F106" s="214"/>
      <c r="G106" s="214"/>
    </row>
    <row r="107" spans="3:7">
      <c r="C107" s="214"/>
      <c r="D107" s="214"/>
      <c r="E107" s="243"/>
      <c r="F107" s="214"/>
      <c r="G107" s="214"/>
    </row>
    <row r="108" spans="3:7">
      <c r="C108" s="214"/>
      <c r="D108" s="214"/>
      <c r="E108" s="243"/>
      <c r="F108" s="214"/>
      <c r="G108" s="214"/>
    </row>
    <row r="109" spans="3:7">
      <c r="C109" s="214"/>
      <c r="D109" s="214"/>
      <c r="E109" s="243"/>
      <c r="F109" s="214"/>
      <c r="G109" s="214"/>
    </row>
    <row r="110" spans="3:7">
      <c r="C110" s="214"/>
      <c r="D110" s="214"/>
      <c r="E110" s="243"/>
      <c r="F110" s="214"/>
      <c r="G110" s="214"/>
    </row>
    <row r="111" spans="3:7">
      <c r="C111" s="214"/>
      <c r="D111" s="214"/>
      <c r="E111" s="243"/>
      <c r="F111" s="214"/>
      <c r="G111" s="214"/>
    </row>
    <row r="112" spans="3:7">
      <c r="C112" s="214"/>
      <c r="D112" s="214"/>
      <c r="E112" s="243"/>
      <c r="F112" s="214"/>
      <c r="G112" s="214"/>
    </row>
    <row r="113" spans="3:7">
      <c r="C113" s="214"/>
      <c r="D113" s="214"/>
      <c r="E113" s="243"/>
      <c r="F113" s="214"/>
      <c r="G113" s="214"/>
    </row>
    <row r="114" spans="3:7">
      <c r="C114" s="214"/>
      <c r="D114" s="214"/>
      <c r="E114" s="243"/>
      <c r="F114" s="214"/>
      <c r="G114" s="214"/>
    </row>
    <row r="115" spans="3:7">
      <c r="C115" s="214"/>
      <c r="D115" s="214"/>
      <c r="E115" s="243"/>
      <c r="F115" s="214"/>
      <c r="G115" s="214"/>
    </row>
    <row r="116" spans="3:7">
      <c r="C116" s="214"/>
      <c r="D116" s="214"/>
      <c r="E116" s="243"/>
      <c r="F116" s="214"/>
      <c r="G116" s="214"/>
    </row>
    <row r="117" spans="3:7">
      <c r="C117" s="214"/>
      <c r="D117" s="214"/>
      <c r="E117" s="243"/>
      <c r="F117" s="214"/>
      <c r="G117" s="214"/>
    </row>
    <row r="118" spans="3:7">
      <c r="C118" s="214"/>
      <c r="D118" s="214"/>
      <c r="E118" s="243"/>
      <c r="F118" s="214"/>
      <c r="G118" s="214"/>
    </row>
    <row r="119" spans="3:7">
      <c r="C119" s="214"/>
      <c r="D119" s="214"/>
      <c r="E119" s="243"/>
      <c r="F119" s="214"/>
      <c r="G119" s="214"/>
    </row>
    <row r="120" spans="3:7">
      <c r="C120" s="214"/>
      <c r="D120" s="214"/>
      <c r="E120" s="243"/>
      <c r="F120" s="214"/>
      <c r="G120" s="214"/>
    </row>
    <row r="121" spans="3:7">
      <c r="C121" s="214"/>
      <c r="D121" s="214"/>
      <c r="E121" s="243"/>
      <c r="F121" s="214"/>
      <c r="G121" s="214"/>
    </row>
    <row r="122" spans="3:7">
      <c r="C122" s="214"/>
      <c r="D122" s="214"/>
      <c r="E122" s="243"/>
      <c r="F122" s="214"/>
      <c r="G122" s="214"/>
    </row>
    <row r="123" spans="3:7">
      <c r="C123" s="214"/>
      <c r="D123" s="214"/>
      <c r="E123" s="243"/>
      <c r="F123" s="214"/>
      <c r="G123" s="214"/>
    </row>
    <row r="124" spans="3:7">
      <c r="C124" s="214"/>
      <c r="D124" s="214"/>
      <c r="E124" s="243"/>
      <c r="F124" s="214"/>
      <c r="G124" s="214"/>
    </row>
    <row r="125" spans="3:7">
      <c r="C125" s="214"/>
      <c r="D125" s="214"/>
      <c r="E125" s="243"/>
      <c r="F125" s="214"/>
      <c r="G125" s="214"/>
    </row>
    <row r="126" spans="3:7">
      <c r="C126" s="214"/>
      <c r="D126" s="214"/>
      <c r="E126" s="243"/>
      <c r="F126" s="214"/>
      <c r="G126" s="214"/>
    </row>
    <row r="127" spans="3:7">
      <c r="C127" s="214"/>
      <c r="D127" s="214"/>
      <c r="E127" s="243"/>
      <c r="F127" s="214"/>
      <c r="G127" s="214"/>
    </row>
    <row r="128" spans="3:7">
      <c r="C128" s="214"/>
      <c r="D128" s="214"/>
      <c r="E128" s="243"/>
      <c r="F128" s="214"/>
      <c r="G128" s="214"/>
    </row>
    <row r="129" spans="3:7">
      <c r="C129" s="214"/>
      <c r="D129" s="214"/>
      <c r="E129" s="243"/>
      <c r="F129" s="214"/>
      <c r="G129" s="214"/>
    </row>
    <row r="130" spans="3:7">
      <c r="C130" s="214"/>
      <c r="D130" s="214"/>
      <c r="E130" s="243"/>
      <c r="F130" s="214"/>
      <c r="G130" s="214"/>
    </row>
    <row r="131" spans="3:7">
      <c r="C131" s="214"/>
      <c r="D131" s="214"/>
      <c r="E131" s="243"/>
      <c r="F131" s="214"/>
      <c r="G131" s="214"/>
    </row>
    <row r="132" spans="3:7">
      <c r="C132" s="214"/>
      <c r="D132" s="214"/>
      <c r="E132" s="243"/>
      <c r="F132" s="214"/>
      <c r="G132" s="214"/>
    </row>
    <row r="133" spans="3:7">
      <c r="C133" s="214"/>
      <c r="D133" s="214"/>
      <c r="E133" s="243"/>
      <c r="F133" s="214"/>
      <c r="G133" s="214"/>
    </row>
    <row r="134" spans="3:7">
      <c r="C134" s="214"/>
      <c r="D134" s="214"/>
      <c r="E134" s="243"/>
      <c r="F134" s="214"/>
      <c r="G134" s="214"/>
    </row>
    <row r="135" spans="3:7">
      <c r="C135" s="214"/>
      <c r="D135" s="214"/>
      <c r="E135" s="243"/>
      <c r="F135" s="214"/>
      <c r="G135" s="214"/>
    </row>
    <row r="136" spans="3:7">
      <c r="C136" s="214"/>
      <c r="D136" s="214"/>
      <c r="E136" s="243"/>
      <c r="F136" s="214"/>
      <c r="G136" s="214"/>
    </row>
    <row r="137" spans="3:7">
      <c r="C137" s="214"/>
      <c r="D137" s="214"/>
      <c r="E137" s="243"/>
      <c r="F137" s="214"/>
      <c r="G137" s="214"/>
    </row>
    <row r="138" spans="3:7">
      <c r="C138" s="214"/>
      <c r="D138" s="214"/>
      <c r="E138" s="243"/>
      <c r="F138" s="214"/>
      <c r="G138" s="214"/>
    </row>
    <row r="139" spans="3:7">
      <c r="C139" s="214"/>
      <c r="D139" s="214"/>
      <c r="E139" s="243"/>
      <c r="F139" s="214"/>
      <c r="G139" s="214"/>
    </row>
    <row r="140" spans="3:7">
      <c r="C140" s="214"/>
      <c r="D140" s="214"/>
      <c r="E140" s="243"/>
      <c r="F140" s="214"/>
      <c r="G140" s="214"/>
    </row>
    <row r="141" spans="3:7">
      <c r="C141" s="214"/>
      <c r="D141" s="214"/>
      <c r="E141" s="243"/>
      <c r="F141" s="214"/>
      <c r="G141" s="214"/>
    </row>
    <row r="142" spans="3:7">
      <c r="C142" s="214"/>
      <c r="D142" s="214"/>
      <c r="E142" s="243"/>
      <c r="F142" s="214"/>
      <c r="G142" s="214"/>
    </row>
    <row r="143" spans="3:7">
      <c r="C143" s="214"/>
      <c r="D143" s="214"/>
      <c r="E143" s="243"/>
      <c r="F143" s="214"/>
      <c r="G143" s="214"/>
    </row>
    <row r="144" spans="3:7">
      <c r="C144" s="214"/>
      <c r="D144" s="214"/>
      <c r="E144" s="243"/>
      <c r="F144" s="214"/>
      <c r="G144" s="214"/>
    </row>
    <row r="145" spans="3:7">
      <c r="C145" s="214"/>
      <c r="D145" s="214"/>
      <c r="E145" s="243"/>
      <c r="F145" s="214"/>
      <c r="G145" s="214"/>
    </row>
    <row r="146" spans="3:7">
      <c r="C146" s="214"/>
      <c r="D146" s="214"/>
      <c r="E146" s="243"/>
      <c r="F146" s="214"/>
      <c r="G146" s="214"/>
    </row>
    <row r="147" spans="3:7">
      <c r="C147" s="214"/>
      <c r="D147" s="214"/>
      <c r="E147" s="243"/>
      <c r="F147" s="214"/>
      <c r="G147" s="214"/>
    </row>
    <row r="148" spans="3:7">
      <c r="C148" s="214"/>
      <c r="D148" s="214"/>
      <c r="E148" s="243"/>
      <c r="F148" s="214"/>
      <c r="G148" s="214"/>
    </row>
    <row r="149" spans="3:7">
      <c r="C149" s="214"/>
      <c r="D149" s="214"/>
      <c r="E149" s="243"/>
      <c r="F149" s="214"/>
      <c r="G149" s="214"/>
    </row>
    <row r="150" spans="3:7">
      <c r="C150" s="214"/>
      <c r="D150" s="214"/>
      <c r="E150" s="243"/>
      <c r="F150" s="214"/>
      <c r="G150" s="214"/>
    </row>
    <row r="151" spans="3:7">
      <c r="C151" s="214"/>
      <c r="D151" s="214"/>
      <c r="E151" s="243"/>
      <c r="F151" s="214"/>
      <c r="G151" s="214"/>
    </row>
    <row r="152" spans="3:7">
      <c r="C152" s="214"/>
      <c r="D152" s="214"/>
      <c r="E152" s="243"/>
      <c r="F152" s="214"/>
      <c r="G152" s="214"/>
    </row>
    <row r="153" spans="3:7">
      <c r="C153" s="214"/>
      <c r="D153" s="214"/>
      <c r="E153" s="243"/>
      <c r="F153" s="214"/>
      <c r="G153" s="214"/>
    </row>
    <row r="154" spans="3:7">
      <c r="C154" s="214"/>
      <c r="D154" s="214"/>
      <c r="E154" s="243"/>
      <c r="F154" s="214"/>
      <c r="G154" s="214"/>
    </row>
    <row r="155" spans="3:7">
      <c r="C155" s="214"/>
      <c r="D155" s="214"/>
      <c r="E155" s="243"/>
      <c r="F155" s="214"/>
      <c r="G155" s="214"/>
    </row>
    <row r="156" spans="3:7">
      <c r="C156" s="214"/>
      <c r="D156" s="214"/>
      <c r="E156" s="243"/>
      <c r="F156" s="214"/>
      <c r="G156" s="214"/>
    </row>
    <row r="157" spans="3:7">
      <c r="C157" s="214"/>
      <c r="D157" s="214"/>
      <c r="E157" s="243"/>
      <c r="F157" s="214"/>
      <c r="G157" s="214"/>
    </row>
    <row r="158" spans="3:7">
      <c r="C158" s="214"/>
      <c r="D158" s="214"/>
      <c r="E158" s="243"/>
      <c r="F158" s="214"/>
      <c r="G158" s="214"/>
    </row>
    <row r="159" spans="3:7">
      <c r="C159" s="214"/>
      <c r="D159" s="214"/>
      <c r="E159" s="243"/>
      <c r="F159" s="214"/>
      <c r="G159" s="214"/>
    </row>
    <row r="160" spans="3:7">
      <c r="C160" s="214"/>
      <c r="D160" s="214"/>
      <c r="E160" s="243"/>
      <c r="F160" s="214"/>
      <c r="G160" s="214"/>
    </row>
    <row r="161" spans="3:7">
      <c r="C161" s="214"/>
      <c r="D161" s="214"/>
      <c r="E161" s="243"/>
      <c r="F161" s="214"/>
      <c r="G161" s="214"/>
    </row>
    <row r="162" spans="3:7">
      <c r="C162" s="214"/>
      <c r="D162" s="214"/>
      <c r="E162" s="243"/>
      <c r="F162" s="214"/>
      <c r="G162" s="214"/>
    </row>
    <row r="163" spans="3:7">
      <c r="C163" s="214"/>
      <c r="D163" s="214"/>
      <c r="E163" s="243"/>
      <c r="F163" s="214"/>
      <c r="G163" s="214"/>
    </row>
    <row r="164" spans="3:7">
      <c r="C164" s="214"/>
      <c r="D164" s="214"/>
      <c r="E164" s="243"/>
      <c r="F164" s="214"/>
      <c r="G164" s="214"/>
    </row>
    <row r="165" spans="3:7">
      <c r="C165" s="214"/>
      <c r="D165" s="214"/>
      <c r="E165" s="243"/>
      <c r="F165" s="214"/>
      <c r="G165" s="214"/>
    </row>
    <row r="166" spans="3:7">
      <c r="C166" s="214"/>
      <c r="D166" s="214"/>
      <c r="E166" s="243"/>
      <c r="F166" s="214"/>
      <c r="G166" s="214"/>
    </row>
    <row r="167" spans="3:7">
      <c r="C167" s="214"/>
      <c r="D167" s="214"/>
      <c r="E167" s="243"/>
      <c r="F167" s="214"/>
      <c r="G167" s="214"/>
    </row>
    <row r="168" spans="3:7">
      <c r="C168" s="214"/>
      <c r="D168" s="214"/>
      <c r="E168" s="243"/>
      <c r="F168" s="214"/>
      <c r="G168" s="214"/>
    </row>
    <row r="169" spans="3:7">
      <c r="C169" s="214"/>
      <c r="D169" s="214"/>
      <c r="E169" s="243"/>
      <c r="F169" s="214"/>
      <c r="G169" s="214"/>
    </row>
    <row r="170" spans="3:7">
      <c r="C170" s="214"/>
      <c r="D170" s="214"/>
      <c r="E170" s="243"/>
      <c r="F170" s="214"/>
      <c r="G170" s="214"/>
    </row>
    <row r="171" spans="3:7">
      <c r="C171" s="214"/>
      <c r="D171" s="214"/>
      <c r="E171" s="243"/>
      <c r="F171" s="214"/>
      <c r="G171" s="214"/>
    </row>
    <row r="172" spans="3:7">
      <c r="C172" s="214"/>
      <c r="D172" s="214"/>
      <c r="E172" s="243"/>
      <c r="F172" s="214"/>
      <c r="G172" s="214"/>
    </row>
    <row r="173" spans="3:7">
      <c r="C173" s="214"/>
      <c r="D173" s="214"/>
      <c r="E173" s="243"/>
      <c r="F173" s="214"/>
      <c r="G173" s="214"/>
    </row>
    <row r="174" spans="3:7">
      <c r="C174" s="214"/>
      <c r="D174" s="214"/>
      <c r="E174" s="243"/>
      <c r="F174" s="214"/>
      <c r="G174" s="214"/>
    </row>
    <row r="175" spans="3:7">
      <c r="C175" s="214"/>
      <c r="D175" s="214"/>
      <c r="E175" s="243"/>
      <c r="F175" s="214"/>
      <c r="G175" s="214"/>
    </row>
    <row r="176" spans="3:7">
      <c r="C176" s="214"/>
      <c r="D176" s="214"/>
      <c r="E176" s="243"/>
      <c r="F176" s="214"/>
      <c r="G176" s="214"/>
    </row>
    <row r="177" spans="3:7">
      <c r="C177" s="214"/>
      <c r="D177" s="214"/>
      <c r="E177" s="243"/>
      <c r="F177" s="214"/>
      <c r="G177" s="214"/>
    </row>
    <row r="178" spans="3:7">
      <c r="C178" s="214"/>
      <c r="D178" s="214"/>
      <c r="E178" s="243"/>
      <c r="F178" s="214"/>
      <c r="G178" s="214"/>
    </row>
    <row r="179" spans="3:7">
      <c r="C179" s="214"/>
      <c r="D179" s="214"/>
      <c r="E179" s="243"/>
      <c r="F179" s="214"/>
      <c r="G179" s="214"/>
    </row>
    <row r="180" spans="3:7">
      <c r="C180" s="214"/>
      <c r="D180" s="214"/>
      <c r="E180" s="243"/>
      <c r="F180" s="214"/>
      <c r="G180" s="214"/>
    </row>
    <row r="181" spans="3:7">
      <c r="C181" s="214"/>
      <c r="D181" s="214"/>
      <c r="E181" s="243"/>
      <c r="F181" s="214"/>
      <c r="G181" s="214"/>
    </row>
    <row r="182" spans="3:7">
      <c r="C182" s="214"/>
      <c r="D182" s="214"/>
      <c r="E182" s="243"/>
      <c r="F182" s="214"/>
      <c r="G182" s="214"/>
    </row>
    <row r="183" spans="3:7">
      <c r="C183" s="214"/>
      <c r="D183" s="214"/>
      <c r="E183" s="243"/>
      <c r="F183" s="214"/>
      <c r="G183" s="214"/>
    </row>
    <row r="184" spans="3:7">
      <c r="C184" s="214"/>
      <c r="D184" s="214"/>
      <c r="E184" s="243"/>
      <c r="F184" s="214"/>
      <c r="G184" s="214"/>
    </row>
    <row r="185" spans="3:7">
      <c r="C185" s="214"/>
      <c r="D185" s="214"/>
      <c r="E185" s="243"/>
      <c r="F185" s="214"/>
      <c r="G185" s="214"/>
    </row>
    <row r="186" spans="3:7">
      <c r="C186" s="214"/>
      <c r="D186" s="214"/>
      <c r="E186" s="243"/>
      <c r="F186" s="214"/>
      <c r="G186" s="214"/>
    </row>
    <row r="187" spans="3:7">
      <c r="C187" s="214"/>
      <c r="D187" s="214"/>
      <c r="E187" s="243"/>
      <c r="F187" s="214"/>
      <c r="G187" s="214"/>
    </row>
    <row r="188" spans="3:7">
      <c r="C188" s="214"/>
      <c r="D188" s="214"/>
      <c r="E188" s="243"/>
      <c r="F188" s="214"/>
      <c r="G188" s="214"/>
    </row>
    <row r="189" spans="3:7">
      <c r="C189" s="214"/>
      <c r="D189" s="214"/>
      <c r="E189" s="243"/>
      <c r="F189" s="214"/>
      <c r="G189" s="214"/>
    </row>
    <row r="190" spans="3:7">
      <c r="C190" s="214"/>
      <c r="D190" s="214"/>
      <c r="E190" s="243"/>
      <c r="F190" s="214"/>
      <c r="G190" s="214"/>
    </row>
    <row r="191" spans="3:7">
      <c r="C191" s="214"/>
      <c r="D191" s="214"/>
      <c r="E191" s="243"/>
      <c r="F191" s="214"/>
      <c r="G191" s="214"/>
    </row>
    <row r="192" spans="3:7">
      <c r="C192" s="214"/>
      <c r="D192" s="214"/>
      <c r="E192" s="243"/>
      <c r="F192" s="214"/>
      <c r="G192" s="214"/>
    </row>
    <row r="193" spans="3:7">
      <c r="C193" s="214"/>
      <c r="D193" s="214"/>
      <c r="E193" s="243"/>
      <c r="F193" s="214"/>
      <c r="G193" s="214"/>
    </row>
    <row r="194" spans="3:7">
      <c r="C194" s="214"/>
      <c r="D194" s="214"/>
      <c r="E194" s="243"/>
      <c r="F194" s="214"/>
      <c r="G194" s="214"/>
    </row>
    <row r="195" spans="3:7">
      <c r="C195" s="214"/>
      <c r="D195" s="214"/>
      <c r="E195" s="243"/>
      <c r="F195" s="214"/>
      <c r="G195" s="214"/>
    </row>
    <row r="196" spans="3:7">
      <c r="C196" s="214"/>
      <c r="D196" s="214"/>
      <c r="E196" s="243"/>
      <c r="F196" s="214"/>
      <c r="G196" s="214"/>
    </row>
    <row r="197" spans="3:7">
      <c r="C197" s="214"/>
      <c r="D197" s="214"/>
      <c r="E197" s="243"/>
      <c r="F197" s="214"/>
      <c r="G197" s="214"/>
    </row>
    <row r="198" spans="3:7">
      <c r="C198" s="214"/>
      <c r="D198" s="214"/>
      <c r="E198" s="243"/>
      <c r="F198" s="214"/>
      <c r="G198" s="214"/>
    </row>
    <row r="199" spans="3:7">
      <c r="C199" s="214"/>
      <c r="D199" s="214"/>
      <c r="E199" s="243"/>
      <c r="F199" s="214"/>
      <c r="G199" s="214"/>
    </row>
    <row r="200" spans="3:7">
      <c r="C200" s="214"/>
      <c r="D200" s="214"/>
      <c r="E200" s="243"/>
      <c r="F200" s="214"/>
      <c r="G200" s="214"/>
    </row>
    <row r="201" spans="3:7">
      <c r="C201" s="214"/>
      <c r="D201" s="214"/>
      <c r="E201" s="243"/>
      <c r="F201" s="214"/>
      <c r="G201" s="214"/>
    </row>
    <row r="202" spans="3:7">
      <c r="C202" s="214"/>
      <c r="D202" s="214"/>
      <c r="E202" s="243"/>
      <c r="F202" s="214"/>
      <c r="G202" s="214"/>
    </row>
    <row r="203" spans="3:7">
      <c r="C203" s="214"/>
      <c r="D203" s="214"/>
      <c r="E203" s="243"/>
      <c r="F203" s="214"/>
      <c r="G203" s="214"/>
    </row>
    <row r="204" spans="3:7">
      <c r="C204" s="214"/>
      <c r="D204" s="214"/>
      <c r="E204" s="243"/>
      <c r="F204" s="214"/>
      <c r="G204" s="214"/>
    </row>
    <row r="205" spans="3:7">
      <c r="C205" s="214"/>
      <c r="D205" s="214"/>
      <c r="E205" s="243"/>
      <c r="F205" s="214"/>
      <c r="G205" s="214"/>
    </row>
    <row r="206" spans="3:7">
      <c r="C206" s="214"/>
      <c r="D206" s="214"/>
      <c r="E206" s="243"/>
      <c r="F206" s="214"/>
      <c r="G206" s="214"/>
    </row>
    <row r="207" spans="3:7">
      <c r="C207" s="214"/>
      <c r="D207" s="214"/>
      <c r="E207" s="243"/>
      <c r="F207" s="214"/>
      <c r="G207" s="214"/>
    </row>
    <row r="208" spans="3:7">
      <c r="C208" s="214"/>
      <c r="D208" s="214"/>
      <c r="E208" s="243"/>
      <c r="F208" s="214"/>
      <c r="G208" s="214"/>
    </row>
    <row r="209" spans="3:7">
      <c r="C209" s="214"/>
      <c r="D209" s="214"/>
      <c r="E209" s="243"/>
      <c r="F209" s="214"/>
      <c r="G209" s="214"/>
    </row>
    <row r="210" spans="3:7">
      <c r="C210" s="214"/>
      <c r="D210" s="214"/>
      <c r="E210" s="243"/>
      <c r="F210" s="214"/>
      <c r="G210" s="214"/>
    </row>
    <row r="211" spans="3:7">
      <c r="C211" s="214"/>
      <c r="D211" s="214"/>
      <c r="E211" s="243"/>
      <c r="F211" s="214"/>
      <c r="G211" s="214"/>
    </row>
    <row r="212" spans="3:7">
      <c r="C212" s="214"/>
      <c r="D212" s="214"/>
      <c r="E212" s="243"/>
      <c r="F212" s="214"/>
      <c r="G212" s="214"/>
    </row>
    <row r="213" spans="3:7">
      <c r="C213" s="214"/>
      <c r="D213" s="214"/>
      <c r="E213" s="243"/>
      <c r="F213" s="214"/>
      <c r="G213" s="214"/>
    </row>
    <row r="214" spans="3:7">
      <c r="C214" s="214"/>
      <c r="D214" s="214"/>
      <c r="E214" s="243"/>
      <c r="F214" s="214"/>
      <c r="G214" s="214"/>
    </row>
    <row r="215" spans="3:7">
      <c r="C215" s="214"/>
      <c r="D215" s="214"/>
      <c r="E215" s="243"/>
      <c r="F215" s="214"/>
      <c r="G215" s="214"/>
    </row>
    <row r="216" spans="3:7">
      <c r="C216" s="214"/>
      <c r="D216" s="214"/>
      <c r="E216" s="243"/>
      <c r="F216" s="214"/>
      <c r="G216" s="214"/>
    </row>
    <row r="217" spans="3:7">
      <c r="C217" s="214"/>
      <c r="D217" s="214"/>
      <c r="E217" s="243"/>
      <c r="F217" s="214"/>
      <c r="G217" s="214"/>
    </row>
    <row r="218" spans="3:7">
      <c r="C218" s="214"/>
      <c r="D218" s="214"/>
      <c r="E218" s="243"/>
      <c r="F218" s="214"/>
      <c r="G218" s="214"/>
    </row>
    <row r="219" spans="3:7">
      <c r="C219" s="214"/>
      <c r="D219" s="214"/>
      <c r="E219" s="243"/>
      <c r="F219" s="214"/>
      <c r="G219" s="214"/>
    </row>
    <row r="220" spans="3:7">
      <c r="C220" s="214"/>
      <c r="D220" s="214"/>
      <c r="E220" s="243"/>
      <c r="F220" s="214"/>
      <c r="G220" s="214"/>
    </row>
    <row r="221" spans="3:7">
      <c r="C221" s="214"/>
      <c r="D221" s="214"/>
      <c r="E221" s="243"/>
      <c r="F221" s="214"/>
      <c r="G221" s="214"/>
    </row>
    <row r="222" spans="3:7">
      <c r="C222" s="214"/>
      <c r="D222" s="214"/>
      <c r="E222" s="243"/>
      <c r="F222" s="214"/>
      <c r="G222" s="214"/>
    </row>
    <row r="223" spans="3:7">
      <c r="C223" s="214"/>
      <c r="D223" s="214"/>
      <c r="E223" s="243"/>
      <c r="F223" s="214"/>
      <c r="G223" s="214"/>
    </row>
    <row r="224" spans="3:7">
      <c r="C224" s="214"/>
      <c r="D224" s="214"/>
      <c r="E224" s="243"/>
      <c r="F224" s="214"/>
      <c r="G224" s="214"/>
    </row>
    <row r="225" spans="3:7">
      <c r="C225" s="214"/>
      <c r="D225" s="214"/>
      <c r="E225" s="243"/>
      <c r="F225" s="214"/>
      <c r="G225" s="214"/>
    </row>
    <row r="226" spans="3:7">
      <c r="C226" s="214"/>
      <c r="D226" s="214"/>
      <c r="E226" s="243"/>
      <c r="F226" s="214"/>
      <c r="G226" s="214"/>
    </row>
    <row r="227" spans="3:7">
      <c r="C227" s="214"/>
      <c r="D227" s="214"/>
      <c r="E227" s="243"/>
      <c r="F227" s="214"/>
      <c r="G227" s="214"/>
    </row>
    <row r="228" spans="3:7">
      <c r="C228" s="214"/>
      <c r="D228" s="214"/>
      <c r="E228" s="243"/>
      <c r="F228" s="214"/>
      <c r="G228" s="214"/>
    </row>
    <row r="229" spans="3:7">
      <c r="C229" s="214"/>
      <c r="D229" s="214"/>
      <c r="E229" s="243"/>
      <c r="F229" s="214"/>
      <c r="G229" s="214"/>
    </row>
    <row r="230" spans="3:7">
      <c r="C230" s="214"/>
      <c r="D230" s="214"/>
      <c r="E230" s="243"/>
      <c r="F230" s="214"/>
      <c r="G230" s="214"/>
    </row>
    <row r="231" spans="3:7">
      <c r="C231" s="214"/>
      <c r="D231" s="214"/>
      <c r="E231" s="243"/>
      <c r="F231" s="214"/>
      <c r="G231" s="214"/>
    </row>
    <row r="232" spans="3:7">
      <c r="C232" s="214"/>
      <c r="D232" s="214"/>
      <c r="E232" s="243"/>
      <c r="F232" s="214"/>
      <c r="G232" s="214"/>
    </row>
    <row r="233" spans="3:7">
      <c r="C233" s="214"/>
      <c r="D233" s="214"/>
      <c r="E233" s="243"/>
      <c r="F233" s="214"/>
      <c r="G233" s="214"/>
    </row>
    <row r="234" spans="3:7">
      <c r="C234" s="214"/>
      <c r="D234" s="214"/>
      <c r="E234" s="243"/>
      <c r="F234" s="214"/>
      <c r="G234" s="214"/>
    </row>
    <row r="235" spans="3:7">
      <c r="C235" s="214"/>
      <c r="D235" s="214"/>
      <c r="E235" s="243"/>
      <c r="F235" s="214"/>
      <c r="G235" s="214"/>
    </row>
    <row r="236" spans="3:7">
      <c r="C236" s="214"/>
      <c r="D236" s="214"/>
      <c r="E236" s="243"/>
      <c r="F236" s="214"/>
      <c r="G236" s="214"/>
    </row>
    <row r="237" spans="3:7">
      <c r="C237" s="214"/>
      <c r="D237" s="214"/>
      <c r="E237" s="243"/>
      <c r="F237" s="214"/>
      <c r="G237" s="214"/>
    </row>
    <row r="238" spans="3:7">
      <c r="C238" s="214"/>
      <c r="D238" s="214"/>
      <c r="E238" s="243"/>
      <c r="F238" s="214"/>
      <c r="G238" s="214"/>
    </row>
    <row r="239" spans="3:7">
      <c r="C239" s="214"/>
      <c r="D239" s="214"/>
      <c r="E239" s="243"/>
      <c r="F239" s="214"/>
      <c r="G239" s="214"/>
    </row>
    <row r="240" spans="3:7">
      <c r="C240" s="214"/>
      <c r="D240" s="214"/>
      <c r="E240" s="243"/>
      <c r="F240" s="214"/>
      <c r="G240" s="214"/>
    </row>
    <row r="241" spans="3:7">
      <c r="C241" s="214"/>
      <c r="D241" s="214"/>
      <c r="E241" s="243"/>
      <c r="F241" s="214"/>
      <c r="G241" s="214"/>
    </row>
    <row r="242" spans="3:7">
      <c r="C242" s="214"/>
      <c r="D242" s="214"/>
      <c r="E242" s="243"/>
      <c r="F242" s="214"/>
      <c r="G242" s="214"/>
    </row>
    <row r="243" spans="3:7">
      <c r="C243" s="214"/>
      <c r="D243" s="214"/>
      <c r="E243" s="243"/>
      <c r="F243" s="214"/>
      <c r="G243" s="214"/>
    </row>
    <row r="244" spans="3:7">
      <c r="C244" s="214"/>
      <c r="D244" s="214"/>
      <c r="E244" s="243"/>
      <c r="F244" s="214"/>
      <c r="G244" s="214"/>
    </row>
    <row r="245" spans="3:7">
      <c r="C245" s="214"/>
      <c r="D245" s="214"/>
      <c r="E245" s="243"/>
      <c r="F245" s="214"/>
      <c r="G245" s="214"/>
    </row>
    <row r="246" spans="3:7">
      <c r="C246" s="214"/>
      <c r="D246" s="214"/>
      <c r="E246" s="243"/>
      <c r="F246" s="214"/>
      <c r="G246" s="214"/>
    </row>
    <row r="247" spans="3:7">
      <c r="C247" s="214"/>
      <c r="D247" s="214"/>
      <c r="E247" s="243"/>
      <c r="F247" s="214"/>
      <c r="G247" s="214"/>
    </row>
    <row r="248" spans="3:7">
      <c r="C248" s="214"/>
      <c r="D248" s="214"/>
      <c r="E248" s="243"/>
      <c r="F248" s="214"/>
      <c r="G248" s="214"/>
    </row>
    <row r="249" spans="3:7">
      <c r="C249" s="214"/>
      <c r="D249" s="214"/>
      <c r="E249" s="243"/>
      <c r="F249" s="214"/>
      <c r="G249" s="214"/>
    </row>
    <row r="250" spans="3:7">
      <c r="C250" s="214"/>
      <c r="D250" s="214"/>
      <c r="E250" s="243"/>
      <c r="F250" s="214"/>
      <c r="G250" s="214"/>
    </row>
    <row r="251" spans="3:7">
      <c r="C251" s="214"/>
      <c r="D251" s="214"/>
      <c r="E251" s="243"/>
      <c r="F251" s="214"/>
      <c r="G251" s="214"/>
    </row>
    <row r="252" spans="3:7">
      <c r="C252" s="214"/>
      <c r="D252" s="214"/>
      <c r="E252" s="243"/>
      <c r="F252" s="214"/>
      <c r="G252" s="214"/>
    </row>
    <row r="253" spans="3:7">
      <c r="C253" s="214"/>
      <c r="D253" s="214"/>
      <c r="E253" s="243"/>
      <c r="F253" s="214"/>
      <c r="G253" s="214"/>
    </row>
    <row r="254" spans="3:7">
      <c r="C254" s="214"/>
      <c r="D254" s="214"/>
      <c r="E254" s="243"/>
      <c r="F254" s="214"/>
      <c r="G254" s="214"/>
    </row>
    <row r="255" spans="3:7">
      <c r="C255" s="214"/>
      <c r="D255" s="214"/>
      <c r="E255" s="243"/>
      <c r="F255" s="214"/>
      <c r="G255" s="214"/>
    </row>
    <row r="256" spans="3:7">
      <c r="C256" s="214"/>
      <c r="D256" s="214"/>
      <c r="E256" s="243"/>
      <c r="F256" s="214"/>
      <c r="G256" s="214"/>
    </row>
    <row r="257" spans="3:7">
      <c r="C257" s="214"/>
      <c r="D257" s="214"/>
      <c r="E257" s="243"/>
      <c r="F257" s="214"/>
      <c r="G257" s="214"/>
    </row>
    <row r="258" spans="3:7">
      <c r="C258" s="214"/>
      <c r="D258" s="214"/>
      <c r="E258" s="243"/>
      <c r="F258" s="214"/>
      <c r="G258" s="214"/>
    </row>
    <row r="259" spans="3:7">
      <c r="C259" s="214"/>
      <c r="D259" s="214"/>
      <c r="E259" s="243"/>
      <c r="F259" s="214"/>
      <c r="G259" s="214"/>
    </row>
    <row r="260" spans="3:7">
      <c r="C260" s="214"/>
      <c r="D260" s="214"/>
      <c r="E260" s="243"/>
      <c r="F260" s="214"/>
      <c r="G260" s="214"/>
    </row>
    <row r="261" spans="3:7">
      <c r="C261" s="214"/>
      <c r="D261" s="214"/>
      <c r="E261" s="243"/>
      <c r="F261" s="214"/>
      <c r="G261" s="214"/>
    </row>
    <row r="262" spans="3:7">
      <c r="C262" s="214"/>
      <c r="D262" s="214"/>
      <c r="E262" s="243"/>
      <c r="F262" s="214"/>
      <c r="G262" s="214"/>
    </row>
    <row r="263" spans="3:7">
      <c r="C263" s="214"/>
      <c r="D263" s="214"/>
      <c r="E263" s="243"/>
      <c r="F263" s="214"/>
      <c r="G263" s="214"/>
    </row>
    <row r="264" spans="3:7">
      <c r="C264" s="214"/>
      <c r="D264" s="214"/>
      <c r="E264" s="243"/>
      <c r="F264" s="214"/>
      <c r="G264" s="214"/>
    </row>
    <row r="265" spans="3:7">
      <c r="C265" s="214"/>
      <c r="D265" s="214"/>
      <c r="E265" s="243"/>
      <c r="F265" s="214"/>
      <c r="G265" s="214"/>
    </row>
    <row r="266" spans="3:7">
      <c r="C266" s="214"/>
      <c r="D266" s="214"/>
      <c r="E266" s="243"/>
      <c r="F266" s="214"/>
      <c r="G266" s="214"/>
    </row>
    <row r="267" spans="3:7">
      <c r="C267" s="214"/>
      <c r="D267" s="214"/>
      <c r="E267" s="243"/>
      <c r="F267" s="214"/>
      <c r="G267" s="214"/>
    </row>
    <row r="268" spans="3:7">
      <c r="C268" s="214"/>
      <c r="D268" s="214"/>
      <c r="E268" s="243"/>
      <c r="F268" s="214"/>
      <c r="G268" s="214"/>
    </row>
    <row r="269" spans="3:7">
      <c r="C269" s="214"/>
      <c r="D269" s="214"/>
      <c r="E269" s="243"/>
      <c r="F269" s="214"/>
      <c r="G269" s="214"/>
    </row>
    <row r="270" spans="3:7">
      <c r="C270" s="214"/>
      <c r="D270" s="214"/>
      <c r="E270" s="243"/>
      <c r="F270" s="214"/>
      <c r="G270" s="214"/>
    </row>
    <row r="271" spans="3:7">
      <c r="C271" s="214"/>
      <c r="D271" s="214"/>
      <c r="E271" s="243"/>
      <c r="F271" s="214"/>
      <c r="G271" s="214"/>
    </row>
    <row r="272" spans="3:7">
      <c r="C272" s="214"/>
      <c r="D272" s="214"/>
      <c r="E272" s="243"/>
      <c r="F272" s="214"/>
      <c r="G272" s="214"/>
    </row>
    <row r="273" spans="3:7">
      <c r="C273" s="214"/>
      <c r="D273" s="214"/>
      <c r="E273" s="243"/>
      <c r="F273" s="214"/>
      <c r="G273" s="214"/>
    </row>
    <row r="274" spans="3:7">
      <c r="C274" s="214"/>
      <c r="D274" s="214"/>
      <c r="E274" s="243"/>
      <c r="F274" s="214"/>
      <c r="G274" s="214"/>
    </row>
    <row r="275" spans="3:7">
      <c r="C275" s="214"/>
      <c r="D275" s="214"/>
      <c r="E275" s="243"/>
      <c r="F275" s="214"/>
      <c r="G275" s="214"/>
    </row>
    <row r="276" spans="3:7">
      <c r="C276" s="214"/>
      <c r="D276" s="214"/>
      <c r="E276" s="243"/>
      <c r="F276" s="214"/>
      <c r="G276" s="214"/>
    </row>
    <row r="277" spans="3:7">
      <c r="C277" s="214"/>
      <c r="D277" s="214"/>
      <c r="E277" s="243"/>
      <c r="F277" s="214"/>
      <c r="G277" s="214"/>
    </row>
    <row r="278" spans="3:7">
      <c r="C278" s="214"/>
      <c r="D278" s="214"/>
      <c r="E278" s="243"/>
      <c r="F278" s="214"/>
      <c r="G278" s="214"/>
    </row>
    <row r="279" spans="3:7">
      <c r="C279" s="214"/>
      <c r="D279" s="214"/>
      <c r="E279" s="243"/>
      <c r="F279" s="214"/>
      <c r="G279" s="214"/>
    </row>
    <row r="280" spans="3:7">
      <c r="C280" s="214"/>
      <c r="D280" s="214"/>
      <c r="E280" s="243"/>
      <c r="F280" s="214"/>
      <c r="G280" s="214"/>
    </row>
    <row r="281" spans="3:7">
      <c r="C281" s="214"/>
      <c r="D281" s="214"/>
      <c r="E281" s="243"/>
      <c r="F281" s="214"/>
      <c r="G281" s="214"/>
    </row>
    <row r="282" spans="3:7">
      <c r="C282" s="214"/>
      <c r="D282" s="214"/>
      <c r="E282" s="243"/>
      <c r="F282" s="214"/>
      <c r="G282" s="214"/>
    </row>
    <row r="283" spans="3:7">
      <c r="C283" s="214"/>
      <c r="D283" s="214"/>
      <c r="E283" s="243"/>
      <c r="F283" s="214"/>
      <c r="G283" s="214"/>
    </row>
    <row r="284" spans="3:7">
      <c r="C284" s="214"/>
      <c r="D284" s="214"/>
      <c r="E284" s="243"/>
      <c r="F284" s="214"/>
      <c r="G284" s="214"/>
    </row>
    <row r="285" spans="3:7">
      <c r="C285" s="214"/>
      <c r="D285" s="214"/>
      <c r="E285" s="243"/>
      <c r="F285" s="214"/>
      <c r="G285" s="214"/>
    </row>
    <row r="286" spans="3:7">
      <c r="C286" s="214"/>
      <c r="D286" s="214"/>
      <c r="E286" s="243"/>
      <c r="F286" s="214"/>
      <c r="G286" s="214"/>
    </row>
    <row r="287" spans="3:7">
      <c r="C287" s="214"/>
      <c r="D287" s="214"/>
      <c r="E287" s="243"/>
      <c r="F287" s="214"/>
      <c r="G287" s="214"/>
    </row>
    <row r="288" spans="3:7">
      <c r="C288" s="214"/>
      <c r="D288" s="214"/>
      <c r="E288" s="243"/>
      <c r="F288" s="214"/>
      <c r="G288" s="214"/>
    </row>
    <row r="289" spans="3:7">
      <c r="C289" s="214"/>
      <c r="D289" s="214"/>
      <c r="E289" s="243"/>
      <c r="F289" s="214"/>
      <c r="G289" s="214"/>
    </row>
    <row r="290" spans="3:7">
      <c r="C290" s="214"/>
      <c r="D290" s="214"/>
      <c r="E290" s="243"/>
      <c r="F290" s="214"/>
      <c r="G290" s="214"/>
    </row>
    <row r="291" spans="3:7">
      <c r="C291" s="214"/>
      <c r="D291" s="214"/>
      <c r="E291" s="243"/>
      <c r="F291" s="214"/>
      <c r="G291" s="214"/>
    </row>
    <row r="292" spans="3:7">
      <c r="C292" s="214"/>
      <c r="D292" s="214"/>
      <c r="E292" s="243"/>
      <c r="F292" s="214"/>
      <c r="G292" s="214"/>
    </row>
    <row r="293" spans="3:7">
      <c r="C293" s="214"/>
      <c r="D293" s="214"/>
      <c r="E293" s="243"/>
      <c r="F293" s="214"/>
      <c r="G293" s="214"/>
    </row>
    <row r="294" spans="3:7">
      <c r="C294" s="214"/>
      <c r="D294" s="214"/>
      <c r="E294" s="243"/>
      <c r="F294" s="214"/>
      <c r="G294" s="214"/>
    </row>
    <row r="295" spans="3:7">
      <c r="C295" s="214"/>
      <c r="D295" s="214"/>
      <c r="E295" s="243"/>
      <c r="F295" s="214"/>
      <c r="G295" s="214"/>
    </row>
    <row r="296" spans="3:7">
      <c r="C296" s="214"/>
      <c r="D296" s="214"/>
      <c r="E296" s="243"/>
      <c r="F296" s="214"/>
      <c r="G296" s="214"/>
    </row>
    <row r="297" spans="3:7">
      <c r="C297" s="214"/>
      <c r="D297" s="214"/>
      <c r="E297" s="243"/>
      <c r="F297" s="214"/>
      <c r="G297" s="214"/>
    </row>
    <row r="298" spans="3:7">
      <c r="C298" s="214"/>
      <c r="D298" s="214"/>
      <c r="E298" s="243"/>
      <c r="F298" s="214"/>
      <c r="G298" s="214"/>
    </row>
    <row r="299" spans="3:7">
      <c r="C299" s="214"/>
      <c r="D299" s="214"/>
      <c r="E299" s="243"/>
      <c r="F299" s="214"/>
      <c r="G299" s="214"/>
    </row>
    <row r="300" spans="3:7">
      <c r="C300" s="214"/>
      <c r="D300" s="214"/>
      <c r="E300" s="243"/>
      <c r="F300" s="214"/>
      <c r="G300" s="214"/>
    </row>
    <row r="301" spans="3:7">
      <c r="C301" s="214"/>
      <c r="D301" s="214"/>
      <c r="E301" s="243"/>
      <c r="F301" s="214"/>
      <c r="G301" s="214"/>
    </row>
    <row r="302" spans="3:7">
      <c r="C302" s="214"/>
      <c r="D302" s="214"/>
      <c r="E302" s="243"/>
      <c r="F302" s="214"/>
      <c r="G302" s="214"/>
    </row>
    <row r="303" spans="3:7">
      <c r="C303" s="214"/>
      <c r="D303" s="214"/>
      <c r="E303" s="243"/>
      <c r="F303" s="214"/>
      <c r="G303" s="214"/>
    </row>
    <row r="304" spans="3:7">
      <c r="C304" s="214"/>
      <c r="D304" s="214"/>
      <c r="E304" s="243"/>
      <c r="F304" s="214"/>
      <c r="G304" s="214"/>
    </row>
    <row r="305" spans="3:7">
      <c r="C305" s="214"/>
      <c r="D305" s="214"/>
      <c r="E305" s="243"/>
      <c r="F305" s="214"/>
      <c r="G305" s="214"/>
    </row>
    <row r="306" spans="3:7">
      <c r="C306" s="214"/>
      <c r="D306" s="214"/>
      <c r="E306" s="243"/>
      <c r="F306" s="214"/>
      <c r="G306" s="214"/>
    </row>
    <row r="307" spans="3:7">
      <c r="C307" s="214"/>
      <c r="D307" s="214"/>
      <c r="E307" s="243"/>
      <c r="F307" s="214"/>
      <c r="G307" s="214"/>
    </row>
    <row r="308" spans="3:7">
      <c r="C308" s="214"/>
      <c r="D308" s="214"/>
      <c r="E308" s="243"/>
      <c r="F308" s="214"/>
      <c r="G308" s="214"/>
    </row>
    <row r="309" spans="3:7">
      <c r="C309" s="214"/>
      <c r="D309" s="214"/>
      <c r="E309" s="243"/>
      <c r="F309" s="214"/>
      <c r="G309" s="214"/>
    </row>
    <row r="310" spans="3:7">
      <c r="C310" s="214"/>
      <c r="D310" s="214"/>
      <c r="E310" s="243"/>
      <c r="F310" s="214"/>
      <c r="G310" s="214"/>
    </row>
    <row r="311" spans="3:7">
      <c r="C311" s="214"/>
      <c r="D311" s="214"/>
      <c r="E311" s="243"/>
      <c r="F311" s="214"/>
      <c r="G311" s="214"/>
    </row>
    <row r="312" spans="3:7">
      <c r="C312" s="214"/>
      <c r="D312" s="214"/>
      <c r="E312" s="243"/>
      <c r="F312" s="214"/>
      <c r="G312" s="214"/>
    </row>
    <row r="313" spans="3:7">
      <c r="C313" s="214"/>
      <c r="D313" s="214"/>
      <c r="E313" s="243"/>
      <c r="F313" s="214"/>
      <c r="G313" s="214"/>
    </row>
    <row r="314" spans="3:7">
      <c r="C314" s="214"/>
      <c r="D314" s="214"/>
      <c r="E314" s="243"/>
      <c r="F314" s="214"/>
      <c r="G314" s="214"/>
    </row>
    <row r="315" spans="3:7">
      <c r="C315" s="214"/>
      <c r="D315" s="214"/>
      <c r="E315" s="243"/>
      <c r="F315" s="214"/>
      <c r="G315" s="214"/>
    </row>
    <row r="316" spans="3:7">
      <c r="C316" s="214"/>
      <c r="D316" s="214"/>
      <c r="E316" s="243"/>
      <c r="F316" s="214"/>
      <c r="G316" s="214"/>
    </row>
    <row r="317" spans="3:7">
      <c r="C317" s="214"/>
      <c r="D317" s="214"/>
      <c r="E317" s="243"/>
      <c r="F317" s="214"/>
      <c r="G317" s="214"/>
    </row>
    <row r="318" spans="3:7">
      <c r="C318" s="214"/>
      <c r="D318" s="214"/>
      <c r="E318" s="243"/>
      <c r="F318" s="214"/>
      <c r="G318" s="214"/>
    </row>
    <row r="319" spans="3:7">
      <c r="C319" s="214"/>
      <c r="D319" s="214"/>
      <c r="E319" s="243"/>
      <c r="F319" s="214"/>
      <c r="G319" s="214"/>
    </row>
    <row r="320" spans="3:7">
      <c r="C320" s="214"/>
      <c r="D320" s="214"/>
      <c r="E320" s="243"/>
      <c r="F320" s="214"/>
      <c r="G320" s="214"/>
    </row>
    <row r="321" spans="3:7">
      <c r="C321" s="214"/>
      <c r="D321" s="214"/>
      <c r="E321" s="243"/>
      <c r="F321" s="214"/>
      <c r="G321" s="214"/>
    </row>
    <row r="322" spans="3:7">
      <c r="C322" s="214"/>
      <c r="D322" s="214"/>
      <c r="E322" s="243"/>
      <c r="F322" s="214"/>
      <c r="G322" s="214"/>
    </row>
    <row r="323" spans="3:7">
      <c r="C323" s="214"/>
      <c r="D323" s="214"/>
      <c r="E323" s="243"/>
      <c r="F323" s="214"/>
      <c r="G323" s="214"/>
    </row>
    <row r="324" spans="3:7">
      <c r="C324" s="214"/>
      <c r="D324" s="214"/>
      <c r="E324" s="243"/>
      <c r="F324" s="214"/>
      <c r="G324" s="214"/>
    </row>
    <row r="325" spans="3:7">
      <c r="C325" s="214"/>
      <c r="D325" s="214"/>
      <c r="E325" s="243"/>
      <c r="F325" s="214"/>
      <c r="G325" s="214"/>
    </row>
    <row r="326" spans="3:7">
      <c r="C326" s="214"/>
      <c r="D326" s="214"/>
      <c r="E326" s="243"/>
      <c r="F326" s="214"/>
      <c r="G326" s="214"/>
    </row>
    <row r="327" spans="3:7">
      <c r="C327" s="214"/>
      <c r="D327" s="214"/>
      <c r="E327" s="243"/>
      <c r="F327" s="214"/>
      <c r="G327" s="214"/>
    </row>
    <row r="328" spans="3:7">
      <c r="C328" s="214"/>
      <c r="D328" s="214"/>
      <c r="E328" s="243"/>
      <c r="F328" s="214"/>
      <c r="G328" s="214"/>
    </row>
    <row r="329" spans="3:7">
      <c r="C329" s="214"/>
      <c r="D329" s="214"/>
      <c r="E329" s="243"/>
      <c r="F329" s="214"/>
      <c r="G329" s="214"/>
    </row>
    <row r="330" spans="3:7">
      <c r="C330" s="214"/>
      <c r="D330" s="214"/>
      <c r="E330" s="243"/>
      <c r="F330" s="214"/>
      <c r="G330" s="214"/>
    </row>
    <row r="331" spans="3:7">
      <c r="C331" s="214"/>
      <c r="D331" s="214"/>
      <c r="E331" s="243"/>
      <c r="F331" s="214"/>
      <c r="G331" s="214"/>
    </row>
    <row r="332" spans="3:7">
      <c r="C332" s="214"/>
      <c r="D332" s="214"/>
      <c r="E332" s="243"/>
      <c r="F332" s="214"/>
      <c r="G332" s="214"/>
    </row>
    <row r="333" spans="3:7">
      <c r="C333" s="214"/>
      <c r="D333" s="214"/>
      <c r="E333" s="243"/>
      <c r="F333" s="214"/>
      <c r="G333" s="214"/>
    </row>
    <row r="334" spans="3:7">
      <c r="C334" s="214"/>
      <c r="D334" s="214"/>
      <c r="E334" s="243"/>
      <c r="F334" s="214"/>
      <c r="G334" s="214"/>
    </row>
    <row r="335" spans="3:7">
      <c r="C335" s="214"/>
      <c r="D335" s="214"/>
      <c r="E335" s="243"/>
      <c r="F335" s="214"/>
      <c r="G335" s="214"/>
    </row>
    <row r="336" spans="3:7">
      <c r="C336" s="214"/>
      <c r="D336" s="214"/>
      <c r="E336" s="243"/>
      <c r="F336" s="214"/>
      <c r="G336" s="214"/>
    </row>
    <row r="337" spans="3:7">
      <c r="C337" s="214"/>
      <c r="D337" s="214"/>
      <c r="E337" s="243"/>
      <c r="F337" s="214"/>
      <c r="G337" s="214"/>
    </row>
    <row r="338" spans="3:7">
      <c r="C338" s="214"/>
      <c r="D338" s="214"/>
      <c r="E338" s="243"/>
      <c r="F338" s="214"/>
      <c r="G338" s="214"/>
    </row>
    <row r="339" spans="3:7">
      <c r="C339" s="214"/>
      <c r="D339" s="214"/>
      <c r="E339" s="243"/>
      <c r="F339" s="214"/>
      <c r="G339" s="214"/>
    </row>
    <row r="340" spans="3:7">
      <c r="C340" s="214"/>
      <c r="D340" s="214"/>
      <c r="E340" s="243"/>
      <c r="F340" s="214"/>
      <c r="G340" s="214"/>
    </row>
    <row r="341" spans="3:7">
      <c r="C341" s="214"/>
      <c r="D341" s="214"/>
      <c r="E341" s="243"/>
      <c r="F341" s="214"/>
      <c r="G341" s="214"/>
    </row>
    <row r="342" spans="3:7">
      <c r="C342" s="214"/>
      <c r="D342" s="214"/>
      <c r="E342" s="243"/>
      <c r="F342" s="214"/>
      <c r="G342" s="214"/>
    </row>
    <row r="343" spans="3:7">
      <c r="C343" s="214"/>
      <c r="D343" s="214"/>
      <c r="E343" s="243"/>
      <c r="F343" s="214"/>
      <c r="G343" s="214"/>
    </row>
    <row r="344" spans="3:7">
      <c r="C344" s="214"/>
      <c r="D344" s="214"/>
      <c r="E344" s="243"/>
      <c r="F344" s="214"/>
      <c r="G344" s="214"/>
    </row>
    <row r="345" spans="3:7">
      <c r="C345" s="214"/>
      <c r="D345" s="214"/>
      <c r="E345" s="243"/>
      <c r="F345" s="214"/>
      <c r="G345" s="214"/>
    </row>
    <row r="346" spans="3:7">
      <c r="C346" s="214"/>
      <c r="D346" s="214"/>
      <c r="E346" s="243"/>
      <c r="F346" s="214"/>
      <c r="G346" s="214"/>
    </row>
    <row r="347" spans="3:7">
      <c r="C347" s="214"/>
      <c r="D347" s="214"/>
      <c r="E347" s="243"/>
      <c r="F347" s="214"/>
      <c r="G347" s="214"/>
    </row>
    <row r="348" spans="3:7">
      <c r="C348" s="214"/>
      <c r="D348" s="214"/>
      <c r="E348" s="243"/>
      <c r="F348" s="214"/>
      <c r="G348" s="214"/>
    </row>
    <row r="349" spans="3:7">
      <c r="C349" s="214"/>
      <c r="D349" s="214"/>
      <c r="E349" s="243"/>
      <c r="F349" s="214"/>
      <c r="G349" s="214"/>
    </row>
    <row r="350" spans="3:7">
      <c r="C350" s="214"/>
      <c r="D350" s="214"/>
      <c r="E350" s="243"/>
      <c r="F350" s="214"/>
      <c r="G350" s="214"/>
    </row>
    <row r="351" spans="3:7">
      <c r="C351" s="214"/>
      <c r="D351" s="214"/>
      <c r="E351" s="243"/>
      <c r="F351" s="214"/>
      <c r="G351" s="214"/>
    </row>
    <row r="352" spans="3:7">
      <c r="C352" s="214"/>
      <c r="D352" s="214"/>
      <c r="E352" s="243"/>
      <c r="F352" s="214"/>
      <c r="G352" s="214"/>
    </row>
    <row r="353" spans="3:7">
      <c r="C353" s="214"/>
      <c r="D353" s="214"/>
      <c r="E353" s="243"/>
      <c r="F353" s="214"/>
      <c r="G353" s="214"/>
    </row>
    <row r="354" spans="3:7">
      <c r="C354" s="214"/>
      <c r="D354" s="214"/>
      <c r="E354" s="243"/>
      <c r="F354" s="214"/>
      <c r="G354" s="214"/>
    </row>
    <row r="355" spans="3:7">
      <c r="C355" s="214"/>
      <c r="D355" s="214"/>
      <c r="E355" s="243"/>
      <c r="F355" s="214"/>
      <c r="G355" s="214"/>
    </row>
    <row r="356" spans="3:7">
      <c r="C356" s="214"/>
      <c r="D356" s="214"/>
      <c r="E356" s="243"/>
      <c r="F356" s="214"/>
      <c r="G356" s="214"/>
    </row>
    <row r="357" spans="3:7">
      <c r="C357" s="214"/>
      <c r="D357" s="214"/>
      <c r="E357" s="243"/>
      <c r="F357" s="214"/>
      <c r="G357" s="214"/>
    </row>
    <row r="358" spans="3:7">
      <c r="C358" s="214"/>
      <c r="D358" s="214"/>
      <c r="E358" s="243"/>
      <c r="F358" s="214"/>
      <c r="G358" s="214"/>
    </row>
    <row r="359" spans="3:7">
      <c r="C359" s="214"/>
      <c r="D359" s="214"/>
      <c r="E359" s="243"/>
      <c r="F359" s="214"/>
      <c r="G359" s="214"/>
    </row>
    <row r="360" spans="3:7">
      <c r="C360" s="214"/>
      <c r="D360" s="214"/>
      <c r="E360" s="243"/>
      <c r="F360" s="214"/>
      <c r="G360" s="214"/>
    </row>
    <row r="361" spans="3:7">
      <c r="C361" s="214"/>
      <c r="D361" s="214"/>
      <c r="E361" s="243"/>
      <c r="F361" s="214"/>
      <c r="G361" s="214"/>
    </row>
    <row r="362" spans="3:7">
      <c r="C362" s="214"/>
      <c r="D362" s="214"/>
      <c r="E362" s="243"/>
      <c r="F362" s="214"/>
      <c r="G362" s="214"/>
    </row>
    <row r="363" spans="3:7">
      <c r="C363" s="214"/>
      <c r="D363" s="214"/>
      <c r="E363" s="243"/>
      <c r="F363" s="214"/>
      <c r="G363" s="214"/>
    </row>
    <row r="364" spans="3:7">
      <c r="C364" s="214"/>
      <c r="D364" s="214"/>
      <c r="E364" s="243"/>
      <c r="F364" s="214"/>
      <c r="G364" s="214"/>
    </row>
    <row r="365" spans="3:7">
      <c r="C365" s="214"/>
      <c r="D365" s="214"/>
      <c r="E365" s="243"/>
      <c r="F365" s="214"/>
      <c r="G365" s="214"/>
    </row>
    <row r="366" spans="3:7">
      <c r="C366" s="214"/>
      <c r="D366" s="214"/>
      <c r="E366" s="243"/>
      <c r="F366" s="214"/>
      <c r="G366" s="214"/>
    </row>
    <row r="367" spans="3:7">
      <c r="C367" s="214"/>
      <c r="D367" s="214"/>
      <c r="E367" s="243"/>
      <c r="F367" s="214"/>
      <c r="G367" s="214"/>
    </row>
    <row r="368" spans="3:7">
      <c r="C368" s="214"/>
      <c r="D368" s="214"/>
      <c r="E368" s="243"/>
      <c r="F368" s="214"/>
      <c r="G368" s="214"/>
    </row>
    <row r="369" spans="3:7">
      <c r="C369" s="214"/>
      <c r="D369" s="214"/>
      <c r="E369" s="243"/>
      <c r="F369" s="214"/>
      <c r="G369" s="214"/>
    </row>
    <row r="370" spans="3:7">
      <c r="C370" s="214"/>
      <c r="D370" s="214"/>
      <c r="E370" s="243"/>
      <c r="F370" s="214"/>
      <c r="G370" s="214"/>
    </row>
    <row r="371" spans="3:7">
      <c r="C371" s="214"/>
      <c r="D371" s="214"/>
      <c r="E371" s="243"/>
      <c r="F371" s="214"/>
      <c r="G371" s="214"/>
    </row>
    <row r="372" spans="3:7">
      <c r="C372" s="214"/>
      <c r="D372" s="214"/>
      <c r="E372" s="243"/>
      <c r="F372" s="214"/>
      <c r="G372" s="214"/>
    </row>
    <row r="373" spans="3:7">
      <c r="C373" s="214"/>
      <c r="D373" s="214"/>
      <c r="E373" s="243"/>
      <c r="F373" s="214"/>
      <c r="G373" s="214"/>
    </row>
    <row r="374" spans="3:7">
      <c r="C374" s="214"/>
      <c r="D374" s="214"/>
      <c r="E374" s="243"/>
      <c r="F374" s="214"/>
      <c r="G374" s="214"/>
    </row>
    <row r="375" spans="3:7">
      <c r="C375" s="214"/>
      <c r="D375" s="214"/>
      <c r="E375" s="243"/>
      <c r="F375" s="214"/>
      <c r="G375" s="214"/>
    </row>
    <row r="376" spans="3:7">
      <c r="C376" s="214"/>
      <c r="D376" s="214"/>
      <c r="E376" s="243"/>
      <c r="F376" s="214"/>
      <c r="G376" s="214"/>
    </row>
    <row r="377" spans="3:7">
      <c r="C377" s="214"/>
      <c r="D377" s="214"/>
      <c r="E377" s="243"/>
      <c r="F377" s="214"/>
      <c r="G377" s="214"/>
    </row>
    <row r="378" spans="3:7">
      <c r="C378" s="214"/>
      <c r="D378" s="214"/>
      <c r="E378" s="243"/>
      <c r="F378" s="214"/>
      <c r="G378" s="214"/>
    </row>
    <row r="379" spans="3:7">
      <c r="C379" s="214"/>
      <c r="D379" s="214"/>
      <c r="E379" s="243"/>
      <c r="F379" s="214"/>
      <c r="G379" s="214"/>
    </row>
    <row r="380" spans="3:7">
      <c r="C380" s="214"/>
      <c r="D380" s="214"/>
      <c r="E380" s="243"/>
      <c r="F380" s="214"/>
      <c r="G380" s="214"/>
    </row>
    <row r="381" spans="3:7">
      <c r="C381" s="214"/>
      <c r="D381" s="214"/>
      <c r="E381" s="243"/>
      <c r="F381" s="214"/>
      <c r="G381" s="214"/>
    </row>
    <row r="382" spans="3:7">
      <c r="C382" s="214"/>
      <c r="D382" s="214"/>
      <c r="E382" s="243"/>
      <c r="F382" s="214"/>
      <c r="G382" s="214"/>
    </row>
    <row r="383" spans="3:7">
      <c r="C383" s="214"/>
      <c r="D383" s="214"/>
      <c r="E383" s="243"/>
      <c r="F383" s="214"/>
      <c r="G383" s="214"/>
    </row>
    <row r="384" spans="3:7">
      <c r="C384" s="214"/>
      <c r="D384" s="214"/>
      <c r="E384" s="243"/>
      <c r="F384" s="214"/>
      <c r="G384" s="214"/>
    </row>
    <row r="385" spans="3:7">
      <c r="C385" s="214"/>
      <c r="D385" s="214"/>
      <c r="E385" s="243"/>
      <c r="F385" s="214"/>
      <c r="G385" s="214"/>
    </row>
    <row r="386" spans="3:7">
      <c r="C386" s="214"/>
      <c r="D386" s="214"/>
      <c r="E386" s="243"/>
      <c r="F386" s="214"/>
      <c r="G386" s="214"/>
    </row>
    <row r="387" spans="3:7">
      <c r="C387" s="214"/>
      <c r="D387" s="214"/>
      <c r="E387" s="243"/>
      <c r="F387" s="214"/>
      <c r="G387" s="214"/>
    </row>
    <row r="388" spans="3:7">
      <c r="C388" s="214"/>
      <c r="D388" s="214"/>
      <c r="E388" s="243"/>
      <c r="F388" s="214"/>
      <c r="G388" s="214"/>
    </row>
    <row r="389" spans="3:7">
      <c r="C389" s="214"/>
      <c r="D389" s="214"/>
      <c r="E389" s="243"/>
      <c r="F389" s="214"/>
      <c r="G389" s="214"/>
    </row>
    <row r="390" spans="3:7">
      <c r="C390" s="214"/>
      <c r="D390" s="214"/>
      <c r="E390" s="243"/>
      <c r="F390" s="214"/>
      <c r="G390" s="214"/>
    </row>
    <row r="391" spans="3:7">
      <c r="C391" s="214"/>
      <c r="D391" s="214"/>
      <c r="E391" s="243"/>
      <c r="F391" s="214"/>
      <c r="G391" s="214"/>
    </row>
    <row r="392" spans="3:7">
      <c r="C392" s="214"/>
      <c r="D392" s="214"/>
      <c r="E392" s="243"/>
      <c r="F392" s="214"/>
      <c r="G392" s="214"/>
    </row>
    <row r="393" spans="3:7">
      <c r="C393" s="214"/>
      <c r="D393" s="214"/>
      <c r="E393" s="243"/>
      <c r="F393" s="214"/>
      <c r="G393" s="214"/>
    </row>
    <row r="394" spans="3:7">
      <c r="C394" s="214"/>
      <c r="D394" s="214"/>
      <c r="E394" s="243"/>
      <c r="F394" s="214"/>
      <c r="G394" s="214"/>
    </row>
    <row r="395" spans="3:7">
      <c r="C395" s="214"/>
      <c r="D395" s="214"/>
      <c r="E395" s="243"/>
      <c r="F395" s="214"/>
      <c r="G395" s="214"/>
    </row>
    <row r="396" spans="3:7">
      <c r="C396" s="214"/>
      <c r="D396" s="214"/>
      <c r="E396" s="243"/>
      <c r="F396" s="214"/>
      <c r="G396" s="214"/>
    </row>
    <row r="397" spans="3:7">
      <c r="C397" s="214"/>
      <c r="D397" s="214"/>
      <c r="E397" s="243"/>
      <c r="F397" s="214"/>
      <c r="G397" s="214"/>
    </row>
    <row r="398" spans="3:7">
      <c r="C398" s="214"/>
      <c r="D398" s="214"/>
      <c r="E398" s="243"/>
      <c r="F398" s="214"/>
      <c r="G398" s="214"/>
    </row>
    <row r="399" spans="3:7">
      <c r="C399" s="214"/>
      <c r="D399" s="214"/>
      <c r="E399" s="243"/>
      <c r="F399" s="214"/>
      <c r="G399" s="214"/>
    </row>
    <row r="400" spans="3:7">
      <c r="C400" s="214"/>
      <c r="D400" s="214"/>
      <c r="E400" s="243"/>
      <c r="F400" s="214"/>
      <c r="G400" s="214"/>
    </row>
    <row r="401" spans="3:7">
      <c r="C401" s="214"/>
      <c r="D401" s="214"/>
      <c r="E401" s="243"/>
      <c r="F401" s="214"/>
      <c r="G401" s="214"/>
    </row>
    <row r="402" spans="3:7">
      <c r="C402" s="214"/>
      <c r="D402" s="214"/>
      <c r="E402" s="243"/>
      <c r="F402" s="214"/>
      <c r="G402" s="214"/>
    </row>
    <row r="403" spans="3:7">
      <c r="C403" s="214"/>
      <c r="D403" s="214"/>
      <c r="E403" s="243"/>
      <c r="F403" s="214"/>
      <c r="G403" s="214"/>
    </row>
    <row r="404" spans="3:7">
      <c r="C404" s="214"/>
      <c r="D404" s="214"/>
      <c r="E404" s="243"/>
      <c r="F404" s="214"/>
      <c r="G404" s="214"/>
    </row>
    <row r="405" spans="3:7">
      <c r="C405" s="214"/>
      <c r="D405" s="214"/>
      <c r="E405" s="243"/>
      <c r="F405" s="214"/>
      <c r="G405" s="214"/>
    </row>
    <row r="406" spans="3:7">
      <c r="C406" s="214"/>
      <c r="D406" s="214"/>
      <c r="E406" s="243"/>
      <c r="F406" s="214"/>
      <c r="G406" s="214"/>
    </row>
    <row r="407" spans="3:7">
      <c r="C407" s="214"/>
      <c r="D407" s="214"/>
      <c r="E407" s="243"/>
      <c r="F407" s="214"/>
      <c r="G407" s="214"/>
    </row>
    <row r="408" spans="3:7">
      <c r="C408" s="214"/>
      <c r="D408" s="214"/>
      <c r="E408" s="243"/>
      <c r="F408" s="214"/>
      <c r="G408" s="214"/>
    </row>
    <row r="409" spans="3:7">
      <c r="C409" s="214"/>
      <c r="D409" s="214"/>
      <c r="E409" s="243"/>
      <c r="F409" s="214"/>
      <c r="G409" s="214"/>
    </row>
    <row r="410" spans="3:7">
      <c r="C410" s="214"/>
      <c r="D410" s="214"/>
      <c r="E410" s="243"/>
      <c r="F410" s="214"/>
      <c r="G410" s="214"/>
    </row>
    <row r="411" spans="3:7">
      <c r="C411" s="214"/>
      <c r="D411" s="214"/>
      <c r="E411" s="243"/>
      <c r="F411" s="214"/>
      <c r="G411" s="214"/>
    </row>
    <row r="412" spans="3:7">
      <c r="C412" s="214"/>
      <c r="D412" s="214"/>
      <c r="E412" s="243"/>
      <c r="F412" s="214"/>
      <c r="G412" s="214"/>
    </row>
    <row r="413" spans="3:7">
      <c r="C413" s="214"/>
      <c r="D413" s="214"/>
      <c r="E413" s="243"/>
      <c r="F413" s="214"/>
      <c r="G413" s="214"/>
    </row>
    <row r="414" spans="3:7">
      <c r="C414" s="214"/>
      <c r="D414" s="214"/>
      <c r="E414" s="243"/>
      <c r="F414" s="214"/>
      <c r="G414" s="214"/>
    </row>
    <row r="415" spans="3:7">
      <c r="C415" s="214"/>
      <c r="D415" s="214"/>
      <c r="E415" s="243"/>
      <c r="F415" s="214"/>
      <c r="G415" s="214"/>
    </row>
    <row r="416" spans="3:7">
      <c r="C416" s="214"/>
      <c r="D416" s="214"/>
      <c r="E416" s="243"/>
      <c r="F416" s="214"/>
      <c r="G416" s="214"/>
    </row>
    <row r="417" spans="3:7">
      <c r="C417" s="214"/>
      <c r="D417" s="214"/>
      <c r="E417" s="243"/>
      <c r="F417" s="214"/>
      <c r="G417" s="214"/>
    </row>
    <row r="418" spans="3:7">
      <c r="C418" s="214"/>
      <c r="D418" s="214"/>
      <c r="E418" s="243"/>
      <c r="F418" s="214"/>
      <c r="G418" s="214"/>
    </row>
    <row r="419" spans="3:7">
      <c r="C419" s="214"/>
      <c r="D419" s="214"/>
      <c r="E419" s="243"/>
      <c r="F419" s="214"/>
      <c r="G419" s="214"/>
    </row>
    <row r="420" spans="3:7">
      <c r="C420" s="214"/>
      <c r="D420" s="214"/>
      <c r="E420" s="243"/>
      <c r="F420" s="214"/>
      <c r="G420" s="214"/>
    </row>
    <row r="421" spans="3:7">
      <c r="C421" s="214"/>
      <c r="D421" s="214"/>
      <c r="E421" s="243"/>
      <c r="F421" s="214"/>
      <c r="G421" s="214"/>
    </row>
    <row r="422" spans="3:7">
      <c r="C422" s="214"/>
      <c r="D422" s="214"/>
      <c r="E422" s="243"/>
      <c r="F422" s="214"/>
      <c r="G422" s="214"/>
    </row>
    <row r="423" spans="3:7">
      <c r="C423" s="214"/>
      <c r="D423" s="214"/>
      <c r="E423" s="243"/>
      <c r="F423" s="214"/>
      <c r="G423" s="214"/>
    </row>
    <row r="424" spans="3:7">
      <c r="C424" s="214"/>
      <c r="D424" s="214"/>
      <c r="E424" s="243"/>
      <c r="F424" s="214"/>
      <c r="G424" s="214"/>
    </row>
    <row r="425" spans="3:7">
      <c r="C425" s="214"/>
      <c r="D425" s="214"/>
      <c r="E425" s="243"/>
      <c r="F425" s="214"/>
      <c r="G425" s="214"/>
    </row>
    <row r="426" spans="3:7">
      <c r="C426" s="214"/>
      <c r="D426" s="214"/>
      <c r="E426" s="243"/>
      <c r="F426" s="214"/>
      <c r="G426" s="214"/>
    </row>
    <row r="427" spans="3:7">
      <c r="C427" s="214"/>
      <c r="D427" s="214"/>
      <c r="E427" s="243"/>
      <c r="F427" s="214"/>
      <c r="G427" s="214"/>
    </row>
    <row r="428" spans="3:7">
      <c r="C428" s="214"/>
      <c r="D428" s="214"/>
      <c r="E428" s="243"/>
      <c r="F428" s="214"/>
      <c r="G428" s="214"/>
    </row>
    <row r="429" spans="3:7">
      <c r="C429" s="214"/>
      <c r="D429" s="214"/>
      <c r="E429" s="243"/>
      <c r="F429" s="214"/>
      <c r="G429" s="214"/>
    </row>
    <row r="430" spans="3:7">
      <c r="C430" s="214"/>
      <c r="D430" s="214"/>
      <c r="E430" s="243"/>
      <c r="F430" s="214"/>
      <c r="G430" s="214"/>
    </row>
    <row r="431" spans="3:7">
      <c r="C431" s="214"/>
      <c r="D431" s="214"/>
      <c r="E431" s="243"/>
      <c r="F431" s="214"/>
      <c r="G431" s="214"/>
    </row>
    <row r="432" spans="3:7">
      <c r="C432" s="214"/>
      <c r="D432" s="214"/>
      <c r="E432" s="243"/>
      <c r="F432" s="214"/>
      <c r="G432" s="214"/>
    </row>
    <row r="433" spans="3:7">
      <c r="C433" s="214"/>
      <c r="D433" s="214"/>
      <c r="E433" s="243"/>
      <c r="F433" s="214"/>
      <c r="G433" s="214"/>
    </row>
    <row r="434" spans="3:7">
      <c r="C434" s="214"/>
      <c r="D434" s="214"/>
      <c r="E434" s="243"/>
      <c r="F434" s="214"/>
      <c r="G434" s="214"/>
    </row>
    <row r="435" spans="3:7">
      <c r="C435" s="214"/>
      <c r="D435" s="214"/>
      <c r="E435" s="243"/>
      <c r="F435" s="214"/>
      <c r="G435" s="214"/>
    </row>
    <row r="436" spans="3:7">
      <c r="C436" s="214"/>
      <c r="D436" s="214"/>
      <c r="E436" s="243"/>
      <c r="F436" s="214"/>
      <c r="G436" s="214"/>
    </row>
    <row r="437" spans="3:7">
      <c r="C437" s="214"/>
      <c r="D437" s="214"/>
      <c r="E437" s="243"/>
      <c r="F437" s="214"/>
      <c r="G437" s="214"/>
    </row>
    <row r="438" spans="3:7">
      <c r="C438" s="214"/>
      <c r="D438" s="214"/>
      <c r="E438" s="243"/>
      <c r="F438" s="214"/>
      <c r="G438" s="214"/>
    </row>
    <row r="439" spans="3:7">
      <c r="C439" s="214"/>
      <c r="D439" s="214"/>
      <c r="E439" s="243"/>
      <c r="F439" s="214"/>
      <c r="G439" s="214"/>
    </row>
    <row r="440" spans="3:7">
      <c r="C440" s="214"/>
      <c r="D440" s="214"/>
      <c r="E440" s="243"/>
      <c r="F440" s="214"/>
      <c r="G440" s="214"/>
    </row>
    <row r="441" spans="3:7">
      <c r="C441" s="214"/>
      <c r="D441" s="214"/>
      <c r="E441" s="243"/>
      <c r="F441" s="214"/>
      <c r="G441" s="214"/>
    </row>
    <row r="442" spans="3:7">
      <c r="C442" s="214"/>
      <c r="D442" s="214"/>
      <c r="E442" s="243"/>
      <c r="F442" s="214"/>
      <c r="G442" s="214"/>
    </row>
    <row r="443" spans="3:7">
      <c r="C443" s="214"/>
      <c r="D443" s="214"/>
      <c r="E443" s="243"/>
      <c r="F443" s="214"/>
      <c r="G443" s="214"/>
    </row>
    <row r="444" spans="3:7">
      <c r="C444" s="214"/>
      <c r="D444" s="214"/>
      <c r="E444" s="243"/>
      <c r="F444" s="214"/>
      <c r="G444" s="214"/>
    </row>
    <row r="445" spans="3:7">
      <c r="C445" s="214"/>
      <c r="D445" s="214"/>
      <c r="E445" s="243"/>
      <c r="F445" s="214"/>
      <c r="G445" s="214"/>
    </row>
    <row r="446" spans="3:7">
      <c r="C446" s="214"/>
      <c r="D446" s="214"/>
      <c r="E446" s="243"/>
      <c r="F446" s="214"/>
      <c r="G446" s="214"/>
    </row>
    <row r="447" spans="3:7">
      <c r="C447" s="214"/>
      <c r="D447" s="214"/>
      <c r="E447" s="243"/>
      <c r="F447" s="214"/>
      <c r="G447" s="214"/>
    </row>
    <row r="448" spans="3:7">
      <c r="C448" s="214"/>
      <c r="D448" s="214"/>
      <c r="E448" s="243"/>
      <c r="F448" s="214"/>
      <c r="G448" s="214"/>
    </row>
    <row r="449" spans="3:7">
      <c r="C449" s="214"/>
      <c r="D449" s="214"/>
      <c r="E449" s="243"/>
      <c r="F449" s="214"/>
      <c r="G449" s="214"/>
    </row>
    <row r="450" spans="3:7">
      <c r="C450" s="214"/>
      <c r="D450" s="214"/>
      <c r="E450" s="243"/>
      <c r="F450" s="214"/>
      <c r="G450" s="214"/>
    </row>
  </sheetData>
  <mergeCells count="2">
    <mergeCell ref="B2:E2"/>
    <mergeCell ref="B4:G4"/>
  </mergeCells>
  <conditionalFormatting sqref="J6:J55">
    <cfRule type="cellIs" dxfId="34" priority="5" operator="equal">
      <formula>"Pass"</formula>
    </cfRule>
    <cfRule type="cellIs" dxfId="33" priority="6" operator="equal">
      <formula>"Fail"</formula>
    </cfRule>
  </conditionalFormatting>
  <conditionalFormatting sqref="K6:K55">
    <cfRule type="cellIs" dxfId="32" priority="1" operator="equal">
      <formula>"Pass"</formula>
    </cfRule>
    <cfRule type="cellIs" dxfId="31" priority="2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F6:F450" xr:uid="{40F0C1CF-933D-44C3-AE69-70FA127F9D7A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6:G450" xr:uid="{7AA0C88F-BB03-4595-A81C-2485FADA0D2D}">
      <formula1>0</formula1>
    </dataValidation>
    <dataValidation type="textLength" allowBlank="1" showInputMessage="1" showErrorMessage="1" errorTitle="STOP! Bad Entry" error="11-digit numbers only" promptTitle="11-Digit Number" prompt="11-digit number" sqref="E6:E450" xr:uid="{C18841FD-5692-4C10-B3DA-EE38425DF0D1}">
      <formula1>11</formula1>
      <formula2>11</formula2>
    </dataValidation>
  </dataValidations>
  <hyperlinks>
    <hyperlink ref="H4" r:id="rId1" xr:uid="{B185FB10-4B28-4208-970A-EFFFFEEC9AF3}"/>
    <hyperlink ref="I4" r:id="rId2" xr:uid="{5BD23351-9E6A-4FF5-B4E8-41B5AE755A85}"/>
  </hyperlinks>
  <pageMargins left="0.7" right="0.7" top="0.75" bottom="0.75" header="0.3" footer="0.3"/>
  <pageSetup orientation="portrait" r:id="rId3"/>
  <ignoredErrors>
    <ignoredError sqref="K6:K55 J6:J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4756717-8CC0-4B58-A3DA-39BC5B557A68}">
            <xm:f>'Sch D2 Validation'!B2="Fail"</xm:f>
            <x14:dxf>
              <fill>
                <patternFill>
                  <bgColor rgb="FFFFC000"/>
                </patternFill>
              </fill>
            </x14:dxf>
          </x14:cfRule>
          <xm:sqref>F6:G455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Only State abbreviations allowed. Use the picklist." xr:uid="{B8E59453-8004-4980-A863-04BC340EE83D}">
          <x14:formula1>
            <xm:f>'State Abbrev'!$A$1:$A$51</xm:f>
          </x14:formula1>
          <xm:sqref>C6:C450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C9530-52A2-4A52-A3B2-101A6BA5777C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D2 Urban'!F5,(ROW('Sch D2 Validation'!A1)-1)*2,0)</f>
        <v># of Originations
(Column D)</v>
      </c>
      <c r="C1" s="196" t="str">
        <f ca="1">OFFSET('Sch D2 Urban'!G5,(ROW('Sch D2 Validation'!B1)-1)*2,0)</f>
        <v>$ of Originations
(Column E)</v>
      </c>
    </row>
    <row r="2" spans="1:3">
      <c r="A2">
        <v>1</v>
      </c>
      <c r="B2" t="str">
        <f>IF(AND('Sch D2 Urban'!G6&gt;0,'Sch D2 Urban'!F6&lt;1),"Fail","Pass")</f>
        <v>Pass</v>
      </c>
      <c r="C2" t="str">
        <f>IF(AND('Sch D2 Urban'!F6&gt;0,'Sch D2 Urban'!G6&lt;1),"Fail","Pass")</f>
        <v>Pass</v>
      </c>
    </row>
    <row r="3" spans="1:3">
      <c r="A3">
        <v>2</v>
      </c>
      <c r="B3" t="str">
        <f>IF(AND('Sch D2 Urban'!G7&gt;0,'Sch D2 Urban'!F7&lt;1),"Fail","Pass")</f>
        <v>Pass</v>
      </c>
      <c r="C3" t="str">
        <f>IF(AND('Sch D2 Urban'!F7&gt;0,'Sch D2 Urban'!G7&lt;1),"Fail","Pass")</f>
        <v>Pass</v>
      </c>
    </row>
    <row r="4" spans="1:3">
      <c r="A4">
        <v>3</v>
      </c>
      <c r="B4" t="str">
        <f>IF(AND('Sch D2 Urban'!G8&gt;0,'Sch D2 Urban'!F8&lt;1),"Fail","Pass")</f>
        <v>Pass</v>
      </c>
      <c r="C4" t="str">
        <f>IF(AND('Sch D2 Urban'!F8&gt;0,'Sch D2 Urban'!G8&lt;1),"Fail","Pass")</f>
        <v>Pass</v>
      </c>
    </row>
    <row r="5" spans="1:3">
      <c r="A5">
        <v>4</v>
      </c>
      <c r="B5" t="str">
        <f>IF(AND('Sch D2 Urban'!G9&gt;0,'Sch D2 Urban'!F9&lt;1),"Fail","Pass")</f>
        <v>Pass</v>
      </c>
      <c r="C5" t="str">
        <f>IF(AND('Sch D2 Urban'!F9&gt;0,'Sch D2 Urban'!G9&lt;1),"Fail","Pass")</f>
        <v>Pass</v>
      </c>
    </row>
    <row r="6" spans="1:3">
      <c r="A6">
        <v>5</v>
      </c>
      <c r="B6" t="str">
        <f>IF(AND('Sch D2 Urban'!G10&gt;0,'Sch D2 Urban'!F10&lt;1),"Fail","Pass")</f>
        <v>Pass</v>
      </c>
      <c r="C6" t="str">
        <f>IF(AND('Sch D2 Urban'!F10&gt;0,'Sch D2 Urban'!G10&lt;1),"Fail","Pass")</f>
        <v>Pass</v>
      </c>
    </row>
    <row r="7" spans="1:3">
      <c r="A7">
        <v>6</v>
      </c>
      <c r="B7" t="str">
        <f>IF(AND('Sch D2 Urban'!G11&gt;0,'Sch D2 Urban'!F11&lt;1),"Fail","Pass")</f>
        <v>Pass</v>
      </c>
      <c r="C7" t="str">
        <f>IF(AND('Sch D2 Urban'!F11&gt;0,'Sch D2 Urban'!G11&lt;1),"Fail","Pass")</f>
        <v>Pass</v>
      </c>
    </row>
    <row r="8" spans="1:3">
      <c r="A8">
        <v>7</v>
      </c>
      <c r="B8" t="str">
        <f>IF(AND('Sch D2 Urban'!G12&gt;0,'Sch D2 Urban'!F12&lt;1),"Fail","Pass")</f>
        <v>Pass</v>
      </c>
      <c r="C8" t="str">
        <f>IF(AND('Sch D2 Urban'!F12&gt;0,'Sch D2 Urban'!G12&lt;1),"Fail","Pass")</f>
        <v>Pass</v>
      </c>
    </row>
    <row r="9" spans="1:3">
      <c r="A9">
        <v>8</v>
      </c>
      <c r="B9" t="str">
        <f>IF(AND('Sch D2 Urban'!G13&gt;0,'Sch D2 Urban'!F13&lt;1),"Fail","Pass")</f>
        <v>Pass</v>
      </c>
      <c r="C9" t="str">
        <f>IF(AND('Sch D2 Urban'!F13&gt;0,'Sch D2 Urban'!G13&lt;1),"Fail","Pass")</f>
        <v>Pass</v>
      </c>
    </row>
    <row r="10" spans="1:3">
      <c r="A10">
        <v>9</v>
      </c>
      <c r="B10" t="str">
        <f>IF(AND('Sch D2 Urban'!G14&gt;0,'Sch D2 Urban'!F14&lt;1),"Fail","Pass")</f>
        <v>Pass</v>
      </c>
      <c r="C10" t="str">
        <f>IF(AND('Sch D2 Urban'!F14&gt;0,'Sch D2 Urban'!G14&lt;1),"Fail","Pass")</f>
        <v>Pass</v>
      </c>
    </row>
    <row r="11" spans="1:3">
      <c r="A11">
        <v>10</v>
      </c>
      <c r="B11" t="str">
        <f>IF(AND('Sch D2 Urban'!G15&gt;0,'Sch D2 Urban'!F15&lt;1),"Fail","Pass")</f>
        <v>Pass</v>
      </c>
      <c r="C11" t="str">
        <f>IF(AND('Sch D2 Urban'!F15&gt;0,'Sch D2 Urban'!G15&lt;1),"Fail","Pass")</f>
        <v>Pass</v>
      </c>
    </row>
    <row r="12" spans="1:3">
      <c r="A12">
        <v>11</v>
      </c>
      <c r="B12" t="str">
        <f>IF(AND('Sch D2 Urban'!G16&gt;0,'Sch D2 Urban'!F16&lt;1),"Fail","Pass")</f>
        <v>Pass</v>
      </c>
      <c r="C12" t="str">
        <f>IF(AND('Sch D2 Urban'!F16&gt;0,'Sch D2 Urban'!G16&lt;1),"Fail","Pass")</f>
        <v>Pass</v>
      </c>
    </row>
    <row r="13" spans="1:3">
      <c r="A13">
        <v>12</v>
      </c>
      <c r="B13" t="str">
        <f>IF(AND('Sch D2 Urban'!G17&gt;0,'Sch D2 Urban'!F17&lt;1),"Fail","Pass")</f>
        <v>Pass</v>
      </c>
      <c r="C13" t="str">
        <f>IF(AND('Sch D2 Urban'!F17&gt;0,'Sch D2 Urban'!G17&lt;1),"Fail","Pass")</f>
        <v>Pass</v>
      </c>
    </row>
    <row r="14" spans="1:3">
      <c r="A14">
        <v>13</v>
      </c>
      <c r="B14" t="str">
        <f>IF(AND('Sch D2 Urban'!G18&gt;0,'Sch D2 Urban'!F18&lt;1),"Fail","Pass")</f>
        <v>Pass</v>
      </c>
      <c r="C14" t="str">
        <f>IF(AND('Sch D2 Urban'!F18&gt;0,'Sch D2 Urban'!G18&lt;1),"Fail","Pass")</f>
        <v>Pass</v>
      </c>
    </row>
    <row r="15" spans="1:3">
      <c r="A15">
        <v>14</v>
      </c>
      <c r="B15" t="str">
        <f>IF(AND('Sch D2 Urban'!G19&gt;0,'Sch D2 Urban'!F19&lt;1),"Fail","Pass")</f>
        <v>Pass</v>
      </c>
      <c r="C15" t="str">
        <f>IF(AND('Sch D2 Urban'!F19&gt;0,'Sch D2 Urban'!G19&lt;1),"Fail","Pass")</f>
        <v>Pass</v>
      </c>
    </row>
    <row r="16" spans="1:3">
      <c r="A16">
        <v>15</v>
      </c>
      <c r="B16" t="str">
        <f>IF(AND('Sch D2 Urban'!G20&gt;0,'Sch D2 Urban'!F20&lt;1),"Fail","Pass")</f>
        <v>Pass</v>
      </c>
      <c r="C16" t="str">
        <f>IF(AND('Sch D2 Urban'!F20&gt;0,'Sch D2 Urban'!G20&lt;1),"Fail","Pass")</f>
        <v>Pass</v>
      </c>
    </row>
    <row r="17" spans="1:3">
      <c r="A17">
        <v>16</v>
      </c>
      <c r="B17" t="str">
        <f>IF(AND('Sch D2 Urban'!G21&gt;0,'Sch D2 Urban'!F21&lt;1),"Fail","Pass")</f>
        <v>Pass</v>
      </c>
      <c r="C17" t="str">
        <f>IF(AND('Sch D2 Urban'!F21&gt;0,'Sch D2 Urban'!G21&lt;1),"Fail","Pass")</f>
        <v>Pass</v>
      </c>
    </row>
    <row r="18" spans="1:3">
      <c r="A18">
        <v>17</v>
      </c>
      <c r="B18" t="str">
        <f>IF(AND('Sch D2 Urban'!G22&gt;0,'Sch D2 Urban'!F22&lt;1),"Fail","Pass")</f>
        <v>Pass</v>
      </c>
      <c r="C18" t="str">
        <f>IF(AND('Sch D2 Urban'!F22&gt;0,'Sch D2 Urban'!G22&lt;1),"Fail","Pass")</f>
        <v>Pass</v>
      </c>
    </row>
    <row r="19" spans="1:3">
      <c r="A19">
        <v>18</v>
      </c>
      <c r="B19" t="str">
        <f>IF(AND('Sch D2 Urban'!G23&gt;0,'Sch D2 Urban'!F23&lt;1),"Fail","Pass")</f>
        <v>Pass</v>
      </c>
      <c r="C19" t="str">
        <f>IF(AND('Sch D2 Urban'!F23&gt;0,'Sch D2 Urban'!G23&lt;1),"Fail","Pass")</f>
        <v>Pass</v>
      </c>
    </row>
    <row r="20" spans="1:3">
      <c r="A20">
        <v>19</v>
      </c>
      <c r="B20" t="str">
        <f>IF(AND('Sch D2 Urban'!G24&gt;0,'Sch D2 Urban'!F24&lt;1),"Fail","Pass")</f>
        <v>Pass</v>
      </c>
      <c r="C20" t="str">
        <f>IF(AND('Sch D2 Urban'!F24&gt;0,'Sch D2 Urban'!G24&lt;1),"Fail","Pass")</f>
        <v>Pass</v>
      </c>
    </row>
    <row r="21" spans="1:3">
      <c r="A21">
        <v>20</v>
      </c>
      <c r="B21" t="str">
        <f>IF(AND('Sch D2 Urban'!G25&gt;0,'Sch D2 Urban'!F25&lt;1),"Fail","Pass")</f>
        <v>Pass</v>
      </c>
      <c r="C21" t="str">
        <f>IF(AND('Sch D2 Urban'!F25&gt;0,'Sch D2 Urban'!G25&lt;1),"Fail","Pass")</f>
        <v>Pass</v>
      </c>
    </row>
    <row r="22" spans="1:3">
      <c r="A22">
        <v>21</v>
      </c>
      <c r="B22" t="str">
        <f>IF(AND('Sch D2 Urban'!G26&gt;0,'Sch D2 Urban'!F26&lt;1),"Fail","Pass")</f>
        <v>Pass</v>
      </c>
      <c r="C22" t="str">
        <f>IF(AND('Sch D2 Urban'!F26&gt;0,'Sch D2 Urban'!G26&lt;1),"Fail","Pass")</f>
        <v>Pass</v>
      </c>
    </row>
    <row r="23" spans="1:3">
      <c r="A23">
        <v>22</v>
      </c>
      <c r="B23" t="str">
        <f>IF(AND('Sch D2 Urban'!G27&gt;0,'Sch D2 Urban'!F27&lt;1),"Fail","Pass")</f>
        <v>Pass</v>
      </c>
      <c r="C23" t="str">
        <f>IF(AND('Sch D2 Urban'!F27&gt;0,'Sch D2 Urban'!G27&lt;1),"Fail","Pass")</f>
        <v>Pass</v>
      </c>
    </row>
    <row r="24" spans="1:3">
      <c r="A24">
        <v>23</v>
      </c>
      <c r="B24" t="str">
        <f>IF(AND('Sch D2 Urban'!G28&gt;0,'Sch D2 Urban'!F28&lt;1),"Fail","Pass")</f>
        <v>Pass</v>
      </c>
      <c r="C24" t="str">
        <f>IF(AND('Sch D2 Urban'!F28&gt;0,'Sch D2 Urban'!G28&lt;1),"Fail","Pass")</f>
        <v>Pass</v>
      </c>
    </row>
    <row r="25" spans="1:3">
      <c r="A25">
        <v>24</v>
      </c>
      <c r="B25" t="str">
        <f>IF(AND('Sch D2 Urban'!G29&gt;0,'Sch D2 Urban'!F29&lt;1),"Fail","Pass")</f>
        <v>Pass</v>
      </c>
      <c r="C25" t="str">
        <f>IF(AND('Sch D2 Urban'!F29&gt;0,'Sch D2 Urban'!G29&lt;1),"Fail","Pass")</f>
        <v>Pass</v>
      </c>
    </row>
    <row r="26" spans="1:3">
      <c r="A26">
        <v>25</v>
      </c>
      <c r="B26" t="str">
        <f>IF(AND('Sch D2 Urban'!G30&gt;0,'Sch D2 Urban'!F30&lt;1),"Fail","Pass")</f>
        <v>Pass</v>
      </c>
      <c r="C26" t="str">
        <f>IF(AND('Sch D2 Urban'!F30&gt;0,'Sch D2 Urban'!G30&lt;1),"Fail","Pass")</f>
        <v>Pass</v>
      </c>
    </row>
    <row r="27" spans="1:3">
      <c r="A27">
        <v>26</v>
      </c>
      <c r="B27" t="str">
        <f>IF(AND('Sch D2 Urban'!G31&gt;0,'Sch D2 Urban'!F31&lt;1),"Fail","Pass")</f>
        <v>Pass</v>
      </c>
      <c r="C27" t="str">
        <f>IF(AND('Sch D2 Urban'!F31&gt;0,'Sch D2 Urban'!G31&lt;1),"Fail","Pass")</f>
        <v>Pass</v>
      </c>
    </row>
    <row r="28" spans="1:3">
      <c r="A28">
        <v>27</v>
      </c>
      <c r="B28" t="str">
        <f>IF(AND('Sch D2 Urban'!G32&gt;0,'Sch D2 Urban'!F32&lt;1),"Fail","Pass")</f>
        <v>Pass</v>
      </c>
      <c r="C28" t="str">
        <f>IF(AND('Sch D2 Urban'!F32&gt;0,'Sch D2 Urban'!G32&lt;1),"Fail","Pass")</f>
        <v>Pass</v>
      </c>
    </row>
    <row r="29" spans="1:3">
      <c r="A29">
        <v>28</v>
      </c>
      <c r="B29" t="str">
        <f>IF(AND('Sch D2 Urban'!G33&gt;0,'Sch D2 Urban'!F33&lt;1),"Fail","Pass")</f>
        <v>Pass</v>
      </c>
      <c r="C29" t="str">
        <f>IF(AND('Sch D2 Urban'!F33&gt;0,'Sch D2 Urban'!G33&lt;1),"Fail","Pass")</f>
        <v>Pass</v>
      </c>
    </row>
    <row r="30" spans="1:3">
      <c r="A30">
        <v>29</v>
      </c>
      <c r="B30" t="str">
        <f>IF(AND('Sch D2 Urban'!G34&gt;0,'Sch D2 Urban'!F34&lt;1),"Fail","Pass")</f>
        <v>Pass</v>
      </c>
      <c r="C30" t="str">
        <f>IF(AND('Sch D2 Urban'!F34&gt;0,'Sch D2 Urban'!G34&lt;1),"Fail","Pass")</f>
        <v>Pass</v>
      </c>
    </row>
    <row r="31" spans="1:3">
      <c r="A31">
        <v>30</v>
      </c>
      <c r="B31" t="str">
        <f>IF(AND('Sch D2 Urban'!G35&gt;0,'Sch D2 Urban'!F35&lt;1),"Fail","Pass")</f>
        <v>Pass</v>
      </c>
      <c r="C31" t="str">
        <f>IF(AND('Sch D2 Urban'!F35&gt;0,'Sch D2 Urban'!G35&lt;1),"Fail","Pass")</f>
        <v>Pass</v>
      </c>
    </row>
    <row r="32" spans="1:3">
      <c r="A32">
        <v>31</v>
      </c>
      <c r="B32" t="str">
        <f>IF(AND('Sch D2 Urban'!G36&gt;0,'Sch D2 Urban'!F36&lt;1),"Fail","Pass")</f>
        <v>Pass</v>
      </c>
      <c r="C32" t="str">
        <f>IF(AND('Sch D2 Urban'!F36&gt;0,'Sch D2 Urban'!G36&lt;1),"Fail","Pass")</f>
        <v>Pass</v>
      </c>
    </row>
    <row r="33" spans="1:3">
      <c r="A33">
        <v>32</v>
      </c>
      <c r="B33" t="str">
        <f>IF(AND('Sch D2 Urban'!G37&gt;0,'Sch D2 Urban'!F37&lt;1),"Fail","Pass")</f>
        <v>Pass</v>
      </c>
      <c r="C33" t="str">
        <f>IF(AND('Sch D2 Urban'!F37&gt;0,'Sch D2 Urban'!G37&lt;1),"Fail","Pass")</f>
        <v>Pass</v>
      </c>
    </row>
    <row r="34" spans="1:3">
      <c r="A34">
        <v>33</v>
      </c>
      <c r="B34" t="str">
        <f>IF(AND('Sch D2 Urban'!G38&gt;0,'Sch D2 Urban'!F38&lt;1),"Fail","Pass")</f>
        <v>Pass</v>
      </c>
      <c r="C34" t="str">
        <f>IF(AND('Sch D2 Urban'!F38&gt;0,'Sch D2 Urban'!G38&lt;1),"Fail","Pass")</f>
        <v>Pass</v>
      </c>
    </row>
    <row r="35" spans="1:3">
      <c r="A35">
        <v>34</v>
      </c>
      <c r="B35" t="str">
        <f>IF(AND('Sch D2 Urban'!G39&gt;0,'Sch D2 Urban'!F39&lt;1),"Fail","Pass")</f>
        <v>Pass</v>
      </c>
      <c r="C35" t="str">
        <f>IF(AND('Sch D2 Urban'!F39&gt;0,'Sch D2 Urban'!G39&lt;1),"Fail","Pass")</f>
        <v>Pass</v>
      </c>
    </row>
    <row r="36" spans="1:3">
      <c r="A36">
        <v>35</v>
      </c>
      <c r="B36" t="str">
        <f>IF(AND('Sch D2 Urban'!G40&gt;0,'Sch D2 Urban'!F40&lt;1),"Fail","Pass")</f>
        <v>Pass</v>
      </c>
      <c r="C36" t="str">
        <f>IF(AND('Sch D2 Urban'!F40&gt;0,'Sch D2 Urban'!G40&lt;1),"Fail","Pass")</f>
        <v>Pass</v>
      </c>
    </row>
    <row r="37" spans="1:3">
      <c r="A37">
        <v>36</v>
      </c>
      <c r="B37" t="str">
        <f>IF(AND('Sch D2 Urban'!G41&gt;0,'Sch D2 Urban'!F41&lt;1),"Fail","Pass")</f>
        <v>Pass</v>
      </c>
      <c r="C37" t="str">
        <f>IF(AND('Sch D2 Urban'!F41&gt;0,'Sch D2 Urban'!G41&lt;1),"Fail","Pass")</f>
        <v>Pass</v>
      </c>
    </row>
    <row r="38" spans="1:3">
      <c r="A38">
        <v>37</v>
      </c>
      <c r="B38" t="str">
        <f>IF(AND('Sch D2 Urban'!G42&gt;0,'Sch D2 Urban'!F42&lt;1),"Fail","Pass")</f>
        <v>Pass</v>
      </c>
      <c r="C38" t="str">
        <f>IF(AND('Sch D2 Urban'!F42&gt;0,'Sch D2 Urban'!G42&lt;1),"Fail","Pass")</f>
        <v>Pass</v>
      </c>
    </row>
    <row r="39" spans="1:3">
      <c r="A39">
        <v>38</v>
      </c>
      <c r="B39" t="str">
        <f>IF(AND('Sch D2 Urban'!G43&gt;0,'Sch D2 Urban'!F43&lt;1),"Fail","Pass")</f>
        <v>Pass</v>
      </c>
      <c r="C39" t="str">
        <f>IF(AND('Sch D2 Urban'!F43&gt;0,'Sch D2 Urban'!G43&lt;1),"Fail","Pass")</f>
        <v>Pass</v>
      </c>
    </row>
    <row r="40" spans="1:3">
      <c r="A40">
        <v>39</v>
      </c>
      <c r="B40" t="str">
        <f>IF(AND('Sch D2 Urban'!G44&gt;0,'Sch D2 Urban'!F44&lt;1),"Fail","Pass")</f>
        <v>Pass</v>
      </c>
      <c r="C40" t="str">
        <f>IF(AND('Sch D2 Urban'!F44&gt;0,'Sch D2 Urban'!G44&lt;1),"Fail","Pass")</f>
        <v>Pass</v>
      </c>
    </row>
    <row r="41" spans="1:3">
      <c r="A41">
        <v>40</v>
      </c>
      <c r="B41" t="str">
        <f>IF(AND('Sch D2 Urban'!G45&gt;0,'Sch D2 Urban'!F45&lt;1),"Fail","Pass")</f>
        <v>Pass</v>
      </c>
      <c r="C41" t="str">
        <f>IF(AND('Sch D2 Urban'!F45&gt;0,'Sch D2 Urban'!G45&lt;1),"Fail","Pass")</f>
        <v>Pass</v>
      </c>
    </row>
    <row r="42" spans="1:3">
      <c r="A42">
        <v>41</v>
      </c>
      <c r="B42" t="str">
        <f>IF(AND('Sch D2 Urban'!G46&gt;0,'Sch D2 Urban'!F46&lt;1),"Fail","Pass")</f>
        <v>Pass</v>
      </c>
      <c r="C42" t="str">
        <f>IF(AND('Sch D2 Urban'!F46&gt;0,'Sch D2 Urban'!G46&lt;1),"Fail","Pass")</f>
        <v>Pass</v>
      </c>
    </row>
    <row r="43" spans="1:3">
      <c r="A43">
        <v>42</v>
      </c>
      <c r="B43" t="str">
        <f>IF(AND('Sch D2 Urban'!G47&gt;0,'Sch D2 Urban'!F47&lt;1),"Fail","Pass")</f>
        <v>Pass</v>
      </c>
      <c r="C43" t="str">
        <f>IF(AND('Sch D2 Urban'!F47&gt;0,'Sch D2 Urban'!G47&lt;1),"Fail","Pass")</f>
        <v>Pass</v>
      </c>
    </row>
    <row r="44" spans="1:3">
      <c r="A44">
        <v>43</v>
      </c>
      <c r="B44" t="str">
        <f>IF(AND('Sch D2 Urban'!G48&gt;0,'Sch D2 Urban'!F48&lt;1),"Fail","Pass")</f>
        <v>Pass</v>
      </c>
      <c r="C44" t="str">
        <f>IF(AND('Sch D2 Urban'!F48&gt;0,'Sch D2 Urban'!G48&lt;1),"Fail","Pass")</f>
        <v>Pass</v>
      </c>
    </row>
    <row r="45" spans="1:3">
      <c r="A45">
        <v>44</v>
      </c>
      <c r="B45" t="str">
        <f>IF(AND('Sch D2 Urban'!G49&gt;0,'Sch D2 Urban'!F49&lt;1),"Fail","Pass")</f>
        <v>Pass</v>
      </c>
      <c r="C45" t="str">
        <f>IF(AND('Sch D2 Urban'!F49&gt;0,'Sch D2 Urban'!G49&lt;1),"Fail","Pass")</f>
        <v>Pass</v>
      </c>
    </row>
    <row r="46" spans="1:3">
      <c r="A46">
        <v>45</v>
      </c>
      <c r="B46" t="str">
        <f>IF(AND('Sch D2 Urban'!G50&gt;0,'Sch D2 Urban'!F50&lt;1),"Fail","Pass")</f>
        <v>Pass</v>
      </c>
      <c r="C46" t="str">
        <f>IF(AND('Sch D2 Urban'!F50&gt;0,'Sch D2 Urban'!G50&lt;1),"Fail","Pass")</f>
        <v>Pass</v>
      </c>
    </row>
    <row r="47" spans="1:3">
      <c r="A47">
        <v>46</v>
      </c>
      <c r="B47" t="str">
        <f>IF(AND('Sch D2 Urban'!G51&gt;0,'Sch D2 Urban'!F51&lt;1),"Fail","Pass")</f>
        <v>Pass</v>
      </c>
      <c r="C47" t="str">
        <f>IF(AND('Sch D2 Urban'!F51&gt;0,'Sch D2 Urban'!G51&lt;1),"Fail","Pass")</f>
        <v>Pass</v>
      </c>
    </row>
    <row r="48" spans="1:3">
      <c r="A48">
        <v>47</v>
      </c>
      <c r="B48" t="str">
        <f>IF(AND('Sch D2 Urban'!G52&gt;0,'Sch D2 Urban'!F52&lt;1),"Fail","Pass")</f>
        <v>Pass</v>
      </c>
      <c r="C48" t="str">
        <f>IF(AND('Sch D2 Urban'!F52&gt;0,'Sch D2 Urban'!G52&lt;1),"Fail","Pass")</f>
        <v>Pass</v>
      </c>
    </row>
    <row r="49" spans="1:3">
      <c r="A49">
        <v>48</v>
      </c>
      <c r="B49" t="str">
        <f>IF(AND('Sch D2 Urban'!G53&gt;0,'Sch D2 Urban'!F53&lt;1),"Fail","Pass")</f>
        <v>Pass</v>
      </c>
      <c r="C49" t="str">
        <f>IF(AND('Sch D2 Urban'!F53&gt;0,'Sch D2 Urban'!G53&lt;1),"Fail","Pass")</f>
        <v>Pass</v>
      </c>
    </row>
    <row r="50" spans="1:3">
      <c r="A50">
        <v>49</v>
      </c>
      <c r="B50" t="str">
        <f>IF(AND('Sch D2 Urban'!G54&gt;0,'Sch D2 Urban'!F54&lt;1),"Fail","Pass")</f>
        <v>Pass</v>
      </c>
      <c r="C50" t="str">
        <f>IF(AND('Sch D2 Urban'!F54&gt;0,'Sch D2 Urban'!G54&lt;1),"Fail","Pass")</f>
        <v>Pass</v>
      </c>
    </row>
    <row r="51" spans="1:3">
      <c r="A51">
        <v>50</v>
      </c>
      <c r="B51" t="str">
        <f>IF(AND('Sch D2 Urban'!G55&gt;0,'Sch D2 Urban'!F55&lt;1),"Fail","Pass")</f>
        <v>Pass</v>
      </c>
      <c r="C51" t="str">
        <f>IF(AND('Sch D2 Urban'!F55&gt;0,'Sch D2 Urban'!G55&lt;1),"Fail","Pass")</f>
        <v>Pass</v>
      </c>
    </row>
    <row r="52" spans="1:3">
      <c r="A52">
        <v>51</v>
      </c>
      <c r="B52" t="str">
        <f>IF(AND('Sch D2 Urban'!G56&gt;0,'Sch D2 Urban'!F56&lt;1),"Fail","Pass")</f>
        <v>Pass</v>
      </c>
      <c r="C52" t="str">
        <f>IF(AND('Sch D2 Urban'!F56&gt;0,'Sch D2 Urban'!G56&lt;1),"Fail","Pass")</f>
        <v>Pass</v>
      </c>
    </row>
    <row r="53" spans="1:3">
      <c r="A53">
        <v>52</v>
      </c>
      <c r="B53" t="str">
        <f>IF(AND('Sch D2 Urban'!G57&gt;0,'Sch D2 Urban'!F57&lt;1),"Fail","Pass")</f>
        <v>Pass</v>
      </c>
      <c r="C53" t="str">
        <f>IF(AND('Sch D2 Urban'!F57&gt;0,'Sch D2 Urban'!G57&lt;1),"Fail","Pass")</f>
        <v>Pass</v>
      </c>
    </row>
    <row r="54" spans="1:3">
      <c r="A54">
        <v>53</v>
      </c>
      <c r="B54" t="str">
        <f>IF(AND('Sch D2 Urban'!G58&gt;0,'Sch D2 Urban'!F58&lt;1),"Fail","Pass")</f>
        <v>Pass</v>
      </c>
      <c r="C54" t="str">
        <f>IF(AND('Sch D2 Urban'!F58&gt;0,'Sch D2 Urban'!G58&lt;1),"Fail","Pass")</f>
        <v>Pass</v>
      </c>
    </row>
    <row r="55" spans="1:3">
      <c r="A55">
        <v>54</v>
      </c>
      <c r="B55" t="str">
        <f>IF(AND('Sch D2 Urban'!G59&gt;0,'Sch D2 Urban'!F59&lt;1),"Fail","Pass")</f>
        <v>Pass</v>
      </c>
      <c r="C55" t="str">
        <f>IF(AND('Sch D2 Urban'!F59&gt;0,'Sch D2 Urban'!G59&lt;1),"Fail","Pass")</f>
        <v>Pass</v>
      </c>
    </row>
    <row r="56" spans="1:3">
      <c r="A56">
        <v>55</v>
      </c>
      <c r="B56" t="str">
        <f>IF(AND('Sch D2 Urban'!G60&gt;0,'Sch D2 Urban'!F60&lt;1),"Fail","Pass")</f>
        <v>Pass</v>
      </c>
      <c r="C56" t="str">
        <f>IF(AND('Sch D2 Urban'!F60&gt;0,'Sch D2 Urban'!G60&lt;1),"Fail","Pass")</f>
        <v>Pass</v>
      </c>
    </row>
    <row r="57" spans="1:3">
      <c r="A57">
        <v>56</v>
      </c>
      <c r="B57" t="str">
        <f>IF(AND('Sch D2 Urban'!G61&gt;0,'Sch D2 Urban'!F61&lt;1),"Fail","Pass")</f>
        <v>Pass</v>
      </c>
      <c r="C57" t="str">
        <f>IF(AND('Sch D2 Urban'!F61&gt;0,'Sch D2 Urban'!G61&lt;1),"Fail","Pass")</f>
        <v>Pass</v>
      </c>
    </row>
    <row r="58" spans="1:3">
      <c r="A58">
        <v>57</v>
      </c>
      <c r="B58" t="str">
        <f>IF(AND('Sch D2 Urban'!G62&gt;0,'Sch D2 Urban'!F62&lt;1),"Fail","Pass")</f>
        <v>Pass</v>
      </c>
      <c r="C58" t="str">
        <f>IF(AND('Sch D2 Urban'!F62&gt;0,'Sch D2 Urban'!G62&lt;1),"Fail","Pass")</f>
        <v>Pass</v>
      </c>
    </row>
    <row r="59" spans="1:3">
      <c r="A59">
        <v>58</v>
      </c>
      <c r="B59" t="str">
        <f>IF(AND('Sch D2 Urban'!G63&gt;0,'Sch D2 Urban'!F63&lt;1),"Fail","Pass")</f>
        <v>Pass</v>
      </c>
      <c r="C59" t="str">
        <f>IF(AND('Sch D2 Urban'!F63&gt;0,'Sch D2 Urban'!G63&lt;1),"Fail","Pass")</f>
        <v>Pass</v>
      </c>
    </row>
    <row r="60" spans="1:3">
      <c r="A60">
        <v>59</v>
      </c>
      <c r="B60" t="str">
        <f>IF(AND('Sch D2 Urban'!G64&gt;0,'Sch D2 Urban'!F64&lt;1),"Fail","Pass")</f>
        <v>Pass</v>
      </c>
      <c r="C60" t="str">
        <f>IF(AND('Sch D2 Urban'!F64&gt;0,'Sch D2 Urban'!G64&lt;1),"Fail","Pass")</f>
        <v>Pass</v>
      </c>
    </row>
    <row r="61" spans="1:3">
      <c r="A61">
        <v>60</v>
      </c>
      <c r="B61" t="str">
        <f>IF(AND('Sch D2 Urban'!G65&gt;0,'Sch D2 Urban'!F65&lt;1),"Fail","Pass")</f>
        <v>Pass</v>
      </c>
      <c r="C61" t="str">
        <f>IF(AND('Sch D2 Urban'!F65&gt;0,'Sch D2 Urban'!G65&lt;1),"Fail","Pass")</f>
        <v>Pass</v>
      </c>
    </row>
    <row r="62" spans="1:3">
      <c r="A62">
        <v>61</v>
      </c>
      <c r="B62" t="str">
        <f>IF(AND('Sch D2 Urban'!G66&gt;0,'Sch D2 Urban'!F66&lt;1),"Fail","Pass")</f>
        <v>Pass</v>
      </c>
      <c r="C62" t="str">
        <f>IF(AND('Sch D2 Urban'!F66&gt;0,'Sch D2 Urban'!G66&lt;1),"Fail","Pass")</f>
        <v>Pass</v>
      </c>
    </row>
    <row r="63" spans="1:3">
      <c r="A63">
        <v>62</v>
      </c>
      <c r="B63" t="str">
        <f>IF(AND('Sch D2 Urban'!G67&gt;0,'Sch D2 Urban'!F67&lt;1),"Fail","Pass")</f>
        <v>Pass</v>
      </c>
      <c r="C63" t="str">
        <f>IF(AND('Sch D2 Urban'!F67&gt;0,'Sch D2 Urban'!G67&lt;1),"Fail","Pass")</f>
        <v>Pass</v>
      </c>
    </row>
    <row r="64" spans="1:3">
      <c r="A64">
        <v>63</v>
      </c>
      <c r="B64" t="str">
        <f>IF(AND('Sch D2 Urban'!G68&gt;0,'Sch D2 Urban'!F68&lt;1),"Fail","Pass")</f>
        <v>Pass</v>
      </c>
      <c r="C64" t="str">
        <f>IF(AND('Sch D2 Urban'!F68&gt;0,'Sch D2 Urban'!G68&lt;1),"Fail","Pass")</f>
        <v>Pass</v>
      </c>
    </row>
    <row r="65" spans="1:3">
      <c r="A65">
        <v>64</v>
      </c>
      <c r="B65" t="str">
        <f>IF(AND('Sch D2 Urban'!G69&gt;0,'Sch D2 Urban'!F69&lt;1),"Fail","Pass")</f>
        <v>Pass</v>
      </c>
      <c r="C65" t="str">
        <f>IF(AND('Sch D2 Urban'!F69&gt;0,'Sch D2 Urban'!G69&lt;1),"Fail","Pass")</f>
        <v>Pass</v>
      </c>
    </row>
    <row r="66" spans="1:3">
      <c r="A66">
        <v>65</v>
      </c>
      <c r="B66" t="str">
        <f>IF(AND('Sch D2 Urban'!G70&gt;0,'Sch D2 Urban'!F70&lt;1),"Fail","Pass")</f>
        <v>Pass</v>
      </c>
      <c r="C66" t="str">
        <f>IF(AND('Sch D2 Urban'!F70&gt;0,'Sch D2 Urban'!G70&lt;1),"Fail","Pass")</f>
        <v>Pass</v>
      </c>
    </row>
    <row r="67" spans="1:3">
      <c r="A67">
        <v>66</v>
      </c>
      <c r="B67" t="str">
        <f>IF(AND('Sch D2 Urban'!G71&gt;0,'Sch D2 Urban'!F71&lt;1),"Fail","Pass")</f>
        <v>Pass</v>
      </c>
      <c r="C67" t="str">
        <f>IF(AND('Sch D2 Urban'!F71&gt;0,'Sch D2 Urban'!G71&lt;1),"Fail","Pass")</f>
        <v>Pass</v>
      </c>
    </row>
    <row r="68" spans="1:3">
      <c r="A68">
        <v>67</v>
      </c>
      <c r="B68" t="str">
        <f>IF(AND('Sch D2 Urban'!G72&gt;0,'Sch D2 Urban'!F72&lt;1),"Fail","Pass")</f>
        <v>Pass</v>
      </c>
      <c r="C68" t="str">
        <f>IF(AND('Sch D2 Urban'!F72&gt;0,'Sch D2 Urban'!G72&lt;1),"Fail","Pass")</f>
        <v>Pass</v>
      </c>
    </row>
    <row r="69" spans="1:3">
      <c r="A69">
        <v>68</v>
      </c>
      <c r="B69" t="str">
        <f>IF(AND('Sch D2 Urban'!G73&gt;0,'Sch D2 Urban'!F73&lt;1),"Fail","Pass")</f>
        <v>Pass</v>
      </c>
      <c r="C69" t="str">
        <f>IF(AND('Sch D2 Urban'!F73&gt;0,'Sch D2 Urban'!G73&lt;1),"Fail","Pass")</f>
        <v>Pass</v>
      </c>
    </row>
    <row r="70" spans="1:3">
      <c r="A70">
        <v>69</v>
      </c>
      <c r="B70" t="str">
        <f>IF(AND('Sch D2 Urban'!G74&gt;0,'Sch D2 Urban'!F74&lt;1),"Fail","Pass")</f>
        <v>Pass</v>
      </c>
      <c r="C70" t="str">
        <f>IF(AND('Sch D2 Urban'!F74&gt;0,'Sch D2 Urban'!G74&lt;1),"Fail","Pass")</f>
        <v>Pass</v>
      </c>
    </row>
    <row r="71" spans="1:3">
      <c r="A71">
        <v>70</v>
      </c>
      <c r="B71" t="str">
        <f>IF(AND('Sch D2 Urban'!G75&gt;0,'Sch D2 Urban'!F75&lt;1),"Fail","Pass")</f>
        <v>Pass</v>
      </c>
      <c r="C71" t="str">
        <f>IF(AND('Sch D2 Urban'!F75&gt;0,'Sch D2 Urban'!G75&lt;1),"Fail","Pass")</f>
        <v>Pass</v>
      </c>
    </row>
    <row r="72" spans="1:3">
      <c r="A72">
        <v>71</v>
      </c>
      <c r="B72" t="str">
        <f>IF(AND('Sch D2 Urban'!G76&gt;0,'Sch D2 Urban'!F76&lt;1),"Fail","Pass")</f>
        <v>Pass</v>
      </c>
      <c r="C72" t="str">
        <f>IF(AND('Sch D2 Urban'!F76&gt;0,'Sch D2 Urban'!G76&lt;1),"Fail","Pass")</f>
        <v>Pass</v>
      </c>
    </row>
    <row r="73" spans="1:3">
      <c r="A73">
        <v>72</v>
      </c>
      <c r="B73" t="str">
        <f>IF(AND('Sch D2 Urban'!G77&gt;0,'Sch D2 Urban'!F77&lt;1),"Fail","Pass")</f>
        <v>Pass</v>
      </c>
      <c r="C73" t="str">
        <f>IF(AND('Sch D2 Urban'!F77&gt;0,'Sch D2 Urban'!G77&lt;1),"Fail","Pass")</f>
        <v>Pass</v>
      </c>
    </row>
    <row r="74" spans="1:3">
      <c r="A74">
        <v>73</v>
      </c>
      <c r="B74" t="str">
        <f>IF(AND('Sch D2 Urban'!G78&gt;0,'Sch D2 Urban'!F78&lt;1),"Fail","Pass")</f>
        <v>Pass</v>
      </c>
      <c r="C74" t="str">
        <f>IF(AND('Sch D2 Urban'!F78&gt;0,'Sch D2 Urban'!G78&lt;1),"Fail","Pass")</f>
        <v>Pass</v>
      </c>
    </row>
    <row r="75" spans="1:3">
      <c r="A75">
        <v>74</v>
      </c>
      <c r="B75" t="str">
        <f>IF(AND('Sch D2 Urban'!G79&gt;0,'Sch D2 Urban'!F79&lt;1),"Fail","Pass")</f>
        <v>Pass</v>
      </c>
      <c r="C75" t="str">
        <f>IF(AND('Sch D2 Urban'!F79&gt;0,'Sch D2 Urban'!G79&lt;1),"Fail","Pass")</f>
        <v>Pass</v>
      </c>
    </row>
    <row r="76" spans="1:3">
      <c r="A76">
        <v>75</v>
      </c>
      <c r="B76" t="str">
        <f>IF(AND('Sch D2 Urban'!G80&gt;0,'Sch D2 Urban'!F80&lt;1),"Fail","Pass")</f>
        <v>Pass</v>
      </c>
      <c r="C76" t="str">
        <f>IF(AND('Sch D2 Urban'!F80&gt;0,'Sch D2 Urban'!G80&lt;1),"Fail","Pass")</f>
        <v>Pass</v>
      </c>
    </row>
    <row r="77" spans="1:3">
      <c r="A77">
        <v>76</v>
      </c>
      <c r="B77" t="str">
        <f>IF(AND('Sch D2 Urban'!G81&gt;0,'Sch D2 Urban'!F81&lt;1),"Fail","Pass")</f>
        <v>Pass</v>
      </c>
      <c r="C77" t="str">
        <f>IF(AND('Sch D2 Urban'!F81&gt;0,'Sch D2 Urban'!G81&lt;1),"Fail","Pass")</f>
        <v>Pass</v>
      </c>
    </row>
    <row r="78" spans="1:3">
      <c r="A78">
        <v>77</v>
      </c>
      <c r="B78" t="str">
        <f>IF(AND('Sch D2 Urban'!G82&gt;0,'Sch D2 Urban'!F82&lt;1),"Fail","Pass")</f>
        <v>Pass</v>
      </c>
      <c r="C78" t="str">
        <f>IF(AND('Sch D2 Urban'!F82&gt;0,'Sch D2 Urban'!G82&lt;1),"Fail","Pass")</f>
        <v>Pass</v>
      </c>
    </row>
    <row r="79" spans="1:3">
      <c r="A79">
        <v>78</v>
      </c>
      <c r="B79" t="str">
        <f>IF(AND('Sch D2 Urban'!G83&gt;0,'Sch D2 Urban'!F83&lt;1),"Fail","Pass")</f>
        <v>Pass</v>
      </c>
      <c r="C79" t="str">
        <f>IF(AND('Sch D2 Urban'!F83&gt;0,'Sch D2 Urban'!G83&lt;1),"Fail","Pass")</f>
        <v>Pass</v>
      </c>
    </row>
    <row r="80" spans="1:3">
      <c r="A80">
        <v>79</v>
      </c>
      <c r="B80" t="str">
        <f>IF(AND('Sch D2 Urban'!G84&gt;0,'Sch D2 Urban'!F84&lt;1),"Fail","Pass")</f>
        <v>Pass</v>
      </c>
      <c r="C80" t="str">
        <f>IF(AND('Sch D2 Urban'!F84&gt;0,'Sch D2 Urban'!G84&lt;1),"Fail","Pass")</f>
        <v>Pass</v>
      </c>
    </row>
    <row r="81" spans="1:3">
      <c r="A81">
        <v>80</v>
      </c>
      <c r="B81" t="str">
        <f>IF(AND('Sch D2 Urban'!G85&gt;0,'Sch D2 Urban'!F85&lt;1),"Fail","Pass")</f>
        <v>Pass</v>
      </c>
      <c r="C81" t="str">
        <f>IF(AND('Sch D2 Urban'!F85&gt;0,'Sch D2 Urban'!G85&lt;1),"Fail","Pass")</f>
        <v>Pass</v>
      </c>
    </row>
    <row r="82" spans="1:3">
      <c r="A82">
        <v>81</v>
      </c>
      <c r="B82" t="str">
        <f>IF(AND('Sch D2 Urban'!G86&gt;0,'Sch D2 Urban'!F86&lt;1),"Fail","Pass")</f>
        <v>Pass</v>
      </c>
      <c r="C82" t="str">
        <f>IF(AND('Sch D2 Urban'!F86&gt;0,'Sch D2 Urban'!G86&lt;1),"Fail","Pass")</f>
        <v>Pass</v>
      </c>
    </row>
    <row r="83" spans="1:3">
      <c r="A83">
        <v>82</v>
      </c>
      <c r="B83" t="str">
        <f>IF(AND('Sch D2 Urban'!G87&gt;0,'Sch D2 Urban'!F87&lt;1),"Fail","Pass")</f>
        <v>Pass</v>
      </c>
      <c r="C83" t="str">
        <f>IF(AND('Sch D2 Urban'!F87&gt;0,'Sch D2 Urban'!G87&lt;1),"Fail","Pass")</f>
        <v>Pass</v>
      </c>
    </row>
    <row r="84" spans="1:3">
      <c r="A84">
        <v>83</v>
      </c>
      <c r="B84" t="str">
        <f>IF(AND('Sch D2 Urban'!G88&gt;0,'Sch D2 Urban'!F88&lt;1),"Fail","Pass")</f>
        <v>Pass</v>
      </c>
      <c r="C84" t="str">
        <f>IF(AND('Sch D2 Urban'!F88&gt;0,'Sch D2 Urban'!G88&lt;1),"Fail","Pass")</f>
        <v>Pass</v>
      </c>
    </row>
    <row r="85" spans="1:3">
      <c r="A85">
        <v>84</v>
      </c>
      <c r="B85" t="str">
        <f>IF(AND('Sch D2 Urban'!G89&gt;0,'Sch D2 Urban'!F89&lt;1),"Fail","Pass")</f>
        <v>Pass</v>
      </c>
      <c r="C85" t="str">
        <f>IF(AND('Sch D2 Urban'!F89&gt;0,'Sch D2 Urban'!G89&lt;1),"Fail","Pass")</f>
        <v>Pass</v>
      </c>
    </row>
    <row r="86" spans="1:3">
      <c r="A86">
        <v>85</v>
      </c>
      <c r="B86" t="str">
        <f>IF(AND('Sch D2 Urban'!G90&gt;0,'Sch D2 Urban'!F90&lt;1),"Fail","Pass")</f>
        <v>Pass</v>
      </c>
      <c r="C86" t="str">
        <f>IF(AND('Sch D2 Urban'!F90&gt;0,'Sch D2 Urban'!G90&lt;1),"Fail","Pass")</f>
        <v>Pass</v>
      </c>
    </row>
    <row r="87" spans="1:3">
      <c r="A87">
        <v>86</v>
      </c>
      <c r="B87" t="str">
        <f>IF(AND('Sch D2 Urban'!G91&gt;0,'Sch D2 Urban'!F91&lt;1),"Fail","Pass")</f>
        <v>Pass</v>
      </c>
      <c r="C87" t="str">
        <f>IF(AND('Sch D2 Urban'!F91&gt;0,'Sch D2 Urban'!G91&lt;1),"Fail","Pass")</f>
        <v>Pass</v>
      </c>
    </row>
    <row r="88" spans="1:3">
      <c r="A88">
        <v>87</v>
      </c>
      <c r="B88" t="str">
        <f>IF(AND('Sch D2 Urban'!G92&gt;0,'Sch D2 Urban'!F92&lt;1),"Fail","Pass")</f>
        <v>Pass</v>
      </c>
      <c r="C88" t="str">
        <f>IF(AND('Sch D2 Urban'!F92&gt;0,'Sch D2 Urban'!G92&lt;1),"Fail","Pass")</f>
        <v>Pass</v>
      </c>
    </row>
    <row r="89" spans="1:3">
      <c r="A89">
        <v>88</v>
      </c>
      <c r="B89" t="str">
        <f>IF(AND('Sch D2 Urban'!G93&gt;0,'Sch D2 Urban'!F93&lt;1),"Fail","Pass")</f>
        <v>Pass</v>
      </c>
      <c r="C89" t="str">
        <f>IF(AND('Sch D2 Urban'!F93&gt;0,'Sch D2 Urban'!G93&lt;1),"Fail","Pass")</f>
        <v>Pass</v>
      </c>
    </row>
    <row r="90" spans="1:3">
      <c r="A90">
        <v>89</v>
      </c>
      <c r="B90" t="str">
        <f>IF(AND('Sch D2 Urban'!G94&gt;0,'Sch D2 Urban'!F94&lt;1),"Fail","Pass")</f>
        <v>Pass</v>
      </c>
      <c r="C90" t="str">
        <f>IF(AND('Sch D2 Urban'!F94&gt;0,'Sch D2 Urban'!G94&lt;1),"Fail","Pass")</f>
        <v>Pass</v>
      </c>
    </row>
    <row r="91" spans="1:3">
      <c r="A91">
        <v>90</v>
      </c>
      <c r="B91" t="str">
        <f>IF(AND('Sch D2 Urban'!G95&gt;0,'Sch D2 Urban'!F95&lt;1),"Fail","Pass")</f>
        <v>Pass</v>
      </c>
      <c r="C91" t="str">
        <f>IF(AND('Sch D2 Urban'!F95&gt;0,'Sch D2 Urban'!G95&lt;1),"Fail","Pass")</f>
        <v>Pass</v>
      </c>
    </row>
    <row r="92" spans="1:3">
      <c r="A92">
        <v>91</v>
      </c>
      <c r="B92" t="str">
        <f>IF(AND('Sch D2 Urban'!G96&gt;0,'Sch D2 Urban'!F96&lt;1),"Fail","Pass")</f>
        <v>Pass</v>
      </c>
      <c r="C92" t="str">
        <f>IF(AND('Sch D2 Urban'!F96&gt;0,'Sch D2 Urban'!G96&lt;1),"Fail","Pass")</f>
        <v>Pass</v>
      </c>
    </row>
    <row r="93" spans="1:3">
      <c r="A93">
        <v>92</v>
      </c>
      <c r="B93" t="str">
        <f>IF(AND('Sch D2 Urban'!G97&gt;0,'Sch D2 Urban'!F97&lt;1),"Fail","Pass")</f>
        <v>Pass</v>
      </c>
      <c r="C93" t="str">
        <f>IF(AND('Sch D2 Urban'!F97&gt;0,'Sch D2 Urban'!G97&lt;1),"Fail","Pass")</f>
        <v>Pass</v>
      </c>
    </row>
    <row r="94" spans="1:3">
      <c r="A94">
        <v>93</v>
      </c>
      <c r="B94" t="str">
        <f>IF(AND('Sch D2 Urban'!G98&gt;0,'Sch D2 Urban'!F98&lt;1),"Fail","Pass")</f>
        <v>Pass</v>
      </c>
      <c r="C94" t="str">
        <f>IF(AND('Sch D2 Urban'!F98&gt;0,'Sch D2 Urban'!G98&lt;1),"Fail","Pass")</f>
        <v>Pass</v>
      </c>
    </row>
    <row r="95" spans="1:3">
      <c r="A95">
        <v>94</v>
      </c>
      <c r="B95" t="str">
        <f>IF(AND('Sch D2 Urban'!G99&gt;0,'Sch D2 Urban'!F99&lt;1),"Fail","Pass")</f>
        <v>Pass</v>
      </c>
      <c r="C95" t="str">
        <f>IF(AND('Sch D2 Urban'!F99&gt;0,'Sch D2 Urban'!G99&lt;1),"Fail","Pass")</f>
        <v>Pass</v>
      </c>
    </row>
    <row r="96" spans="1:3">
      <c r="A96">
        <v>95</v>
      </c>
      <c r="B96" t="str">
        <f>IF(AND('Sch D2 Urban'!G100&gt;0,'Sch D2 Urban'!F100&lt;1),"Fail","Pass")</f>
        <v>Pass</v>
      </c>
      <c r="C96" t="str">
        <f>IF(AND('Sch D2 Urban'!F100&gt;0,'Sch D2 Urban'!G100&lt;1),"Fail","Pass")</f>
        <v>Pass</v>
      </c>
    </row>
    <row r="97" spans="1:3">
      <c r="A97">
        <v>96</v>
      </c>
      <c r="B97" t="str">
        <f>IF(AND('Sch D2 Urban'!G101&gt;0,'Sch D2 Urban'!F101&lt;1),"Fail","Pass")</f>
        <v>Pass</v>
      </c>
      <c r="C97" t="str">
        <f>IF(AND('Sch D2 Urban'!F101&gt;0,'Sch D2 Urban'!G101&lt;1),"Fail","Pass")</f>
        <v>Pass</v>
      </c>
    </row>
    <row r="98" spans="1:3">
      <c r="A98">
        <v>97</v>
      </c>
      <c r="B98" t="str">
        <f>IF(AND('Sch D2 Urban'!G102&gt;0,'Sch D2 Urban'!F102&lt;1),"Fail","Pass")</f>
        <v>Pass</v>
      </c>
      <c r="C98" t="str">
        <f>IF(AND('Sch D2 Urban'!F102&gt;0,'Sch D2 Urban'!G102&lt;1),"Fail","Pass")</f>
        <v>Pass</v>
      </c>
    </row>
    <row r="99" spans="1:3">
      <c r="A99">
        <v>98</v>
      </c>
      <c r="B99" t="str">
        <f>IF(AND('Sch D2 Urban'!G103&gt;0,'Sch D2 Urban'!F103&lt;1),"Fail","Pass")</f>
        <v>Pass</v>
      </c>
      <c r="C99" t="str">
        <f>IF(AND('Sch D2 Urban'!F103&gt;0,'Sch D2 Urban'!G103&lt;1),"Fail","Pass")</f>
        <v>Pass</v>
      </c>
    </row>
    <row r="100" spans="1:3">
      <c r="A100">
        <v>99</v>
      </c>
      <c r="B100" t="str">
        <f>IF(AND('Sch D2 Urban'!G104&gt;0,'Sch D2 Urban'!F104&lt;1),"Fail","Pass")</f>
        <v>Pass</v>
      </c>
      <c r="C100" t="str">
        <f>IF(AND('Sch D2 Urban'!F104&gt;0,'Sch D2 Urban'!G104&lt;1),"Fail","Pass")</f>
        <v>Pass</v>
      </c>
    </row>
    <row r="101" spans="1:3">
      <c r="A101">
        <v>100</v>
      </c>
      <c r="B101" t="str">
        <f>IF(AND('Sch D2 Urban'!G105&gt;0,'Sch D2 Urban'!F105&lt;1),"Fail","Pass")</f>
        <v>Pass</v>
      </c>
      <c r="C101" t="str">
        <f>IF(AND('Sch D2 Urban'!F105&gt;0,'Sch D2 Urban'!G105&lt;1),"Fail","Pass")</f>
        <v>Pass</v>
      </c>
    </row>
    <row r="102" spans="1:3">
      <c r="A102">
        <v>101</v>
      </c>
      <c r="B102" t="str">
        <f>IF(AND('Sch D2 Urban'!G106&gt;0,'Sch D2 Urban'!F106&lt;1),"Fail","Pass")</f>
        <v>Pass</v>
      </c>
      <c r="C102" t="str">
        <f>IF(AND('Sch D2 Urban'!F106&gt;0,'Sch D2 Urban'!G106&lt;1),"Fail","Pass")</f>
        <v>Pass</v>
      </c>
    </row>
    <row r="103" spans="1:3">
      <c r="A103">
        <v>102</v>
      </c>
      <c r="B103" t="str">
        <f>IF(AND('Sch D2 Urban'!G107&gt;0,'Sch D2 Urban'!F107&lt;1),"Fail","Pass")</f>
        <v>Pass</v>
      </c>
      <c r="C103" t="str">
        <f>IF(AND('Sch D2 Urban'!F107&gt;0,'Sch D2 Urban'!G107&lt;1),"Fail","Pass")</f>
        <v>Pass</v>
      </c>
    </row>
    <row r="104" spans="1:3">
      <c r="A104">
        <v>103</v>
      </c>
      <c r="B104" t="str">
        <f>IF(AND('Sch D2 Urban'!G108&gt;0,'Sch D2 Urban'!F108&lt;1),"Fail","Pass")</f>
        <v>Pass</v>
      </c>
      <c r="C104" t="str">
        <f>IF(AND('Sch D2 Urban'!F108&gt;0,'Sch D2 Urban'!G108&lt;1),"Fail","Pass")</f>
        <v>Pass</v>
      </c>
    </row>
    <row r="105" spans="1:3">
      <c r="A105">
        <v>104</v>
      </c>
      <c r="B105" t="str">
        <f>IF(AND('Sch D2 Urban'!G109&gt;0,'Sch D2 Urban'!F109&lt;1),"Fail","Pass")</f>
        <v>Pass</v>
      </c>
      <c r="C105" t="str">
        <f>IF(AND('Sch D2 Urban'!F109&gt;0,'Sch D2 Urban'!G109&lt;1),"Fail","Pass")</f>
        <v>Pass</v>
      </c>
    </row>
    <row r="106" spans="1:3">
      <c r="A106">
        <v>105</v>
      </c>
      <c r="B106" t="str">
        <f>IF(AND('Sch D2 Urban'!G110&gt;0,'Sch D2 Urban'!F110&lt;1),"Fail","Pass")</f>
        <v>Pass</v>
      </c>
      <c r="C106" t="str">
        <f>IF(AND('Sch D2 Urban'!F110&gt;0,'Sch D2 Urban'!G110&lt;1),"Fail","Pass")</f>
        <v>Pass</v>
      </c>
    </row>
    <row r="107" spans="1:3">
      <c r="A107">
        <v>106</v>
      </c>
      <c r="B107" t="str">
        <f>IF(AND('Sch D2 Urban'!G111&gt;0,'Sch D2 Urban'!F111&lt;1),"Fail","Pass")</f>
        <v>Pass</v>
      </c>
      <c r="C107" t="str">
        <f>IF(AND('Sch D2 Urban'!F111&gt;0,'Sch D2 Urban'!G111&lt;1),"Fail","Pass")</f>
        <v>Pass</v>
      </c>
    </row>
    <row r="108" spans="1:3">
      <c r="A108">
        <v>107</v>
      </c>
      <c r="B108" t="str">
        <f>IF(AND('Sch D2 Urban'!G112&gt;0,'Sch D2 Urban'!F112&lt;1),"Fail","Pass")</f>
        <v>Pass</v>
      </c>
      <c r="C108" t="str">
        <f>IF(AND('Sch D2 Urban'!F112&gt;0,'Sch D2 Urban'!G112&lt;1),"Fail","Pass")</f>
        <v>Pass</v>
      </c>
    </row>
    <row r="109" spans="1:3">
      <c r="A109">
        <v>108</v>
      </c>
      <c r="B109" t="str">
        <f>IF(AND('Sch D2 Urban'!G113&gt;0,'Sch D2 Urban'!F113&lt;1),"Fail","Pass")</f>
        <v>Pass</v>
      </c>
      <c r="C109" t="str">
        <f>IF(AND('Sch D2 Urban'!F113&gt;0,'Sch D2 Urban'!G113&lt;1),"Fail","Pass")</f>
        <v>Pass</v>
      </c>
    </row>
    <row r="110" spans="1:3">
      <c r="A110">
        <v>109</v>
      </c>
      <c r="B110" t="str">
        <f>IF(AND('Sch D2 Urban'!G114&gt;0,'Sch D2 Urban'!F114&lt;1),"Fail","Pass")</f>
        <v>Pass</v>
      </c>
      <c r="C110" t="str">
        <f>IF(AND('Sch D2 Urban'!F114&gt;0,'Sch D2 Urban'!G114&lt;1),"Fail","Pass")</f>
        <v>Pass</v>
      </c>
    </row>
    <row r="111" spans="1:3">
      <c r="A111">
        <v>110</v>
      </c>
      <c r="B111" t="str">
        <f>IF(AND('Sch D2 Urban'!G115&gt;0,'Sch D2 Urban'!F115&lt;1),"Fail","Pass")</f>
        <v>Pass</v>
      </c>
      <c r="C111" t="str">
        <f>IF(AND('Sch D2 Urban'!F115&gt;0,'Sch D2 Urban'!G115&lt;1),"Fail","Pass")</f>
        <v>Pass</v>
      </c>
    </row>
    <row r="112" spans="1:3">
      <c r="A112">
        <v>111</v>
      </c>
      <c r="B112" t="str">
        <f>IF(AND('Sch D2 Urban'!G116&gt;0,'Sch D2 Urban'!F116&lt;1),"Fail","Pass")</f>
        <v>Pass</v>
      </c>
      <c r="C112" t="str">
        <f>IF(AND('Sch D2 Urban'!F116&gt;0,'Sch D2 Urban'!G116&lt;1),"Fail","Pass")</f>
        <v>Pass</v>
      </c>
    </row>
    <row r="113" spans="1:3">
      <c r="A113">
        <v>112</v>
      </c>
      <c r="B113" t="str">
        <f>IF(AND('Sch D2 Urban'!G117&gt;0,'Sch D2 Urban'!F117&lt;1),"Fail","Pass")</f>
        <v>Pass</v>
      </c>
      <c r="C113" t="str">
        <f>IF(AND('Sch D2 Urban'!F117&gt;0,'Sch D2 Urban'!G117&lt;1),"Fail","Pass")</f>
        <v>Pass</v>
      </c>
    </row>
    <row r="114" spans="1:3">
      <c r="A114">
        <v>113</v>
      </c>
      <c r="B114" t="str">
        <f>IF(AND('Sch D2 Urban'!G118&gt;0,'Sch D2 Urban'!F118&lt;1),"Fail","Pass")</f>
        <v>Pass</v>
      </c>
      <c r="C114" t="str">
        <f>IF(AND('Sch D2 Urban'!F118&gt;0,'Sch D2 Urban'!G118&lt;1),"Fail","Pass")</f>
        <v>Pass</v>
      </c>
    </row>
    <row r="115" spans="1:3">
      <c r="A115">
        <v>114</v>
      </c>
      <c r="B115" t="str">
        <f>IF(AND('Sch D2 Urban'!G119&gt;0,'Sch D2 Urban'!F119&lt;1),"Fail","Pass")</f>
        <v>Pass</v>
      </c>
      <c r="C115" t="str">
        <f>IF(AND('Sch D2 Urban'!F119&gt;0,'Sch D2 Urban'!G119&lt;1),"Fail","Pass")</f>
        <v>Pass</v>
      </c>
    </row>
    <row r="116" spans="1:3">
      <c r="A116">
        <v>115</v>
      </c>
      <c r="B116" t="str">
        <f>IF(AND('Sch D2 Urban'!G120&gt;0,'Sch D2 Urban'!F120&lt;1),"Fail","Pass")</f>
        <v>Pass</v>
      </c>
      <c r="C116" t="str">
        <f>IF(AND('Sch D2 Urban'!F120&gt;0,'Sch D2 Urban'!G120&lt;1),"Fail","Pass")</f>
        <v>Pass</v>
      </c>
    </row>
    <row r="117" spans="1:3">
      <c r="A117">
        <v>116</v>
      </c>
      <c r="B117" t="str">
        <f>IF(AND('Sch D2 Urban'!G121&gt;0,'Sch D2 Urban'!F121&lt;1),"Fail","Pass")</f>
        <v>Pass</v>
      </c>
      <c r="C117" t="str">
        <f>IF(AND('Sch D2 Urban'!F121&gt;0,'Sch D2 Urban'!G121&lt;1),"Fail","Pass")</f>
        <v>Pass</v>
      </c>
    </row>
    <row r="118" spans="1:3">
      <c r="A118">
        <v>117</v>
      </c>
      <c r="B118" t="str">
        <f>IF(AND('Sch D2 Urban'!G122&gt;0,'Sch D2 Urban'!F122&lt;1),"Fail","Pass")</f>
        <v>Pass</v>
      </c>
      <c r="C118" t="str">
        <f>IF(AND('Sch D2 Urban'!F122&gt;0,'Sch D2 Urban'!G122&lt;1),"Fail","Pass")</f>
        <v>Pass</v>
      </c>
    </row>
    <row r="119" spans="1:3">
      <c r="A119">
        <v>118</v>
      </c>
      <c r="B119" t="str">
        <f>IF(AND('Sch D2 Urban'!G123&gt;0,'Sch D2 Urban'!F123&lt;1),"Fail","Pass")</f>
        <v>Pass</v>
      </c>
      <c r="C119" t="str">
        <f>IF(AND('Sch D2 Urban'!F123&gt;0,'Sch D2 Urban'!G123&lt;1),"Fail","Pass")</f>
        <v>Pass</v>
      </c>
    </row>
    <row r="120" spans="1:3">
      <c r="A120">
        <v>119</v>
      </c>
      <c r="B120" t="str">
        <f>IF(AND('Sch D2 Urban'!G124&gt;0,'Sch D2 Urban'!F124&lt;1),"Fail","Pass")</f>
        <v>Pass</v>
      </c>
      <c r="C120" t="str">
        <f>IF(AND('Sch D2 Urban'!F124&gt;0,'Sch D2 Urban'!G124&lt;1),"Fail","Pass")</f>
        <v>Pass</v>
      </c>
    </row>
    <row r="121" spans="1:3">
      <c r="A121">
        <v>120</v>
      </c>
      <c r="B121" t="str">
        <f>IF(AND('Sch D2 Urban'!G125&gt;0,'Sch D2 Urban'!F125&lt;1),"Fail","Pass")</f>
        <v>Pass</v>
      </c>
      <c r="C121" t="str">
        <f>IF(AND('Sch D2 Urban'!F125&gt;0,'Sch D2 Urban'!G125&lt;1),"Fail","Pass")</f>
        <v>Pass</v>
      </c>
    </row>
    <row r="122" spans="1:3">
      <c r="A122">
        <v>121</v>
      </c>
      <c r="B122" t="str">
        <f>IF(AND('Sch D2 Urban'!G126&gt;0,'Sch D2 Urban'!F126&lt;1),"Fail","Pass")</f>
        <v>Pass</v>
      </c>
      <c r="C122" t="str">
        <f>IF(AND('Sch D2 Urban'!F126&gt;0,'Sch D2 Urban'!G126&lt;1),"Fail","Pass")</f>
        <v>Pass</v>
      </c>
    </row>
    <row r="123" spans="1:3">
      <c r="A123">
        <v>122</v>
      </c>
      <c r="B123" t="str">
        <f>IF(AND('Sch D2 Urban'!G127&gt;0,'Sch D2 Urban'!F127&lt;1),"Fail","Pass")</f>
        <v>Pass</v>
      </c>
      <c r="C123" t="str">
        <f>IF(AND('Sch D2 Urban'!F127&gt;0,'Sch D2 Urban'!G127&lt;1),"Fail","Pass")</f>
        <v>Pass</v>
      </c>
    </row>
    <row r="124" spans="1:3">
      <c r="A124">
        <v>123</v>
      </c>
      <c r="B124" t="str">
        <f>IF(AND('Sch D2 Urban'!G128&gt;0,'Sch D2 Urban'!F128&lt;1),"Fail","Pass")</f>
        <v>Pass</v>
      </c>
      <c r="C124" t="str">
        <f>IF(AND('Sch D2 Urban'!F128&gt;0,'Sch D2 Urban'!G128&lt;1),"Fail","Pass")</f>
        <v>Pass</v>
      </c>
    </row>
    <row r="125" spans="1:3">
      <c r="A125">
        <v>124</v>
      </c>
      <c r="B125" t="str">
        <f>IF(AND('Sch D2 Urban'!G129&gt;0,'Sch D2 Urban'!F129&lt;1),"Fail","Pass")</f>
        <v>Pass</v>
      </c>
      <c r="C125" t="str">
        <f>IF(AND('Sch D2 Urban'!F129&gt;0,'Sch D2 Urban'!G129&lt;1),"Fail","Pass")</f>
        <v>Pass</v>
      </c>
    </row>
    <row r="126" spans="1:3">
      <c r="A126">
        <v>125</v>
      </c>
      <c r="B126" t="str">
        <f>IF(AND('Sch D2 Urban'!G130&gt;0,'Sch D2 Urban'!F130&lt;1),"Fail","Pass")</f>
        <v>Pass</v>
      </c>
      <c r="C126" t="str">
        <f>IF(AND('Sch D2 Urban'!F130&gt;0,'Sch D2 Urban'!G130&lt;1),"Fail","Pass")</f>
        <v>Pass</v>
      </c>
    </row>
    <row r="127" spans="1:3">
      <c r="A127">
        <v>126</v>
      </c>
      <c r="B127" t="str">
        <f>IF(AND('Sch D2 Urban'!G131&gt;0,'Sch D2 Urban'!F131&lt;1),"Fail","Pass")</f>
        <v>Pass</v>
      </c>
      <c r="C127" t="str">
        <f>IF(AND('Sch D2 Urban'!F131&gt;0,'Sch D2 Urban'!G131&lt;1),"Fail","Pass")</f>
        <v>Pass</v>
      </c>
    </row>
    <row r="128" spans="1:3">
      <c r="A128">
        <v>127</v>
      </c>
      <c r="B128" t="str">
        <f>IF(AND('Sch D2 Urban'!G132&gt;0,'Sch D2 Urban'!F132&lt;1),"Fail","Pass")</f>
        <v>Pass</v>
      </c>
      <c r="C128" t="str">
        <f>IF(AND('Sch D2 Urban'!F132&gt;0,'Sch D2 Urban'!G132&lt;1),"Fail","Pass")</f>
        <v>Pass</v>
      </c>
    </row>
    <row r="129" spans="1:3">
      <c r="A129">
        <v>128</v>
      </c>
      <c r="B129" t="str">
        <f>IF(AND('Sch D2 Urban'!G133&gt;0,'Sch D2 Urban'!F133&lt;1),"Fail","Pass")</f>
        <v>Pass</v>
      </c>
      <c r="C129" t="str">
        <f>IF(AND('Sch D2 Urban'!F133&gt;0,'Sch D2 Urban'!G133&lt;1),"Fail","Pass")</f>
        <v>Pass</v>
      </c>
    </row>
    <row r="130" spans="1:3">
      <c r="A130">
        <v>129</v>
      </c>
      <c r="B130" t="str">
        <f>IF(AND('Sch D2 Urban'!G134&gt;0,'Sch D2 Urban'!F134&lt;1),"Fail","Pass")</f>
        <v>Pass</v>
      </c>
      <c r="C130" t="str">
        <f>IF(AND('Sch D2 Urban'!F134&gt;0,'Sch D2 Urban'!G134&lt;1),"Fail","Pass")</f>
        <v>Pass</v>
      </c>
    </row>
    <row r="131" spans="1:3">
      <c r="A131">
        <v>130</v>
      </c>
      <c r="B131" t="str">
        <f>IF(AND('Sch D2 Urban'!G135&gt;0,'Sch D2 Urban'!F135&lt;1),"Fail","Pass")</f>
        <v>Pass</v>
      </c>
      <c r="C131" t="str">
        <f>IF(AND('Sch D2 Urban'!F135&gt;0,'Sch D2 Urban'!G135&lt;1),"Fail","Pass")</f>
        <v>Pass</v>
      </c>
    </row>
    <row r="132" spans="1:3">
      <c r="A132">
        <v>131</v>
      </c>
      <c r="B132" t="str">
        <f>IF(AND('Sch D2 Urban'!G136&gt;0,'Sch D2 Urban'!F136&lt;1),"Fail","Pass")</f>
        <v>Pass</v>
      </c>
      <c r="C132" t="str">
        <f>IF(AND('Sch D2 Urban'!F136&gt;0,'Sch D2 Urban'!G136&lt;1),"Fail","Pass")</f>
        <v>Pass</v>
      </c>
    </row>
    <row r="133" spans="1:3">
      <c r="A133">
        <v>132</v>
      </c>
      <c r="B133" t="str">
        <f>IF(AND('Sch D2 Urban'!G137&gt;0,'Sch D2 Urban'!F137&lt;1),"Fail","Pass")</f>
        <v>Pass</v>
      </c>
      <c r="C133" t="str">
        <f>IF(AND('Sch D2 Urban'!F137&gt;0,'Sch D2 Urban'!G137&lt;1),"Fail","Pass")</f>
        <v>Pass</v>
      </c>
    </row>
    <row r="134" spans="1:3">
      <c r="A134">
        <v>133</v>
      </c>
      <c r="B134" t="str">
        <f>IF(AND('Sch D2 Urban'!G138&gt;0,'Sch D2 Urban'!F138&lt;1),"Fail","Pass")</f>
        <v>Pass</v>
      </c>
      <c r="C134" t="str">
        <f>IF(AND('Sch D2 Urban'!F138&gt;0,'Sch D2 Urban'!G138&lt;1),"Fail","Pass")</f>
        <v>Pass</v>
      </c>
    </row>
    <row r="135" spans="1:3">
      <c r="A135">
        <v>134</v>
      </c>
      <c r="B135" t="str">
        <f>IF(AND('Sch D2 Urban'!G139&gt;0,'Sch D2 Urban'!F139&lt;1),"Fail","Pass")</f>
        <v>Pass</v>
      </c>
      <c r="C135" t="str">
        <f>IF(AND('Sch D2 Urban'!F139&gt;0,'Sch D2 Urban'!G139&lt;1),"Fail","Pass")</f>
        <v>Pass</v>
      </c>
    </row>
    <row r="136" spans="1:3">
      <c r="A136">
        <v>135</v>
      </c>
      <c r="B136" t="str">
        <f>IF(AND('Sch D2 Urban'!G140&gt;0,'Sch D2 Urban'!F140&lt;1),"Fail","Pass")</f>
        <v>Pass</v>
      </c>
      <c r="C136" t="str">
        <f>IF(AND('Sch D2 Urban'!F140&gt;0,'Sch D2 Urban'!G140&lt;1),"Fail","Pass")</f>
        <v>Pass</v>
      </c>
    </row>
    <row r="137" spans="1:3">
      <c r="A137">
        <v>136</v>
      </c>
      <c r="B137" t="str">
        <f>IF(AND('Sch D2 Urban'!G141&gt;0,'Sch D2 Urban'!F141&lt;1),"Fail","Pass")</f>
        <v>Pass</v>
      </c>
      <c r="C137" t="str">
        <f>IF(AND('Sch D2 Urban'!F141&gt;0,'Sch D2 Urban'!G141&lt;1),"Fail","Pass")</f>
        <v>Pass</v>
      </c>
    </row>
    <row r="138" spans="1:3">
      <c r="A138">
        <v>137</v>
      </c>
      <c r="B138" t="str">
        <f>IF(AND('Sch D2 Urban'!G142&gt;0,'Sch D2 Urban'!F142&lt;1),"Fail","Pass")</f>
        <v>Pass</v>
      </c>
      <c r="C138" t="str">
        <f>IF(AND('Sch D2 Urban'!F142&gt;0,'Sch D2 Urban'!G142&lt;1),"Fail","Pass")</f>
        <v>Pass</v>
      </c>
    </row>
    <row r="139" spans="1:3">
      <c r="A139">
        <v>138</v>
      </c>
      <c r="B139" t="str">
        <f>IF(AND('Sch D2 Urban'!G143&gt;0,'Sch D2 Urban'!F143&lt;1),"Fail","Pass")</f>
        <v>Pass</v>
      </c>
      <c r="C139" t="str">
        <f>IF(AND('Sch D2 Urban'!F143&gt;0,'Sch D2 Urban'!G143&lt;1),"Fail","Pass")</f>
        <v>Pass</v>
      </c>
    </row>
    <row r="140" spans="1:3">
      <c r="A140">
        <v>139</v>
      </c>
      <c r="B140" t="str">
        <f>IF(AND('Sch D2 Urban'!G144&gt;0,'Sch D2 Urban'!F144&lt;1),"Fail","Pass")</f>
        <v>Pass</v>
      </c>
      <c r="C140" t="str">
        <f>IF(AND('Sch D2 Urban'!F144&gt;0,'Sch D2 Urban'!G144&lt;1),"Fail","Pass")</f>
        <v>Pass</v>
      </c>
    </row>
    <row r="141" spans="1:3">
      <c r="A141">
        <v>140</v>
      </c>
      <c r="B141" t="str">
        <f>IF(AND('Sch D2 Urban'!G145&gt;0,'Sch D2 Urban'!F145&lt;1),"Fail","Pass")</f>
        <v>Pass</v>
      </c>
      <c r="C141" t="str">
        <f>IF(AND('Sch D2 Urban'!F145&gt;0,'Sch D2 Urban'!G145&lt;1),"Fail","Pass")</f>
        <v>Pass</v>
      </c>
    </row>
    <row r="142" spans="1:3">
      <c r="A142">
        <v>141</v>
      </c>
      <c r="B142" t="str">
        <f>IF(AND('Sch D2 Urban'!G146&gt;0,'Sch D2 Urban'!F146&lt;1),"Fail","Pass")</f>
        <v>Pass</v>
      </c>
      <c r="C142" t="str">
        <f>IF(AND('Sch D2 Urban'!F146&gt;0,'Sch D2 Urban'!G146&lt;1),"Fail","Pass")</f>
        <v>Pass</v>
      </c>
    </row>
    <row r="143" spans="1:3">
      <c r="A143">
        <v>142</v>
      </c>
      <c r="B143" t="str">
        <f>IF(AND('Sch D2 Urban'!G147&gt;0,'Sch D2 Urban'!F147&lt;1),"Fail","Pass")</f>
        <v>Pass</v>
      </c>
      <c r="C143" t="str">
        <f>IF(AND('Sch D2 Urban'!F147&gt;0,'Sch D2 Urban'!G147&lt;1),"Fail","Pass")</f>
        <v>Pass</v>
      </c>
    </row>
    <row r="144" spans="1:3">
      <c r="A144">
        <v>143</v>
      </c>
      <c r="B144" t="str">
        <f>IF(AND('Sch D2 Urban'!G148&gt;0,'Sch D2 Urban'!F148&lt;1),"Fail","Pass")</f>
        <v>Pass</v>
      </c>
      <c r="C144" t="str">
        <f>IF(AND('Sch D2 Urban'!F148&gt;0,'Sch D2 Urban'!G148&lt;1),"Fail","Pass")</f>
        <v>Pass</v>
      </c>
    </row>
    <row r="145" spans="1:3">
      <c r="A145">
        <v>144</v>
      </c>
      <c r="B145" t="str">
        <f>IF(AND('Sch D2 Urban'!G149&gt;0,'Sch D2 Urban'!F149&lt;1),"Fail","Pass")</f>
        <v>Pass</v>
      </c>
      <c r="C145" t="str">
        <f>IF(AND('Sch D2 Urban'!F149&gt;0,'Sch D2 Urban'!G149&lt;1),"Fail","Pass")</f>
        <v>Pass</v>
      </c>
    </row>
    <row r="146" spans="1:3">
      <c r="A146">
        <v>145</v>
      </c>
      <c r="B146" t="str">
        <f>IF(AND('Sch D2 Urban'!G150&gt;0,'Sch D2 Urban'!F150&lt;1),"Fail","Pass")</f>
        <v>Pass</v>
      </c>
      <c r="C146" t="str">
        <f>IF(AND('Sch D2 Urban'!F150&gt;0,'Sch D2 Urban'!G150&lt;1),"Fail","Pass")</f>
        <v>Pass</v>
      </c>
    </row>
    <row r="147" spans="1:3">
      <c r="A147">
        <v>146</v>
      </c>
      <c r="B147" t="str">
        <f>IF(AND('Sch D2 Urban'!G151&gt;0,'Sch D2 Urban'!F151&lt;1),"Fail","Pass")</f>
        <v>Pass</v>
      </c>
      <c r="C147" t="str">
        <f>IF(AND('Sch D2 Urban'!F151&gt;0,'Sch D2 Urban'!G151&lt;1),"Fail","Pass")</f>
        <v>Pass</v>
      </c>
    </row>
    <row r="148" spans="1:3">
      <c r="A148">
        <v>147</v>
      </c>
      <c r="B148" t="str">
        <f>IF(AND('Sch D2 Urban'!G152&gt;0,'Sch D2 Urban'!F152&lt;1),"Fail","Pass")</f>
        <v>Pass</v>
      </c>
      <c r="C148" t="str">
        <f>IF(AND('Sch D2 Urban'!F152&gt;0,'Sch D2 Urban'!G152&lt;1),"Fail","Pass")</f>
        <v>Pass</v>
      </c>
    </row>
    <row r="149" spans="1:3">
      <c r="A149">
        <v>148</v>
      </c>
      <c r="B149" t="str">
        <f>IF(AND('Sch D2 Urban'!G153&gt;0,'Sch D2 Urban'!F153&lt;1),"Fail","Pass")</f>
        <v>Pass</v>
      </c>
      <c r="C149" t="str">
        <f>IF(AND('Sch D2 Urban'!F153&gt;0,'Sch D2 Urban'!G153&lt;1),"Fail","Pass")</f>
        <v>Pass</v>
      </c>
    </row>
    <row r="150" spans="1:3">
      <c r="A150">
        <v>149</v>
      </c>
      <c r="B150" t="str">
        <f>IF(AND('Sch D2 Urban'!G154&gt;0,'Sch D2 Urban'!F154&lt;1),"Fail","Pass")</f>
        <v>Pass</v>
      </c>
      <c r="C150" t="str">
        <f>IF(AND('Sch D2 Urban'!F154&gt;0,'Sch D2 Urban'!G154&lt;1),"Fail","Pass")</f>
        <v>Pass</v>
      </c>
    </row>
    <row r="151" spans="1:3">
      <c r="A151">
        <v>150</v>
      </c>
      <c r="B151" t="str">
        <f>IF(AND('Sch D2 Urban'!G155&gt;0,'Sch D2 Urban'!F155&lt;1),"Fail","Pass")</f>
        <v>Pass</v>
      </c>
      <c r="C151" t="str">
        <f>IF(AND('Sch D2 Urban'!F155&gt;0,'Sch D2 Urban'!G155&lt;1),"Fail","Pass")</f>
        <v>Pass</v>
      </c>
    </row>
    <row r="152" spans="1:3">
      <c r="A152">
        <v>151</v>
      </c>
      <c r="B152" t="str">
        <f>IF(AND('Sch D2 Urban'!G156&gt;0,'Sch D2 Urban'!F156&lt;1),"Fail","Pass")</f>
        <v>Pass</v>
      </c>
      <c r="C152" t="str">
        <f>IF(AND('Sch D2 Urban'!F156&gt;0,'Sch D2 Urban'!G156&lt;1),"Fail","Pass")</f>
        <v>Pass</v>
      </c>
    </row>
    <row r="153" spans="1:3">
      <c r="A153">
        <v>152</v>
      </c>
      <c r="B153" t="str">
        <f>IF(AND('Sch D2 Urban'!G157&gt;0,'Sch D2 Urban'!F157&lt;1),"Fail","Pass")</f>
        <v>Pass</v>
      </c>
      <c r="C153" t="str">
        <f>IF(AND('Sch D2 Urban'!F157&gt;0,'Sch D2 Urban'!G157&lt;1),"Fail","Pass")</f>
        <v>Pass</v>
      </c>
    </row>
    <row r="154" spans="1:3">
      <c r="A154">
        <v>153</v>
      </c>
      <c r="B154" t="str">
        <f>IF(AND('Sch D2 Urban'!G158&gt;0,'Sch D2 Urban'!F158&lt;1),"Fail","Pass")</f>
        <v>Pass</v>
      </c>
      <c r="C154" t="str">
        <f>IF(AND('Sch D2 Urban'!F158&gt;0,'Sch D2 Urban'!G158&lt;1),"Fail","Pass")</f>
        <v>Pass</v>
      </c>
    </row>
    <row r="155" spans="1:3">
      <c r="A155">
        <v>154</v>
      </c>
      <c r="B155" t="str">
        <f>IF(AND('Sch D2 Urban'!G159&gt;0,'Sch D2 Urban'!F159&lt;1),"Fail","Pass")</f>
        <v>Pass</v>
      </c>
      <c r="C155" t="str">
        <f>IF(AND('Sch D2 Urban'!F159&gt;0,'Sch D2 Urban'!G159&lt;1),"Fail","Pass")</f>
        <v>Pass</v>
      </c>
    </row>
    <row r="156" spans="1:3">
      <c r="A156">
        <v>155</v>
      </c>
      <c r="B156" t="str">
        <f>IF(AND('Sch D2 Urban'!G160&gt;0,'Sch D2 Urban'!F160&lt;1),"Fail","Pass")</f>
        <v>Pass</v>
      </c>
      <c r="C156" t="str">
        <f>IF(AND('Sch D2 Urban'!F160&gt;0,'Sch D2 Urban'!G160&lt;1),"Fail","Pass")</f>
        <v>Pass</v>
      </c>
    </row>
    <row r="157" spans="1:3">
      <c r="A157">
        <v>156</v>
      </c>
      <c r="B157" t="str">
        <f>IF(AND('Sch D2 Urban'!G161&gt;0,'Sch D2 Urban'!F161&lt;1),"Fail","Pass")</f>
        <v>Pass</v>
      </c>
      <c r="C157" t="str">
        <f>IF(AND('Sch D2 Urban'!F161&gt;0,'Sch D2 Urban'!G161&lt;1),"Fail","Pass")</f>
        <v>Pass</v>
      </c>
    </row>
    <row r="158" spans="1:3">
      <c r="A158">
        <v>157</v>
      </c>
      <c r="B158" t="str">
        <f>IF(AND('Sch D2 Urban'!G162&gt;0,'Sch D2 Urban'!F162&lt;1),"Fail","Pass")</f>
        <v>Pass</v>
      </c>
      <c r="C158" t="str">
        <f>IF(AND('Sch D2 Urban'!F162&gt;0,'Sch D2 Urban'!G162&lt;1),"Fail","Pass")</f>
        <v>Pass</v>
      </c>
    </row>
    <row r="159" spans="1:3">
      <c r="A159">
        <v>158</v>
      </c>
      <c r="B159" t="str">
        <f>IF(AND('Sch D2 Urban'!G163&gt;0,'Sch D2 Urban'!F163&lt;1),"Fail","Pass")</f>
        <v>Pass</v>
      </c>
      <c r="C159" t="str">
        <f>IF(AND('Sch D2 Urban'!F163&gt;0,'Sch D2 Urban'!G163&lt;1),"Fail","Pass")</f>
        <v>Pass</v>
      </c>
    </row>
    <row r="160" spans="1:3">
      <c r="A160">
        <v>159</v>
      </c>
      <c r="B160" t="str">
        <f>IF(AND('Sch D2 Urban'!G164&gt;0,'Sch D2 Urban'!F164&lt;1),"Fail","Pass")</f>
        <v>Pass</v>
      </c>
      <c r="C160" t="str">
        <f>IF(AND('Sch D2 Urban'!F164&gt;0,'Sch D2 Urban'!G164&lt;1),"Fail","Pass")</f>
        <v>Pass</v>
      </c>
    </row>
    <row r="161" spans="1:3">
      <c r="A161">
        <v>160</v>
      </c>
      <c r="B161" t="str">
        <f>IF(AND('Sch D2 Urban'!G165&gt;0,'Sch D2 Urban'!F165&lt;1),"Fail","Pass")</f>
        <v>Pass</v>
      </c>
      <c r="C161" t="str">
        <f>IF(AND('Sch D2 Urban'!F165&gt;0,'Sch D2 Urban'!G165&lt;1),"Fail","Pass")</f>
        <v>Pass</v>
      </c>
    </row>
    <row r="162" spans="1:3">
      <c r="A162">
        <v>161</v>
      </c>
      <c r="B162" t="str">
        <f>IF(AND('Sch D2 Urban'!G166&gt;0,'Sch D2 Urban'!F166&lt;1),"Fail","Pass")</f>
        <v>Pass</v>
      </c>
      <c r="C162" t="str">
        <f>IF(AND('Sch D2 Urban'!F166&gt;0,'Sch D2 Urban'!G166&lt;1),"Fail","Pass")</f>
        <v>Pass</v>
      </c>
    </row>
    <row r="163" spans="1:3">
      <c r="A163">
        <v>162</v>
      </c>
      <c r="B163" t="str">
        <f>IF(AND('Sch D2 Urban'!G167&gt;0,'Sch D2 Urban'!F167&lt;1),"Fail","Pass")</f>
        <v>Pass</v>
      </c>
      <c r="C163" t="str">
        <f>IF(AND('Sch D2 Urban'!F167&gt;0,'Sch D2 Urban'!G167&lt;1),"Fail","Pass")</f>
        <v>Pass</v>
      </c>
    </row>
    <row r="164" spans="1:3">
      <c r="A164">
        <v>163</v>
      </c>
      <c r="B164" t="str">
        <f>IF(AND('Sch D2 Urban'!G168&gt;0,'Sch D2 Urban'!F168&lt;1),"Fail","Pass")</f>
        <v>Pass</v>
      </c>
      <c r="C164" t="str">
        <f>IF(AND('Sch D2 Urban'!F168&gt;0,'Sch D2 Urban'!G168&lt;1),"Fail","Pass")</f>
        <v>Pass</v>
      </c>
    </row>
    <row r="165" spans="1:3">
      <c r="A165">
        <v>164</v>
      </c>
      <c r="B165" t="str">
        <f>IF(AND('Sch D2 Urban'!G169&gt;0,'Sch D2 Urban'!F169&lt;1),"Fail","Pass")</f>
        <v>Pass</v>
      </c>
      <c r="C165" t="str">
        <f>IF(AND('Sch D2 Urban'!F169&gt;0,'Sch D2 Urban'!G169&lt;1),"Fail","Pass")</f>
        <v>Pass</v>
      </c>
    </row>
    <row r="166" spans="1:3">
      <c r="A166">
        <v>165</v>
      </c>
      <c r="B166" t="str">
        <f>IF(AND('Sch D2 Urban'!G170&gt;0,'Sch D2 Urban'!F170&lt;1),"Fail","Pass")</f>
        <v>Pass</v>
      </c>
      <c r="C166" t="str">
        <f>IF(AND('Sch D2 Urban'!F170&gt;0,'Sch D2 Urban'!G170&lt;1),"Fail","Pass")</f>
        <v>Pass</v>
      </c>
    </row>
    <row r="167" spans="1:3">
      <c r="A167">
        <v>166</v>
      </c>
      <c r="B167" t="str">
        <f>IF(AND('Sch D2 Urban'!G171&gt;0,'Sch D2 Urban'!F171&lt;1),"Fail","Pass")</f>
        <v>Pass</v>
      </c>
      <c r="C167" t="str">
        <f>IF(AND('Sch D2 Urban'!F171&gt;0,'Sch D2 Urban'!G171&lt;1),"Fail","Pass")</f>
        <v>Pass</v>
      </c>
    </row>
    <row r="168" spans="1:3">
      <c r="A168">
        <v>167</v>
      </c>
      <c r="B168" t="str">
        <f>IF(AND('Sch D2 Urban'!G172&gt;0,'Sch D2 Urban'!F172&lt;1),"Fail","Pass")</f>
        <v>Pass</v>
      </c>
      <c r="C168" t="str">
        <f>IF(AND('Sch D2 Urban'!F172&gt;0,'Sch D2 Urban'!G172&lt;1),"Fail","Pass")</f>
        <v>Pass</v>
      </c>
    </row>
    <row r="169" spans="1:3">
      <c r="A169">
        <v>168</v>
      </c>
      <c r="B169" t="str">
        <f>IF(AND('Sch D2 Urban'!G173&gt;0,'Sch D2 Urban'!F173&lt;1),"Fail","Pass")</f>
        <v>Pass</v>
      </c>
      <c r="C169" t="str">
        <f>IF(AND('Sch D2 Urban'!F173&gt;0,'Sch D2 Urban'!G173&lt;1),"Fail","Pass")</f>
        <v>Pass</v>
      </c>
    </row>
    <row r="170" spans="1:3">
      <c r="A170">
        <v>169</v>
      </c>
      <c r="B170" t="str">
        <f>IF(AND('Sch D2 Urban'!G174&gt;0,'Sch D2 Urban'!F174&lt;1),"Fail","Pass")</f>
        <v>Pass</v>
      </c>
      <c r="C170" t="str">
        <f>IF(AND('Sch D2 Urban'!F174&gt;0,'Sch D2 Urban'!G174&lt;1),"Fail","Pass")</f>
        <v>Pass</v>
      </c>
    </row>
    <row r="171" spans="1:3">
      <c r="A171">
        <v>170</v>
      </c>
      <c r="B171" t="str">
        <f>IF(AND('Sch D2 Urban'!G175&gt;0,'Sch D2 Urban'!F175&lt;1),"Fail","Pass")</f>
        <v>Pass</v>
      </c>
      <c r="C171" t="str">
        <f>IF(AND('Sch D2 Urban'!F175&gt;0,'Sch D2 Urban'!G175&lt;1),"Fail","Pass")</f>
        <v>Pass</v>
      </c>
    </row>
    <row r="172" spans="1:3">
      <c r="A172">
        <v>171</v>
      </c>
      <c r="B172" t="str">
        <f>IF(AND('Sch D2 Urban'!G176&gt;0,'Sch D2 Urban'!F176&lt;1),"Fail","Pass")</f>
        <v>Pass</v>
      </c>
      <c r="C172" t="str">
        <f>IF(AND('Sch D2 Urban'!F176&gt;0,'Sch D2 Urban'!G176&lt;1),"Fail","Pass")</f>
        <v>Pass</v>
      </c>
    </row>
    <row r="173" spans="1:3">
      <c r="A173">
        <v>172</v>
      </c>
      <c r="B173" t="str">
        <f>IF(AND('Sch D2 Urban'!G177&gt;0,'Sch D2 Urban'!F177&lt;1),"Fail","Pass")</f>
        <v>Pass</v>
      </c>
      <c r="C173" t="str">
        <f>IF(AND('Sch D2 Urban'!F177&gt;0,'Sch D2 Urban'!G177&lt;1),"Fail","Pass")</f>
        <v>Pass</v>
      </c>
    </row>
    <row r="174" spans="1:3">
      <c r="A174">
        <v>173</v>
      </c>
      <c r="B174" t="str">
        <f>IF(AND('Sch D2 Urban'!G178&gt;0,'Sch D2 Urban'!F178&lt;1),"Fail","Pass")</f>
        <v>Pass</v>
      </c>
      <c r="C174" t="str">
        <f>IF(AND('Sch D2 Urban'!F178&gt;0,'Sch D2 Urban'!G178&lt;1),"Fail","Pass")</f>
        <v>Pass</v>
      </c>
    </row>
    <row r="175" spans="1:3">
      <c r="A175">
        <v>174</v>
      </c>
      <c r="B175" t="str">
        <f>IF(AND('Sch D2 Urban'!G179&gt;0,'Sch D2 Urban'!F179&lt;1),"Fail","Pass")</f>
        <v>Pass</v>
      </c>
      <c r="C175" t="str">
        <f>IF(AND('Sch D2 Urban'!F179&gt;0,'Sch D2 Urban'!G179&lt;1),"Fail","Pass")</f>
        <v>Pass</v>
      </c>
    </row>
    <row r="176" spans="1:3">
      <c r="A176">
        <v>175</v>
      </c>
      <c r="B176" t="str">
        <f>IF(AND('Sch D2 Urban'!G180&gt;0,'Sch D2 Urban'!F180&lt;1),"Fail","Pass")</f>
        <v>Pass</v>
      </c>
      <c r="C176" t="str">
        <f>IF(AND('Sch D2 Urban'!F180&gt;0,'Sch D2 Urban'!G180&lt;1),"Fail","Pass")</f>
        <v>Pass</v>
      </c>
    </row>
    <row r="177" spans="1:3">
      <c r="A177">
        <v>176</v>
      </c>
      <c r="B177" t="str">
        <f>IF(AND('Sch D2 Urban'!G181&gt;0,'Sch D2 Urban'!F181&lt;1),"Fail","Pass")</f>
        <v>Pass</v>
      </c>
      <c r="C177" t="str">
        <f>IF(AND('Sch D2 Urban'!F181&gt;0,'Sch D2 Urban'!G181&lt;1),"Fail","Pass")</f>
        <v>Pass</v>
      </c>
    </row>
    <row r="178" spans="1:3">
      <c r="A178">
        <v>177</v>
      </c>
      <c r="B178" t="str">
        <f>IF(AND('Sch D2 Urban'!G182&gt;0,'Sch D2 Urban'!F182&lt;1),"Fail","Pass")</f>
        <v>Pass</v>
      </c>
      <c r="C178" t="str">
        <f>IF(AND('Sch D2 Urban'!F182&gt;0,'Sch D2 Urban'!G182&lt;1),"Fail","Pass")</f>
        <v>Pass</v>
      </c>
    </row>
    <row r="179" spans="1:3">
      <c r="A179">
        <v>178</v>
      </c>
      <c r="B179" t="str">
        <f>IF(AND('Sch D2 Urban'!G183&gt;0,'Sch D2 Urban'!F183&lt;1),"Fail","Pass")</f>
        <v>Pass</v>
      </c>
      <c r="C179" t="str">
        <f>IF(AND('Sch D2 Urban'!F183&gt;0,'Sch D2 Urban'!G183&lt;1),"Fail","Pass")</f>
        <v>Pass</v>
      </c>
    </row>
    <row r="180" spans="1:3">
      <c r="A180">
        <v>179</v>
      </c>
      <c r="B180" t="str">
        <f>IF(AND('Sch D2 Urban'!G184&gt;0,'Sch D2 Urban'!F184&lt;1),"Fail","Pass")</f>
        <v>Pass</v>
      </c>
      <c r="C180" t="str">
        <f>IF(AND('Sch D2 Urban'!F184&gt;0,'Sch D2 Urban'!G184&lt;1),"Fail","Pass")</f>
        <v>Pass</v>
      </c>
    </row>
    <row r="181" spans="1:3">
      <c r="A181">
        <v>180</v>
      </c>
      <c r="B181" t="str">
        <f>IF(AND('Sch D2 Urban'!G185&gt;0,'Sch D2 Urban'!F185&lt;1),"Fail","Pass")</f>
        <v>Pass</v>
      </c>
      <c r="C181" t="str">
        <f>IF(AND('Sch D2 Urban'!F185&gt;0,'Sch D2 Urban'!G185&lt;1),"Fail","Pass")</f>
        <v>Pass</v>
      </c>
    </row>
    <row r="182" spans="1:3">
      <c r="A182">
        <v>181</v>
      </c>
      <c r="B182" t="str">
        <f>IF(AND('Sch D2 Urban'!G186&gt;0,'Sch D2 Urban'!F186&lt;1),"Fail","Pass")</f>
        <v>Pass</v>
      </c>
      <c r="C182" t="str">
        <f>IF(AND('Sch D2 Urban'!F186&gt;0,'Sch D2 Urban'!G186&lt;1),"Fail","Pass")</f>
        <v>Pass</v>
      </c>
    </row>
    <row r="183" spans="1:3">
      <c r="A183">
        <v>182</v>
      </c>
      <c r="B183" t="str">
        <f>IF(AND('Sch D2 Urban'!G187&gt;0,'Sch D2 Urban'!F187&lt;1),"Fail","Pass")</f>
        <v>Pass</v>
      </c>
      <c r="C183" t="str">
        <f>IF(AND('Sch D2 Urban'!F187&gt;0,'Sch D2 Urban'!G187&lt;1),"Fail","Pass")</f>
        <v>Pass</v>
      </c>
    </row>
    <row r="184" spans="1:3">
      <c r="A184">
        <v>183</v>
      </c>
      <c r="B184" t="str">
        <f>IF(AND('Sch D2 Urban'!G188&gt;0,'Sch D2 Urban'!F188&lt;1),"Fail","Pass")</f>
        <v>Pass</v>
      </c>
      <c r="C184" t="str">
        <f>IF(AND('Sch D2 Urban'!F188&gt;0,'Sch D2 Urban'!G188&lt;1),"Fail","Pass")</f>
        <v>Pass</v>
      </c>
    </row>
    <row r="185" spans="1:3">
      <c r="A185">
        <v>184</v>
      </c>
      <c r="B185" t="str">
        <f>IF(AND('Sch D2 Urban'!G189&gt;0,'Sch D2 Urban'!F189&lt;1),"Fail","Pass")</f>
        <v>Pass</v>
      </c>
      <c r="C185" t="str">
        <f>IF(AND('Sch D2 Urban'!F189&gt;0,'Sch D2 Urban'!G189&lt;1),"Fail","Pass")</f>
        <v>Pass</v>
      </c>
    </row>
    <row r="186" spans="1:3">
      <c r="A186">
        <v>185</v>
      </c>
      <c r="B186" t="str">
        <f>IF(AND('Sch D2 Urban'!G190&gt;0,'Sch D2 Urban'!F190&lt;1),"Fail","Pass")</f>
        <v>Pass</v>
      </c>
      <c r="C186" t="str">
        <f>IF(AND('Sch D2 Urban'!F190&gt;0,'Sch D2 Urban'!G190&lt;1),"Fail","Pass")</f>
        <v>Pass</v>
      </c>
    </row>
    <row r="187" spans="1:3">
      <c r="A187">
        <v>186</v>
      </c>
      <c r="B187" t="str">
        <f>IF(AND('Sch D2 Urban'!G191&gt;0,'Sch D2 Urban'!F191&lt;1),"Fail","Pass")</f>
        <v>Pass</v>
      </c>
      <c r="C187" t="str">
        <f>IF(AND('Sch D2 Urban'!F191&gt;0,'Sch D2 Urban'!G191&lt;1),"Fail","Pass")</f>
        <v>Pass</v>
      </c>
    </row>
    <row r="188" spans="1:3">
      <c r="A188">
        <v>187</v>
      </c>
      <c r="B188" t="str">
        <f>IF(AND('Sch D2 Urban'!G192&gt;0,'Sch D2 Urban'!F192&lt;1),"Fail","Pass")</f>
        <v>Pass</v>
      </c>
      <c r="C188" t="str">
        <f>IF(AND('Sch D2 Urban'!F192&gt;0,'Sch D2 Urban'!G192&lt;1),"Fail","Pass")</f>
        <v>Pass</v>
      </c>
    </row>
    <row r="189" spans="1:3">
      <c r="A189">
        <v>188</v>
      </c>
      <c r="B189" t="str">
        <f>IF(AND('Sch D2 Urban'!G193&gt;0,'Sch D2 Urban'!F193&lt;1),"Fail","Pass")</f>
        <v>Pass</v>
      </c>
      <c r="C189" t="str">
        <f>IF(AND('Sch D2 Urban'!F193&gt;0,'Sch D2 Urban'!G193&lt;1),"Fail","Pass")</f>
        <v>Pass</v>
      </c>
    </row>
    <row r="190" spans="1:3">
      <c r="A190">
        <v>189</v>
      </c>
      <c r="B190" t="str">
        <f>IF(AND('Sch D2 Urban'!G194&gt;0,'Sch D2 Urban'!F194&lt;1),"Fail","Pass")</f>
        <v>Pass</v>
      </c>
      <c r="C190" t="str">
        <f>IF(AND('Sch D2 Urban'!F194&gt;0,'Sch D2 Urban'!G194&lt;1),"Fail","Pass")</f>
        <v>Pass</v>
      </c>
    </row>
    <row r="191" spans="1:3">
      <c r="A191">
        <v>190</v>
      </c>
      <c r="B191" t="str">
        <f>IF(AND('Sch D2 Urban'!G195&gt;0,'Sch D2 Urban'!F195&lt;1),"Fail","Pass")</f>
        <v>Pass</v>
      </c>
      <c r="C191" t="str">
        <f>IF(AND('Sch D2 Urban'!F195&gt;0,'Sch D2 Urban'!G195&lt;1),"Fail","Pass")</f>
        <v>Pass</v>
      </c>
    </row>
    <row r="192" spans="1:3">
      <c r="A192">
        <v>191</v>
      </c>
      <c r="B192" t="str">
        <f>IF(AND('Sch D2 Urban'!G196&gt;0,'Sch D2 Urban'!F196&lt;1),"Fail","Pass")</f>
        <v>Pass</v>
      </c>
      <c r="C192" t="str">
        <f>IF(AND('Sch D2 Urban'!F196&gt;0,'Sch D2 Urban'!G196&lt;1),"Fail","Pass")</f>
        <v>Pass</v>
      </c>
    </row>
    <row r="193" spans="1:3">
      <c r="A193">
        <v>192</v>
      </c>
      <c r="B193" t="str">
        <f>IF(AND('Sch D2 Urban'!G197&gt;0,'Sch D2 Urban'!F197&lt;1),"Fail","Pass")</f>
        <v>Pass</v>
      </c>
      <c r="C193" t="str">
        <f>IF(AND('Sch D2 Urban'!F197&gt;0,'Sch D2 Urban'!G197&lt;1),"Fail","Pass")</f>
        <v>Pass</v>
      </c>
    </row>
    <row r="194" spans="1:3">
      <c r="A194">
        <v>193</v>
      </c>
      <c r="B194" t="str">
        <f>IF(AND('Sch D2 Urban'!G198&gt;0,'Sch D2 Urban'!F198&lt;1),"Fail","Pass")</f>
        <v>Pass</v>
      </c>
      <c r="C194" t="str">
        <f>IF(AND('Sch D2 Urban'!F198&gt;0,'Sch D2 Urban'!G198&lt;1),"Fail","Pass")</f>
        <v>Pass</v>
      </c>
    </row>
    <row r="195" spans="1:3">
      <c r="A195">
        <v>194</v>
      </c>
      <c r="B195" t="str">
        <f>IF(AND('Sch D2 Urban'!G199&gt;0,'Sch D2 Urban'!F199&lt;1),"Fail","Pass")</f>
        <v>Pass</v>
      </c>
      <c r="C195" t="str">
        <f>IF(AND('Sch D2 Urban'!F199&gt;0,'Sch D2 Urban'!G199&lt;1),"Fail","Pass")</f>
        <v>Pass</v>
      </c>
    </row>
    <row r="196" spans="1:3">
      <c r="A196">
        <v>195</v>
      </c>
      <c r="B196" t="str">
        <f>IF(AND('Sch D2 Urban'!G200&gt;0,'Sch D2 Urban'!F200&lt;1),"Fail","Pass")</f>
        <v>Pass</v>
      </c>
      <c r="C196" t="str">
        <f>IF(AND('Sch D2 Urban'!F200&gt;0,'Sch D2 Urban'!G200&lt;1),"Fail","Pass")</f>
        <v>Pass</v>
      </c>
    </row>
    <row r="197" spans="1:3">
      <c r="A197">
        <v>196</v>
      </c>
      <c r="B197" t="str">
        <f>IF(AND('Sch D2 Urban'!G201&gt;0,'Sch D2 Urban'!F201&lt;1),"Fail","Pass")</f>
        <v>Pass</v>
      </c>
      <c r="C197" t="str">
        <f>IF(AND('Sch D2 Urban'!F201&gt;0,'Sch D2 Urban'!G201&lt;1),"Fail","Pass")</f>
        <v>Pass</v>
      </c>
    </row>
    <row r="198" spans="1:3">
      <c r="A198">
        <v>197</v>
      </c>
      <c r="B198" t="str">
        <f>IF(AND('Sch D2 Urban'!G202&gt;0,'Sch D2 Urban'!F202&lt;1),"Fail","Pass")</f>
        <v>Pass</v>
      </c>
      <c r="C198" t="str">
        <f>IF(AND('Sch D2 Urban'!F202&gt;0,'Sch D2 Urban'!G202&lt;1),"Fail","Pass")</f>
        <v>Pass</v>
      </c>
    </row>
    <row r="199" spans="1:3">
      <c r="A199">
        <v>198</v>
      </c>
      <c r="B199" t="str">
        <f>IF(AND('Sch D2 Urban'!G203&gt;0,'Sch D2 Urban'!F203&lt;1),"Fail","Pass")</f>
        <v>Pass</v>
      </c>
      <c r="C199" t="str">
        <f>IF(AND('Sch D2 Urban'!F203&gt;0,'Sch D2 Urban'!G203&lt;1),"Fail","Pass")</f>
        <v>Pass</v>
      </c>
    </row>
    <row r="200" spans="1:3">
      <c r="A200">
        <v>199</v>
      </c>
      <c r="B200" t="str">
        <f>IF(AND('Sch D2 Urban'!G204&gt;0,'Sch D2 Urban'!F204&lt;1),"Fail","Pass")</f>
        <v>Pass</v>
      </c>
      <c r="C200" t="str">
        <f>IF(AND('Sch D2 Urban'!F204&gt;0,'Sch D2 Urban'!G204&lt;1),"Fail","Pass")</f>
        <v>Pass</v>
      </c>
    </row>
    <row r="201" spans="1:3">
      <c r="A201">
        <v>200</v>
      </c>
      <c r="B201" t="str">
        <f>IF(AND('Sch D2 Urban'!G205&gt;0,'Sch D2 Urban'!F205&lt;1),"Fail","Pass")</f>
        <v>Pass</v>
      </c>
      <c r="C201" t="str">
        <f>IF(AND('Sch D2 Urban'!F205&gt;0,'Sch D2 Urban'!G205&lt;1),"Fail","Pass")</f>
        <v>Pass</v>
      </c>
    </row>
    <row r="202" spans="1:3">
      <c r="A202">
        <v>201</v>
      </c>
      <c r="B202" t="str">
        <f>IF(AND('Sch D2 Urban'!G206&gt;0,'Sch D2 Urban'!F206&lt;1),"Fail","Pass")</f>
        <v>Pass</v>
      </c>
      <c r="C202" t="str">
        <f>IF(AND('Sch D2 Urban'!F206&gt;0,'Sch D2 Urban'!G206&lt;1),"Fail","Pass")</f>
        <v>Pass</v>
      </c>
    </row>
    <row r="203" spans="1:3">
      <c r="A203">
        <v>202</v>
      </c>
      <c r="B203" t="str">
        <f>IF(AND('Sch D2 Urban'!G207&gt;0,'Sch D2 Urban'!F207&lt;1),"Fail","Pass")</f>
        <v>Pass</v>
      </c>
      <c r="C203" t="str">
        <f>IF(AND('Sch D2 Urban'!F207&gt;0,'Sch D2 Urban'!G207&lt;1),"Fail","Pass")</f>
        <v>Pass</v>
      </c>
    </row>
    <row r="204" spans="1:3">
      <c r="A204">
        <v>203</v>
      </c>
      <c r="B204" t="str">
        <f>IF(AND('Sch D2 Urban'!G208&gt;0,'Sch D2 Urban'!F208&lt;1),"Fail","Pass")</f>
        <v>Pass</v>
      </c>
      <c r="C204" t="str">
        <f>IF(AND('Sch D2 Urban'!F208&gt;0,'Sch D2 Urban'!G208&lt;1),"Fail","Pass")</f>
        <v>Pass</v>
      </c>
    </row>
    <row r="205" spans="1:3">
      <c r="A205">
        <v>204</v>
      </c>
      <c r="B205" t="str">
        <f>IF(AND('Sch D2 Urban'!G209&gt;0,'Sch D2 Urban'!F209&lt;1),"Fail","Pass")</f>
        <v>Pass</v>
      </c>
      <c r="C205" t="str">
        <f>IF(AND('Sch D2 Urban'!F209&gt;0,'Sch D2 Urban'!G209&lt;1),"Fail","Pass")</f>
        <v>Pass</v>
      </c>
    </row>
    <row r="206" spans="1:3">
      <c r="A206">
        <v>205</v>
      </c>
      <c r="B206" t="str">
        <f>IF(AND('Sch D2 Urban'!G210&gt;0,'Sch D2 Urban'!F210&lt;1),"Fail","Pass")</f>
        <v>Pass</v>
      </c>
      <c r="C206" t="str">
        <f>IF(AND('Sch D2 Urban'!F210&gt;0,'Sch D2 Urban'!G210&lt;1),"Fail","Pass")</f>
        <v>Pass</v>
      </c>
    </row>
    <row r="207" spans="1:3">
      <c r="A207">
        <v>206</v>
      </c>
      <c r="B207" t="str">
        <f>IF(AND('Sch D2 Urban'!G211&gt;0,'Sch D2 Urban'!F211&lt;1),"Fail","Pass")</f>
        <v>Pass</v>
      </c>
      <c r="C207" t="str">
        <f>IF(AND('Sch D2 Urban'!F211&gt;0,'Sch D2 Urban'!G211&lt;1),"Fail","Pass")</f>
        <v>Pass</v>
      </c>
    </row>
    <row r="208" spans="1:3">
      <c r="A208">
        <v>207</v>
      </c>
      <c r="B208" t="str">
        <f>IF(AND('Sch D2 Urban'!G212&gt;0,'Sch D2 Urban'!F212&lt;1),"Fail","Pass")</f>
        <v>Pass</v>
      </c>
      <c r="C208" t="str">
        <f>IF(AND('Sch D2 Urban'!F212&gt;0,'Sch D2 Urban'!G212&lt;1),"Fail","Pass")</f>
        <v>Pass</v>
      </c>
    </row>
    <row r="209" spans="1:3">
      <c r="A209">
        <v>208</v>
      </c>
      <c r="B209" t="str">
        <f>IF(AND('Sch D2 Urban'!G213&gt;0,'Sch D2 Urban'!F213&lt;1),"Fail","Pass")</f>
        <v>Pass</v>
      </c>
      <c r="C209" t="str">
        <f>IF(AND('Sch D2 Urban'!F213&gt;0,'Sch D2 Urban'!G213&lt;1),"Fail","Pass")</f>
        <v>Pass</v>
      </c>
    </row>
    <row r="210" spans="1:3">
      <c r="A210">
        <v>209</v>
      </c>
      <c r="B210" t="str">
        <f>IF(AND('Sch D2 Urban'!G214&gt;0,'Sch D2 Urban'!F214&lt;1),"Fail","Pass")</f>
        <v>Pass</v>
      </c>
      <c r="C210" t="str">
        <f>IF(AND('Sch D2 Urban'!F214&gt;0,'Sch D2 Urban'!G214&lt;1),"Fail","Pass")</f>
        <v>Pass</v>
      </c>
    </row>
    <row r="211" spans="1:3">
      <c r="A211">
        <v>210</v>
      </c>
      <c r="B211" t="str">
        <f>IF(AND('Sch D2 Urban'!G215&gt;0,'Sch D2 Urban'!F215&lt;1),"Fail","Pass")</f>
        <v>Pass</v>
      </c>
      <c r="C211" t="str">
        <f>IF(AND('Sch D2 Urban'!F215&gt;0,'Sch D2 Urban'!G215&lt;1),"Fail","Pass")</f>
        <v>Pass</v>
      </c>
    </row>
    <row r="212" spans="1:3">
      <c r="A212">
        <v>211</v>
      </c>
      <c r="B212" t="str">
        <f>IF(AND('Sch D2 Urban'!G216&gt;0,'Sch D2 Urban'!F216&lt;1),"Fail","Pass")</f>
        <v>Pass</v>
      </c>
      <c r="C212" t="str">
        <f>IF(AND('Sch D2 Urban'!F216&gt;0,'Sch D2 Urban'!G216&lt;1),"Fail","Pass")</f>
        <v>Pass</v>
      </c>
    </row>
    <row r="213" spans="1:3">
      <c r="A213">
        <v>212</v>
      </c>
      <c r="B213" t="str">
        <f>IF(AND('Sch D2 Urban'!G217&gt;0,'Sch D2 Urban'!F217&lt;1),"Fail","Pass")</f>
        <v>Pass</v>
      </c>
      <c r="C213" t="str">
        <f>IF(AND('Sch D2 Urban'!F217&gt;0,'Sch D2 Urban'!G217&lt;1),"Fail","Pass")</f>
        <v>Pass</v>
      </c>
    </row>
    <row r="214" spans="1:3">
      <c r="A214">
        <v>213</v>
      </c>
      <c r="B214" t="str">
        <f>IF(AND('Sch D2 Urban'!G218&gt;0,'Sch D2 Urban'!F218&lt;1),"Fail","Pass")</f>
        <v>Pass</v>
      </c>
      <c r="C214" t="str">
        <f>IF(AND('Sch D2 Urban'!F218&gt;0,'Sch D2 Urban'!G218&lt;1),"Fail","Pass")</f>
        <v>Pass</v>
      </c>
    </row>
    <row r="215" spans="1:3">
      <c r="A215">
        <v>214</v>
      </c>
      <c r="B215" t="str">
        <f>IF(AND('Sch D2 Urban'!G219&gt;0,'Sch D2 Urban'!F219&lt;1),"Fail","Pass")</f>
        <v>Pass</v>
      </c>
      <c r="C215" t="str">
        <f>IF(AND('Sch D2 Urban'!F219&gt;0,'Sch D2 Urban'!G219&lt;1),"Fail","Pass")</f>
        <v>Pass</v>
      </c>
    </row>
    <row r="216" spans="1:3">
      <c r="A216">
        <v>215</v>
      </c>
      <c r="B216" t="str">
        <f>IF(AND('Sch D2 Urban'!G220&gt;0,'Sch D2 Urban'!F220&lt;1),"Fail","Pass")</f>
        <v>Pass</v>
      </c>
      <c r="C216" t="str">
        <f>IF(AND('Sch D2 Urban'!F220&gt;0,'Sch D2 Urban'!G220&lt;1),"Fail","Pass")</f>
        <v>Pass</v>
      </c>
    </row>
    <row r="217" spans="1:3">
      <c r="A217">
        <v>216</v>
      </c>
      <c r="B217" t="str">
        <f>IF(AND('Sch D2 Urban'!G221&gt;0,'Sch D2 Urban'!F221&lt;1),"Fail","Pass")</f>
        <v>Pass</v>
      </c>
      <c r="C217" t="str">
        <f>IF(AND('Sch D2 Urban'!F221&gt;0,'Sch D2 Urban'!G221&lt;1),"Fail","Pass")</f>
        <v>Pass</v>
      </c>
    </row>
    <row r="218" spans="1:3">
      <c r="A218">
        <v>217</v>
      </c>
      <c r="B218" t="str">
        <f>IF(AND('Sch D2 Urban'!G222&gt;0,'Sch D2 Urban'!F222&lt;1),"Fail","Pass")</f>
        <v>Pass</v>
      </c>
      <c r="C218" t="str">
        <f>IF(AND('Sch D2 Urban'!F222&gt;0,'Sch D2 Urban'!G222&lt;1),"Fail","Pass")</f>
        <v>Pass</v>
      </c>
    </row>
    <row r="219" spans="1:3">
      <c r="A219">
        <v>218</v>
      </c>
      <c r="B219" t="str">
        <f>IF(AND('Sch D2 Urban'!G223&gt;0,'Sch D2 Urban'!F223&lt;1),"Fail","Pass")</f>
        <v>Pass</v>
      </c>
      <c r="C219" t="str">
        <f>IF(AND('Sch D2 Urban'!F223&gt;0,'Sch D2 Urban'!G223&lt;1),"Fail","Pass")</f>
        <v>Pass</v>
      </c>
    </row>
    <row r="220" spans="1:3">
      <c r="A220">
        <v>219</v>
      </c>
      <c r="B220" t="str">
        <f>IF(AND('Sch D2 Urban'!G224&gt;0,'Sch D2 Urban'!F224&lt;1),"Fail","Pass")</f>
        <v>Pass</v>
      </c>
      <c r="C220" t="str">
        <f>IF(AND('Sch D2 Urban'!F224&gt;0,'Sch D2 Urban'!G224&lt;1),"Fail","Pass")</f>
        <v>Pass</v>
      </c>
    </row>
    <row r="221" spans="1:3">
      <c r="A221">
        <v>220</v>
      </c>
      <c r="B221" t="str">
        <f>IF(AND('Sch D2 Urban'!G225&gt;0,'Sch D2 Urban'!F225&lt;1),"Fail","Pass")</f>
        <v>Pass</v>
      </c>
      <c r="C221" t="str">
        <f>IF(AND('Sch D2 Urban'!F225&gt;0,'Sch D2 Urban'!G225&lt;1),"Fail","Pass")</f>
        <v>Pass</v>
      </c>
    </row>
    <row r="222" spans="1:3">
      <c r="A222">
        <v>221</v>
      </c>
      <c r="B222" t="str">
        <f>IF(AND('Sch D2 Urban'!G226&gt;0,'Sch D2 Urban'!F226&lt;1),"Fail","Pass")</f>
        <v>Pass</v>
      </c>
      <c r="C222" t="str">
        <f>IF(AND('Sch D2 Urban'!F226&gt;0,'Sch D2 Urban'!G226&lt;1),"Fail","Pass")</f>
        <v>Pass</v>
      </c>
    </row>
    <row r="223" spans="1:3">
      <c r="A223">
        <v>222</v>
      </c>
      <c r="B223" t="str">
        <f>IF(AND('Sch D2 Urban'!G227&gt;0,'Sch D2 Urban'!F227&lt;1),"Fail","Pass")</f>
        <v>Pass</v>
      </c>
      <c r="C223" t="str">
        <f>IF(AND('Sch D2 Urban'!F227&gt;0,'Sch D2 Urban'!G227&lt;1),"Fail","Pass")</f>
        <v>Pass</v>
      </c>
    </row>
    <row r="224" spans="1:3">
      <c r="A224">
        <v>223</v>
      </c>
      <c r="B224" t="str">
        <f>IF(AND('Sch D2 Urban'!G228&gt;0,'Sch D2 Urban'!F228&lt;1),"Fail","Pass")</f>
        <v>Pass</v>
      </c>
      <c r="C224" t="str">
        <f>IF(AND('Sch D2 Urban'!F228&gt;0,'Sch D2 Urban'!G228&lt;1),"Fail","Pass")</f>
        <v>Pass</v>
      </c>
    </row>
    <row r="225" spans="1:3">
      <c r="A225">
        <v>224</v>
      </c>
      <c r="B225" t="str">
        <f>IF(AND('Sch D2 Urban'!G229&gt;0,'Sch D2 Urban'!F229&lt;1),"Fail","Pass")</f>
        <v>Pass</v>
      </c>
      <c r="C225" t="str">
        <f>IF(AND('Sch D2 Urban'!F229&gt;0,'Sch D2 Urban'!G229&lt;1),"Fail","Pass")</f>
        <v>Pass</v>
      </c>
    </row>
    <row r="226" spans="1:3">
      <c r="A226">
        <v>225</v>
      </c>
      <c r="B226" t="str">
        <f>IF(AND('Sch D2 Urban'!G230&gt;0,'Sch D2 Urban'!F230&lt;1),"Fail","Pass")</f>
        <v>Pass</v>
      </c>
      <c r="C226" t="str">
        <f>IF(AND('Sch D2 Urban'!F230&gt;0,'Sch D2 Urban'!G230&lt;1),"Fail","Pass")</f>
        <v>Pass</v>
      </c>
    </row>
    <row r="227" spans="1:3">
      <c r="A227">
        <v>226</v>
      </c>
      <c r="B227" t="str">
        <f>IF(AND('Sch D2 Urban'!G231&gt;0,'Sch D2 Urban'!F231&lt;1),"Fail","Pass")</f>
        <v>Pass</v>
      </c>
      <c r="C227" t="str">
        <f>IF(AND('Sch D2 Urban'!F231&gt;0,'Sch D2 Urban'!G231&lt;1),"Fail","Pass")</f>
        <v>Pass</v>
      </c>
    </row>
    <row r="228" spans="1:3">
      <c r="A228">
        <v>227</v>
      </c>
      <c r="B228" t="str">
        <f>IF(AND('Sch D2 Urban'!G232&gt;0,'Sch D2 Urban'!F232&lt;1),"Fail","Pass")</f>
        <v>Pass</v>
      </c>
      <c r="C228" t="str">
        <f>IF(AND('Sch D2 Urban'!F232&gt;0,'Sch D2 Urban'!G232&lt;1),"Fail","Pass")</f>
        <v>Pass</v>
      </c>
    </row>
    <row r="229" spans="1:3">
      <c r="A229">
        <v>228</v>
      </c>
      <c r="B229" t="str">
        <f>IF(AND('Sch D2 Urban'!G233&gt;0,'Sch D2 Urban'!F233&lt;1),"Fail","Pass")</f>
        <v>Pass</v>
      </c>
      <c r="C229" t="str">
        <f>IF(AND('Sch D2 Urban'!F233&gt;0,'Sch D2 Urban'!G233&lt;1),"Fail","Pass")</f>
        <v>Pass</v>
      </c>
    </row>
    <row r="230" spans="1:3">
      <c r="A230">
        <v>229</v>
      </c>
      <c r="B230" t="str">
        <f>IF(AND('Sch D2 Urban'!G234&gt;0,'Sch D2 Urban'!F234&lt;1),"Fail","Pass")</f>
        <v>Pass</v>
      </c>
      <c r="C230" t="str">
        <f>IF(AND('Sch D2 Urban'!F234&gt;0,'Sch D2 Urban'!G234&lt;1),"Fail","Pass")</f>
        <v>Pass</v>
      </c>
    </row>
    <row r="231" spans="1:3">
      <c r="A231">
        <v>230</v>
      </c>
      <c r="B231" t="str">
        <f>IF(AND('Sch D2 Urban'!G235&gt;0,'Sch D2 Urban'!F235&lt;1),"Fail","Pass")</f>
        <v>Pass</v>
      </c>
      <c r="C231" t="str">
        <f>IF(AND('Sch D2 Urban'!F235&gt;0,'Sch D2 Urban'!G235&lt;1),"Fail","Pass")</f>
        <v>Pass</v>
      </c>
    </row>
    <row r="232" spans="1:3">
      <c r="A232">
        <v>231</v>
      </c>
      <c r="B232" t="str">
        <f>IF(AND('Sch D2 Urban'!G236&gt;0,'Sch D2 Urban'!F236&lt;1),"Fail","Pass")</f>
        <v>Pass</v>
      </c>
      <c r="C232" t="str">
        <f>IF(AND('Sch D2 Urban'!F236&gt;0,'Sch D2 Urban'!G236&lt;1),"Fail","Pass")</f>
        <v>Pass</v>
      </c>
    </row>
    <row r="233" spans="1:3">
      <c r="A233">
        <v>232</v>
      </c>
      <c r="B233" t="str">
        <f>IF(AND('Sch D2 Urban'!G237&gt;0,'Sch D2 Urban'!F237&lt;1),"Fail","Pass")</f>
        <v>Pass</v>
      </c>
      <c r="C233" t="str">
        <f>IF(AND('Sch D2 Urban'!F237&gt;0,'Sch D2 Urban'!G237&lt;1),"Fail","Pass")</f>
        <v>Pass</v>
      </c>
    </row>
    <row r="234" spans="1:3">
      <c r="A234">
        <v>233</v>
      </c>
      <c r="B234" t="str">
        <f>IF(AND('Sch D2 Urban'!G238&gt;0,'Sch D2 Urban'!F238&lt;1),"Fail","Pass")</f>
        <v>Pass</v>
      </c>
      <c r="C234" t="str">
        <f>IF(AND('Sch D2 Urban'!F238&gt;0,'Sch D2 Urban'!G238&lt;1),"Fail","Pass")</f>
        <v>Pass</v>
      </c>
    </row>
    <row r="235" spans="1:3">
      <c r="A235">
        <v>234</v>
      </c>
      <c r="B235" t="str">
        <f>IF(AND('Sch D2 Urban'!G239&gt;0,'Sch D2 Urban'!F239&lt;1),"Fail","Pass")</f>
        <v>Pass</v>
      </c>
      <c r="C235" t="str">
        <f>IF(AND('Sch D2 Urban'!F239&gt;0,'Sch D2 Urban'!G239&lt;1),"Fail","Pass")</f>
        <v>Pass</v>
      </c>
    </row>
    <row r="236" spans="1:3">
      <c r="A236">
        <v>235</v>
      </c>
      <c r="B236" t="str">
        <f>IF(AND('Sch D2 Urban'!G240&gt;0,'Sch D2 Urban'!F240&lt;1),"Fail","Pass")</f>
        <v>Pass</v>
      </c>
      <c r="C236" t="str">
        <f>IF(AND('Sch D2 Urban'!F240&gt;0,'Sch D2 Urban'!G240&lt;1),"Fail","Pass")</f>
        <v>Pass</v>
      </c>
    </row>
    <row r="237" spans="1:3">
      <c r="A237">
        <v>236</v>
      </c>
      <c r="B237" t="str">
        <f>IF(AND('Sch D2 Urban'!G241&gt;0,'Sch D2 Urban'!F241&lt;1),"Fail","Pass")</f>
        <v>Pass</v>
      </c>
      <c r="C237" t="str">
        <f>IF(AND('Sch D2 Urban'!F241&gt;0,'Sch D2 Urban'!G241&lt;1),"Fail","Pass")</f>
        <v>Pass</v>
      </c>
    </row>
    <row r="238" spans="1:3">
      <c r="A238">
        <v>237</v>
      </c>
      <c r="B238" t="str">
        <f>IF(AND('Sch D2 Urban'!G242&gt;0,'Sch D2 Urban'!F242&lt;1),"Fail","Pass")</f>
        <v>Pass</v>
      </c>
      <c r="C238" t="str">
        <f>IF(AND('Sch D2 Urban'!F242&gt;0,'Sch D2 Urban'!G242&lt;1),"Fail","Pass")</f>
        <v>Pass</v>
      </c>
    </row>
    <row r="239" spans="1:3">
      <c r="A239">
        <v>238</v>
      </c>
      <c r="B239" t="str">
        <f>IF(AND('Sch D2 Urban'!G243&gt;0,'Sch D2 Urban'!F243&lt;1),"Fail","Pass")</f>
        <v>Pass</v>
      </c>
      <c r="C239" t="str">
        <f>IF(AND('Sch D2 Urban'!F243&gt;0,'Sch D2 Urban'!G243&lt;1),"Fail","Pass")</f>
        <v>Pass</v>
      </c>
    </row>
    <row r="240" spans="1:3">
      <c r="A240">
        <v>239</v>
      </c>
      <c r="B240" t="str">
        <f>IF(AND('Sch D2 Urban'!G244&gt;0,'Sch D2 Urban'!F244&lt;1),"Fail","Pass")</f>
        <v>Pass</v>
      </c>
      <c r="C240" t="str">
        <f>IF(AND('Sch D2 Urban'!F244&gt;0,'Sch D2 Urban'!G244&lt;1),"Fail","Pass")</f>
        <v>Pass</v>
      </c>
    </row>
    <row r="241" spans="1:3">
      <c r="A241">
        <v>240</v>
      </c>
      <c r="B241" t="str">
        <f>IF(AND('Sch D2 Urban'!G245&gt;0,'Sch D2 Urban'!F245&lt;1),"Fail","Pass")</f>
        <v>Pass</v>
      </c>
      <c r="C241" t="str">
        <f>IF(AND('Sch D2 Urban'!F245&gt;0,'Sch D2 Urban'!G245&lt;1),"Fail","Pass")</f>
        <v>Pass</v>
      </c>
    </row>
    <row r="242" spans="1:3">
      <c r="A242">
        <v>241</v>
      </c>
      <c r="B242" t="str">
        <f>IF(AND('Sch D2 Urban'!G246&gt;0,'Sch D2 Urban'!F246&lt;1),"Fail","Pass")</f>
        <v>Pass</v>
      </c>
      <c r="C242" t="str">
        <f>IF(AND('Sch D2 Urban'!F246&gt;0,'Sch D2 Urban'!G246&lt;1),"Fail","Pass")</f>
        <v>Pass</v>
      </c>
    </row>
    <row r="243" spans="1:3">
      <c r="A243">
        <v>242</v>
      </c>
      <c r="B243" t="str">
        <f>IF(AND('Sch D2 Urban'!G247&gt;0,'Sch D2 Urban'!F247&lt;1),"Fail","Pass")</f>
        <v>Pass</v>
      </c>
      <c r="C243" t="str">
        <f>IF(AND('Sch D2 Urban'!F247&gt;0,'Sch D2 Urban'!G247&lt;1),"Fail","Pass")</f>
        <v>Pass</v>
      </c>
    </row>
    <row r="244" spans="1:3">
      <c r="A244">
        <v>243</v>
      </c>
      <c r="B244" t="str">
        <f>IF(AND('Sch D2 Urban'!G248&gt;0,'Sch D2 Urban'!F248&lt;1),"Fail","Pass")</f>
        <v>Pass</v>
      </c>
      <c r="C244" t="str">
        <f>IF(AND('Sch D2 Urban'!F248&gt;0,'Sch D2 Urban'!G248&lt;1),"Fail","Pass")</f>
        <v>Pass</v>
      </c>
    </row>
    <row r="245" spans="1:3">
      <c r="A245">
        <v>244</v>
      </c>
      <c r="B245" t="str">
        <f>IF(AND('Sch D2 Urban'!G249&gt;0,'Sch D2 Urban'!F249&lt;1),"Fail","Pass")</f>
        <v>Pass</v>
      </c>
      <c r="C245" t="str">
        <f>IF(AND('Sch D2 Urban'!F249&gt;0,'Sch D2 Urban'!G249&lt;1),"Fail","Pass")</f>
        <v>Pass</v>
      </c>
    </row>
    <row r="246" spans="1:3">
      <c r="A246">
        <v>245</v>
      </c>
      <c r="B246" t="str">
        <f>IF(AND('Sch D2 Urban'!G250&gt;0,'Sch D2 Urban'!F250&lt;1),"Fail","Pass")</f>
        <v>Pass</v>
      </c>
      <c r="C246" t="str">
        <f>IF(AND('Sch D2 Urban'!F250&gt;0,'Sch D2 Urban'!G250&lt;1),"Fail","Pass")</f>
        <v>Pass</v>
      </c>
    </row>
    <row r="247" spans="1:3">
      <c r="A247">
        <v>246</v>
      </c>
      <c r="B247" t="str">
        <f>IF(AND('Sch D2 Urban'!G251&gt;0,'Sch D2 Urban'!F251&lt;1),"Fail","Pass")</f>
        <v>Pass</v>
      </c>
      <c r="C247" t="str">
        <f>IF(AND('Sch D2 Urban'!F251&gt;0,'Sch D2 Urban'!G251&lt;1),"Fail","Pass")</f>
        <v>Pass</v>
      </c>
    </row>
    <row r="248" spans="1:3">
      <c r="A248">
        <v>247</v>
      </c>
      <c r="B248" t="str">
        <f>IF(AND('Sch D2 Urban'!G252&gt;0,'Sch D2 Urban'!F252&lt;1),"Fail","Pass")</f>
        <v>Pass</v>
      </c>
      <c r="C248" t="str">
        <f>IF(AND('Sch D2 Urban'!F252&gt;0,'Sch D2 Urban'!G252&lt;1),"Fail","Pass")</f>
        <v>Pass</v>
      </c>
    </row>
    <row r="249" spans="1:3">
      <c r="A249">
        <v>248</v>
      </c>
      <c r="B249" t="str">
        <f>IF(AND('Sch D2 Urban'!G253&gt;0,'Sch D2 Urban'!F253&lt;1),"Fail","Pass")</f>
        <v>Pass</v>
      </c>
      <c r="C249" t="str">
        <f>IF(AND('Sch D2 Urban'!F253&gt;0,'Sch D2 Urban'!G253&lt;1),"Fail","Pass")</f>
        <v>Pass</v>
      </c>
    </row>
    <row r="250" spans="1:3">
      <c r="A250">
        <v>249</v>
      </c>
      <c r="B250" t="str">
        <f>IF(AND('Sch D2 Urban'!G254&gt;0,'Sch D2 Urban'!F254&lt;1),"Fail","Pass")</f>
        <v>Pass</v>
      </c>
      <c r="C250" t="str">
        <f>IF(AND('Sch D2 Urban'!F254&gt;0,'Sch D2 Urban'!G254&lt;1),"Fail","Pass")</f>
        <v>Pass</v>
      </c>
    </row>
    <row r="251" spans="1:3">
      <c r="A251">
        <v>250</v>
      </c>
      <c r="B251" t="str">
        <f>IF(AND('Sch D2 Urban'!G255&gt;0,'Sch D2 Urban'!F255&lt;1),"Fail","Pass")</f>
        <v>Pass</v>
      </c>
      <c r="C251" t="str">
        <f>IF(AND('Sch D2 Urban'!F255&gt;0,'Sch D2 Urban'!G255&lt;1),"Fail","Pass")</f>
        <v>Pass</v>
      </c>
    </row>
    <row r="252" spans="1:3">
      <c r="A252">
        <v>251</v>
      </c>
      <c r="B252" t="str">
        <f>IF(AND('Sch D2 Urban'!G256&gt;0,'Sch D2 Urban'!F256&lt;1),"Fail","Pass")</f>
        <v>Pass</v>
      </c>
      <c r="C252" t="str">
        <f>IF(AND('Sch D2 Urban'!F256&gt;0,'Sch D2 Urban'!G256&lt;1),"Fail","Pass")</f>
        <v>Pass</v>
      </c>
    </row>
    <row r="253" spans="1:3">
      <c r="A253">
        <v>252</v>
      </c>
      <c r="B253" t="str">
        <f>IF(AND('Sch D2 Urban'!G257&gt;0,'Sch D2 Urban'!F257&lt;1),"Fail","Pass")</f>
        <v>Pass</v>
      </c>
      <c r="C253" t="str">
        <f>IF(AND('Sch D2 Urban'!F257&gt;0,'Sch D2 Urban'!G257&lt;1),"Fail","Pass")</f>
        <v>Pass</v>
      </c>
    </row>
    <row r="254" spans="1:3">
      <c r="A254">
        <v>253</v>
      </c>
      <c r="B254" t="str">
        <f>IF(AND('Sch D2 Urban'!G258&gt;0,'Sch D2 Urban'!F258&lt;1),"Fail","Pass")</f>
        <v>Pass</v>
      </c>
      <c r="C254" t="str">
        <f>IF(AND('Sch D2 Urban'!F258&gt;0,'Sch D2 Urban'!G258&lt;1),"Fail","Pass")</f>
        <v>Pass</v>
      </c>
    </row>
    <row r="255" spans="1:3">
      <c r="A255">
        <v>254</v>
      </c>
      <c r="B255" t="str">
        <f>IF(AND('Sch D2 Urban'!G259&gt;0,'Sch D2 Urban'!F259&lt;1),"Fail","Pass")</f>
        <v>Pass</v>
      </c>
      <c r="C255" t="str">
        <f>IF(AND('Sch D2 Urban'!F259&gt;0,'Sch D2 Urban'!G259&lt;1),"Fail","Pass")</f>
        <v>Pass</v>
      </c>
    </row>
    <row r="256" spans="1:3">
      <c r="A256">
        <v>255</v>
      </c>
      <c r="B256" t="str">
        <f>IF(AND('Sch D2 Urban'!G260&gt;0,'Sch D2 Urban'!F260&lt;1),"Fail","Pass")</f>
        <v>Pass</v>
      </c>
      <c r="C256" t="str">
        <f>IF(AND('Sch D2 Urban'!F260&gt;0,'Sch D2 Urban'!G260&lt;1),"Fail","Pass")</f>
        <v>Pass</v>
      </c>
    </row>
    <row r="257" spans="1:3">
      <c r="A257">
        <v>256</v>
      </c>
      <c r="B257" t="str">
        <f>IF(AND('Sch D2 Urban'!G261&gt;0,'Sch D2 Urban'!F261&lt;1),"Fail","Pass")</f>
        <v>Pass</v>
      </c>
      <c r="C257" t="str">
        <f>IF(AND('Sch D2 Urban'!F261&gt;0,'Sch D2 Urban'!G261&lt;1),"Fail","Pass")</f>
        <v>Pass</v>
      </c>
    </row>
    <row r="258" spans="1:3">
      <c r="A258">
        <v>257</v>
      </c>
      <c r="B258" t="str">
        <f>IF(AND('Sch D2 Urban'!G262&gt;0,'Sch D2 Urban'!F262&lt;1),"Fail","Pass")</f>
        <v>Pass</v>
      </c>
      <c r="C258" t="str">
        <f>IF(AND('Sch D2 Urban'!F262&gt;0,'Sch D2 Urban'!G262&lt;1),"Fail","Pass")</f>
        <v>Pass</v>
      </c>
    </row>
    <row r="259" spans="1:3">
      <c r="A259">
        <v>258</v>
      </c>
      <c r="B259" t="str">
        <f>IF(AND('Sch D2 Urban'!G263&gt;0,'Sch D2 Urban'!F263&lt;1),"Fail","Pass")</f>
        <v>Pass</v>
      </c>
      <c r="C259" t="str">
        <f>IF(AND('Sch D2 Urban'!F263&gt;0,'Sch D2 Urban'!G263&lt;1),"Fail","Pass")</f>
        <v>Pass</v>
      </c>
    </row>
    <row r="260" spans="1:3">
      <c r="A260">
        <v>259</v>
      </c>
      <c r="B260" t="str">
        <f>IF(AND('Sch D2 Urban'!G264&gt;0,'Sch D2 Urban'!F264&lt;1),"Fail","Pass")</f>
        <v>Pass</v>
      </c>
      <c r="C260" t="str">
        <f>IF(AND('Sch D2 Urban'!F264&gt;0,'Sch D2 Urban'!G264&lt;1),"Fail","Pass")</f>
        <v>Pass</v>
      </c>
    </row>
    <row r="261" spans="1:3">
      <c r="A261">
        <v>260</v>
      </c>
      <c r="B261" t="str">
        <f>IF(AND('Sch D2 Urban'!G265&gt;0,'Sch D2 Urban'!F265&lt;1),"Fail","Pass")</f>
        <v>Pass</v>
      </c>
      <c r="C261" t="str">
        <f>IF(AND('Sch D2 Urban'!F265&gt;0,'Sch D2 Urban'!G265&lt;1),"Fail","Pass")</f>
        <v>Pass</v>
      </c>
    </row>
    <row r="262" spans="1:3">
      <c r="A262">
        <v>261</v>
      </c>
      <c r="B262" t="str">
        <f>IF(AND('Sch D2 Urban'!G266&gt;0,'Sch D2 Urban'!F266&lt;1),"Fail","Pass")</f>
        <v>Pass</v>
      </c>
      <c r="C262" t="str">
        <f>IF(AND('Sch D2 Urban'!F266&gt;0,'Sch D2 Urban'!G266&lt;1),"Fail","Pass")</f>
        <v>Pass</v>
      </c>
    </row>
    <row r="263" spans="1:3">
      <c r="A263">
        <v>262</v>
      </c>
      <c r="B263" t="str">
        <f>IF(AND('Sch D2 Urban'!G267&gt;0,'Sch D2 Urban'!F267&lt;1),"Fail","Pass")</f>
        <v>Pass</v>
      </c>
      <c r="C263" t="str">
        <f>IF(AND('Sch D2 Urban'!F267&gt;0,'Sch D2 Urban'!G267&lt;1),"Fail","Pass")</f>
        <v>Pass</v>
      </c>
    </row>
    <row r="264" spans="1:3">
      <c r="A264">
        <v>263</v>
      </c>
      <c r="B264" t="str">
        <f>IF(AND('Sch D2 Urban'!G268&gt;0,'Sch D2 Urban'!F268&lt;1),"Fail","Pass")</f>
        <v>Pass</v>
      </c>
      <c r="C264" t="str">
        <f>IF(AND('Sch D2 Urban'!F268&gt;0,'Sch D2 Urban'!G268&lt;1),"Fail","Pass")</f>
        <v>Pass</v>
      </c>
    </row>
    <row r="265" spans="1:3">
      <c r="A265">
        <v>264</v>
      </c>
      <c r="B265" t="str">
        <f>IF(AND('Sch D2 Urban'!G269&gt;0,'Sch D2 Urban'!F269&lt;1),"Fail","Pass")</f>
        <v>Pass</v>
      </c>
      <c r="C265" t="str">
        <f>IF(AND('Sch D2 Urban'!F269&gt;0,'Sch D2 Urban'!G269&lt;1),"Fail","Pass")</f>
        <v>Pass</v>
      </c>
    </row>
    <row r="266" spans="1:3">
      <c r="A266">
        <v>265</v>
      </c>
      <c r="B266" t="str">
        <f>IF(AND('Sch D2 Urban'!G270&gt;0,'Sch D2 Urban'!F270&lt;1),"Fail","Pass")</f>
        <v>Pass</v>
      </c>
      <c r="C266" t="str">
        <f>IF(AND('Sch D2 Urban'!F270&gt;0,'Sch D2 Urban'!G270&lt;1),"Fail","Pass")</f>
        <v>Pass</v>
      </c>
    </row>
    <row r="267" spans="1:3">
      <c r="A267">
        <v>266</v>
      </c>
      <c r="B267" t="str">
        <f>IF(AND('Sch D2 Urban'!G271&gt;0,'Sch D2 Urban'!F271&lt;1),"Fail","Pass")</f>
        <v>Pass</v>
      </c>
      <c r="C267" t="str">
        <f>IF(AND('Sch D2 Urban'!F271&gt;0,'Sch D2 Urban'!G271&lt;1),"Fail","Pass")</f>
        <v>Pass</v>
      </c>
    </row>
    <row r="268" spans="1:3">
      <c r="A268">
        <v>267</v>
      </c>
      <c r="B268" t="str">
        <f>IF(AND('Sch D2 Urban'!G272&gt;0,'Sch D2 Urban'!F272&lt;1),"Fail","Pass")</f>
        <v>Pass</v>
      </c>
      <c r="C268" t="str">
        <f>IF(AND('Sch D2 Urban'!F272&gt;0,'Sch D2 Urban'!G272&lt;1),"Fail","Pass")</f>
        <v>Pass</v>
      </c>
    </row>
    <row r="269" spans="1:3">
      <c r="A269">
        <v>268</v>
      </c>
      <c r="B269" t="str">
        <f>IF(AND('Sch D2 Urban'!G273&gt;0,'Sch D2 Urban'!F273&lt;1),"Fail","Pass")</f>
        <v>Pass</v>
      </c>
      <c r="C269" t="str">
        <f>IF(AND('Sch D2 Urban'!F273&gt;0,'Sch D2 Urban'!G273&lt;1),"Fail","Pass")</f>
        <v>Pass</v>
      </c>
    </row>
    <row r="270" spans="1:3">
      <c r="A270">
        <v>269</v>
      </c>
      <c r="B270" t="str">
        <f>IF(AND('Sch D2 Urban'!G274&gt;0,'Sch D2 Urban'!F274&lt;1),"Fail","Pass")</f>
        <v>Pass</v>
      </c>
      <c r="C270" t="str">
        <f>IF(AND('Sch D2 Urban'!F274&gt;0,'Sch D2 Urban'!G274&lt;1),"Fail","Pass")</f>
        <v>Pass</v>
      </c>
    </row>
    <row r="271" spans="1:3">
      <c r="A271">
        <v>270</v>
      </c>
      <c r="B271" t="str">
        <f>IF(AND('Sch D2 Urban'!G275&gt;0,'Sch D2 Urban'!F275&lt;1),"Fail","Pass")</f>
        <v>Pass</v>
      </c>
      <c r="C271" t="str">
        <f>IF(AND('Sch D2 Urban'!F275&gt;0,'Sch D2 Urban'!G275&lt;1),"Fail","Pass")</f>
        <v>Pass</v>
      </c>
    </row>
    <row r="272" spans="1:3">
      <c r="A272">
        <v>271</v>
      </c>
      <c r="B272" t="str">
        <f>IF(AND('Sch D2 Urban'!G276&gt;0,'Sch D2 Urban'!F276&lt;1),"Fail","Pass")</f>
        <v>Pass</v>
      </c>
      <c r="C272" t="str">
        <f>IF(AND('Sch D2 Urban'!F276&gt;0,'Sch D2 Urban'!G276&lt;1),"Fail","Pass")</f>
        <v>Pass</v>
      </c>
    </row>
    <row r="273" spans="1:3">
      <c r="A273">
        <v>272</v>
      </c>
      <c r="B273" t="str">
        <f>IF(AND('Sch D2 Urban'!G277&gt;0,'Sch D2 Urban'!F277&lt;1),"Fail","Pass")</f>
        <v>Pass</v>
      </c>
      <c r="C273" t="str">
        <f>IF(AND('Sch D2 Urban'!F277&gt;0,'Sch D2 Urban'!G277&lt;1),"Fail","Pass")</f>
        <v>Pass</v>
      </c>
    </row>
    <row r="274" spans="1:3">
      <c r="A274">
        <v>273</v>
      </c>
      <c r="B274" t="str">
        <f>IF(AND('Sch D2 Urban'!G278&gt;0,'Sch D2 Urban'!F278&lt;1),"Fail","Pass")</f>
        <v>Pass</v>
      </c>
      <c r="C274" t="str">
        <f>IF(AND('Sch D2 Urban'!F278&gt;0,'Sch D2 Urban'!G278&lt;1),"Fail","Pass")</f>
        <v>Pass</v>
      </c>
    </row>
    <row r="275" spans="1:3">
      <c r="A275">
        <v>274</v>
      </c>
      <c r="B275" t="str">
        <f>IF(AND('Sch D2 Urban'!G279&gt;0,'Sch D2 Urban'!F279&lt;1),"Fail","Pass")</f>
        <v>Pass</v>
      </c>
      <c r="C275" t="str">
        <f>IF(AND('Sch D2 Urban'!F279&gt;0,'Sch D2 Urban'!G279&lt;1),"Fail","Pass")</f>
        <v>Pass</v>
      </c>
    </row>
    <row r="276" spans="1:3">
      <c r="A276">
        <v>275</v>
      </c>
      <c r="B276" t="str">
        <f>IF(AND('Sch D2 Urban'!G280&gt;0,'Sch D2 Urban'!F280&lt;1),"Fail","Pass")</f>
        <v>Pass</v>
      </c>
      <c r="C276" t="str">
        <f>IF(AND('Sch D2 Urban'!F280&gt;0,'Sch D2 Urban'!G280&lt;1),"Fail","Pass")</f>
        <v>Pass</v>
      </c>
    </row>
    <row r="277" spans="1:3">
      <c r="A277">
        <v>276</v>
      </c>
      <c r="B277" t="str">
        <f>IF(AND('Sch D2 Urban'!G281&gt;0,'Sch D2 Urban'!F281&lt;1),"Fail","Pass")</f>
        <v>Pass</v>
      </c>
      <c r="C277" t="str">
        <f>IF(AND('Sch D2 Urban'!F281&gt;0,'Sch D2 Urban'!G281&lt;1),"Fail","Pass")</f>
        <v>Pass</v>
      </c>
    </row>
    <row r="278" spans="1:3">
      <c r="A278">
        <v>277</v>
      </c>
      <c r="B278" t="str">
        <f>IF(AND('Sch D2 Urban'!G282&gt;0,'Sch D2 Urban'!F282&lt;1),"Fail","Pass")</f>
        <v>Pass</v>
      </c>
      <c r="C278" t="str">
        <f>IF(AND('Sch D2 Urban'!F282&gt;0,'Sch D2 Urban'!G282&lt;1),"Fail","Pass")</f>
        <v>Pass</v>
      </c>
    </row>
    <row r="279" spans="1:3">
      <c r="A279">
        <v>278</v>
      </c>
      <c r="B279" t="str">
        <f>IF(AND('Sch D2 Urban'!G283&gt;0,'Sch D2 Urban'!F283&lt;1),"Fail","Pass")</f>
        <v>Pass</v>
      </c>
      <c r="C279" t="str">
        <f>IF(AND('Sch D2 Urban'!F283&gt;0,'Sch D2 Urban'!G283&lt;1),"Fail","Pass")</f>
        <v>Pass</v>
      </c>
    </row>
    <row r="280" spans="1:3">
      <c r="A280">
        <v>279</v>
      </c>
      <c r="B280" t="str">
        <f>IF(AND('Sch D2 Urban'!G284&gt;0,'Sch D2 Urban'!F284&lt;1),"Fail","Pass")</f>
        <v>Pass</v>
      </c>
      <c r="C280" t="str">
        <f>IF(AND('Sch D2 Urban'!F284&gt;0,'Sch D2 Urban'!G284&lt;1),"Fail","Pass")</f>
        <v>Pass</v>
      </c>
    </row>
    <row r="281" spans="1:3">
      <c r="A281">
        <v>280</v>
      </c>
      <c r="B281" t="str">
        <f>IF(AND('Sch D2 Urban'!G285&gt;0,'Sch D2 Urban'!F285&lt;1),"Fail","Pass")</f>
        <v>Pass</v>
      </c>
      <c r="C281" t="str">
        <f>IF(AND('Sch D2 Urban'!F285&gt;0,'Sch D2 Urban'!G285&lt;1),"Fail","Pass")</f>
        <v>Pass</v>
      </c>
    </row>
    <row r="282" spans="1:3">
      <c r="A282">
        <v>281</v>
      </c>
      <c r="B282" t="str">
        <f>IF(AND('Sch D2 Urban'!G286&gt;0,'Sch D2 Urban'!F286&lt;1),"Fail","Pass")</f>
        <v>Pass</v>
      </c>
      <c r="C282" t="str">
        <f>IF(AND('Sch D2 Urban'!F286&gt;0,'Sch D2 Urban'!G286&lt;1),"Fail","Pass")</f>
        <v>Pass</v>
      </c>
    </row>
    <row r="283" spans="1:3">
      <c r="A283">
        <v>282</v>
      </c>
      <c r="B283" t="str">
        <f>IF(AND('Sch D2 Urban'!G287&gt;0,'Sch D2 Urban'!F287&lt;1),"Fail","Pass")</f>
        <v>Pass</v>
      </c>
      <c r="C283" t="str">
        <f>IF(AND('Sch D2 Urban'!F287&gt;0,'Sch D2 Urban'!G287&lt;1),"Fail","Pass")</f>
        <v>Pass</v>
      </c>
    </row>
    <row r="284" spans="1:3">
      <c r="A284">
        <v>283</v>
      </c>
      <c r="B284" t="str">
        <f>IF(AND('Sch D2 Urban'!G288&gt;0,'Sch D2 Urban'!F288&lt;1),"Fail","Pass")</f>
        <v>Pass</v>
      </c>
      <c r="C284" t="str">
        <f>IF(AND('Sch D2 Urban'!F288&gt;0,'Sch D2 Urban'!G288&lt;1),"Fail","Pass")</f>
        <v>Pass</v>
      </c>
    </row>
    <row r="285" spans="1:3">
      <c r="A285">
        <v>284</v>
      </c>
      <c r="B285" t="str">
        <f>IF(AND('Sch D2 Urban'!G289&gt;0,'Sch D2 Urban'!F289&lt;1),"Fail","Pass")</f>
        <v>Pass</v>
      </c>
      <c r="C285" t="str">
        <f>IF(AND('Sch D2 Urban'!F289&gt;0,'Sch D2 Urban'!G289&lt;1),"Fail","Pass")</f>
        <v>Pass</v>
      </c>
    </row>
    <row r="286" spans="1:3">
      <c r="A286">
        <v>285</v>
      </c>
      <c r="B286" t="str">
        <f>IF(AND('Sch D2 Urban'!G290&gt;0,'Sch D2 Urban'!F290&lt;1),"Fail","Pass")</f>
        <v>Pass</v>
      </c>
      <c r="C286" t="str">
        <f>IF(AND('Sch D2 Urban'!F290&gt;0,'Sch D2 Urban'!G290&lt;1),"Fail","Pass")</f>
        <v>Pass</v>
      </c>
    </row>
    <row r="287" spans="1:3">
      <c r="A287">
        <v>286</v>
      </c>
      <c r="B287" t="str">
        <f>IF(AND('Sch D2 Urban'!G291&gt;0,'Sch D2 Urban'!F291&lt;1),"Fail","Pass")</f>
        <v>Pass</v>
      </c>
      <c r="C287" t="str">
        <f>IF(AND('Sch D2 Urban'!F291&gt;0,'Sch D2 Urban'!G291&lt;1),"Fail","Pass")</f>
        <v>Pass</v>
      </c>
    </row>
    <row r="288" spans="1:3">
      <c r="A288">
        <v>287</v>
      </c>
      <c r="B288" t="str">
        <f>IF(AND('Sch D2 Urban'!G292&gt;0,'Sch D2 Urban'!F292&lt;1),"Fail","Pass")</f>
        <v>Pass</v>
      </c>
      <c r="C288" t="str">
        <f>IF(AND('Sch D2 Urban'!F292&gt;0,'Sch D2 Urban'!G292&lt;1),"Fail","Pass")</f>
        <v>Pass</v>
      </c>
    </row>
    <row r="289" spans="1:3">
      <c r="A289">
        <v>288</v>
      </c>
      <c r="B289" t="str">
        <f>IF(AND('Sch D2 Urban'!G293&gt;0,'Sch D2 Urban'!F293&lt;1),"Fail","Pass")</f>
        <v>Pass</v>
      </c>
      <c r="C289" t="str">
        <f>IF(AND('Sch D2 Urban'!F293&gt;0,'Sch D2 Urban'!G293&lt;1),"Fail","Pass")</f>
        <v>Pass</v>
      </c>
    </row>
    <row r="290" spans="1:3">
      <c r="A290">
        <v>289</v>
      </c>
      <c r="B290" t="str">
        <f>IF(AND('Sch D2 Urban'!G294&gt;0,'Sch D2 Urban'!F294&lt;1),"Fail","Pass")</f>
        <v>Pass</v>
      </c>
      <c r="C290" t="str">
        <f>IF(AND('Sch D2 Urban'!F294&gt;0,'Sch D2 Urban'!G294&lt;1),"Fail","Pass")</f>
        <v>Pass</v>
      </c>
    </row>
    <row r="291" spans="1:3">
      <c r="A291">
        <v>290</v>
      </c>
      <c r="B291" t="str">
        <f>IF(AND('Sch D2 Urban'!G295&gt;0,'Sch D2 Urban'!F295&lt;1),"Fail","Pass")</f>
        <v>Pass</v>
      </c>
      <c r="C291" t="str">
        <f>IF(AND('Sch D2 Urban'!F295&gt;0,'Sch D2 Urban'!G295&lt;1),"Fail","Pass")</f>
        <v>Pass</v>
      </c>
    </row>
    <row r="292" spans="1:3">
      <c r="A292">
        <v>291</v>
      </c>
      <c r="B292" t="str">
        <f>IF(AND('Sch D2 Urban'!G296&gt;0,'Sch D2 Urban'!F296&lt;1),"Fail","Pass")</f>
        <v>Pass</v>
      </c>
      <c r="C292" t="str">
        <f>IF(AND('Sch D2 Urban'!F296&gt;0,'Sch D2 Urban'!G296&lt;1),"Fail","Pass")</f>
        <v>Pass</v>
      </c>
    </row>
    <row r="293" spans="1:3">
      <c r="A293">
        <v>292</v>
      </c>
      <c r="B293" t="str">
        <f>IF(AND('Sch D2 Urban'!G297&gt;0,'Sch D2 Urban'!F297&lt;1),"Fail","Pass")</f>
        <v>Pass</v>
      </c>
      <c r="C293" t="str">
        <f>IF(AND('Sch D2 Urban'!F297&gt;0,'Sch D2 Urban'!G297&lt;1),"Fail","Pass")</f>
        <v>Pass</v>
      </c>
    </row>
    <row r="294" spans="1:3">
      <c r="A294">
        <v>293</v>
      </c>
      <c r="B294" t="str">
        <f>IF(AND('Sch D2 Urban'!G298&gt;0,'Sch D2 Urban'!F298&lt;1),"Fail","Pass")</f>
        <v>Pass</v>
      </c>
      <c r="C294" t="str">
        <f>IF(AND('Sch D2 Urban'!F298&gt;0,'Sch D2 Urban'!G298&lt;1),"Fail","Pass")</f>
        <v>Pass</v>
      </c>
    </row>
    <row r="295" spans="1:3">
      <c r="A295">
        <v>294</v>
      </c>
      <c r="B295" t="str">
        <f>IF(AND('Sch D2 Urban'!G299&gt;0,'Sch D2 Urban'!F299&lt;1),"Fail","Pass")</f>
        <v>Pass</v>
      </c>
      <c r="C295" t="str">
        <f>IF(AND('Sch D2 Urban'!F299&gt;0,'Sch D2 Urban'!G299&lt;1),"Fail","Pass")</f>
        <v>Pass</v>
      </c>
    </row>
    <row r="296" spans="1:3">
      <c r="A296">
        <v>295</v>
      </c>
      <c r="B296" t="str">
        <f>IF(AND('Sch D2 Urban'!G300&gt;0,'Sch D2 Urban'!F300&lt;1),"Fail","Pass")</f>
        <v>Pass</v>
      </c>
      <c r="C296" t="str">
        <f>IF(AND('Sch D2 Urban'!F300&gt;0,'Sch D2 Urban'!G300&lt;1),"Fail","Pass")</f>
        <v>Pass</v>
      </c>
    </row>
    <row r="297" spans="1:3">
      <c r="A297">
        <v>296</v>
      </c>
      <c r="B297" t="str">
        <f>IF(AND('Sch D2 Urban'!G301&gt;0,'Sch D2 Urban'!F301&lt;1),"Fail","Pass")</f>
        <v>Pass</v>
      </c>
      <c r="C297" t="str">
        <f>IF(AND('Sch D2 Urban'!F301&gt;0,'Sch D2 Urban'!G301&lt;1),"Fail","Pass")</f>
        <v>Pass</v>
      </c>
    </row>
    <row r="298" spans="1:3">
      <c r="A298">
        <v>297</v>
      </c>
      <c r="B298" t="str">
        <f>IF(AND('Sch D2 Urban'!G302&gt;0,'Sch D2 Urban'!F302&lt;1),"Fail","Pass")</f>
        <v>Pass</v>
      </c>
      <c r="C298" t="str">
        <f>IF(AND('Sch D2 Urban'!F302&gt;0,'Sch D2 Urban'!G302&lt;1),"Fail","Pass")</f>
        <v>Pass</v>
      </c>
    </row>
    <row r="299" spans="1:3">
      <c r="A299">
        <v>298</v>
      </c>
      <c r="B299" t="str">
        <f>IF(AND('Sch D2 Urban'!G303&gt;0,'Sch D2 Urban'!F303&lt;1),"Fail","Pass")</f>
        <v>Pass</v>
      </c>
      <c r="C299" t="str">
        <f>IF(AND('Sch D2 Urban'!F303&gt;0,'Sch D2 Urban'!G303&lt;1),"Fail","Pass")</f>
        <v>Pass</v>
      </c>
    </row>
    <row r="300" spans="1:3">
      <c r="A300">
        <v>299</v>
      </c>
      <c r="B300" t="str">
        <f>IF(AND('Sch D2 Urban'!G304&gt;0,'Sch D2 Urban'!F304&lt;1),"Fail","Pass")</f>
        <v>Pass</v>
      </c>
      <c r="C300" t="str">
        <f>IF(AND('Sch D2 Urban'!F304&gt;0,'Sch D2 Urban'!G304&lt;1),"Fail","Pass")</f>
        <v>Pass</v>
      </c>
    </row>
    <row r="301" spans="1:3">
      <c r="A301">
        <v>300</v>
      </c>
      <c r="B301" t="str">
        <f>IF(AND('Sch D2 Urban'!G305&gt;0,'Sch D2 Urban'!F305&lt;1),"Fail","Pass")</f>
        <v>Pass</v>
      </c>
      <c r="C301" t="str">
        <f>IF(AND('Sch D2 Urban'!F305&gt;0,'Sch D2 Urban'!G305&lt;1),"Fail","Pass")</f>
        <v>Pass</v>
      </c>
    </row>
    <row r="302" spans="1:3">
      <c r="A302">
        <v>301</v>
      </c>
      <c r="B302" t="str">
        <f>IF(AND('Sch D2 Urban'!G306&gt;0,'Sch D2 Urban'!F306&lt;1),"Fail","Pass")</f>
        <v>Pass</v>
      </c>
      <c r="C302" t="str">
        <f>IF(AND('Sch D2 Urban'!F306&gt;0,'Sch D2 Urban'!G306&lt;1),"Fail","Pass")</f>
        <v>Pass</v>
      </c>
    </row>
    <row r="303" spans="1:3">
      <c r="A303">
        <v>302</v>
      </c>
      <c r="B303" t="str">
        <f>IF(AND('Sch D2 Urban'!G307&gt;0,'Sch D2 Urban'!F307&lt;1),"Fail","Pass")</f>
        <v>Pass</v>
      </c>
      <c r="C303" t="str">
        <f>IF(AND('Sch D2 Urban'!F307&gt;0,'Sch D2 Urban'!G307&lt;1),"Fail","Pass")</f>
        <v>Pass</v>
      </c>
    </row>
    <row r="304" spans="1:3">
      <c r="A304">
        <v>303</v>
      </c>
      <c r="B304" t="str">
        <f>IF(AND('Sch D2 Urban'!G308&gt;0,'Sch D2 Urban'!F308&lt;1),"Fail","Pass")</f>
        <v>Pass</v>
      </c>
      <c r="C304" t="str">
        <f>IF(AND('Sch D2 Urban'!F308&gt;0,'Sch D2 Urban'!G308&lt;1),"Fail","Pass")</f>
        <v>Pass</v>
      </c>
    </row>
    <row r="305" spans="1:3">
      <c r="A305">
        <v>304</v>
      </c>
      <c r="B305" t="str">
        <f>IF(AND('Sch D2 Urban'!G309&gt;0,'Sch D2 Urban'!F309&lt;1),"Fail","Pass")</f>
        <v>Pass</v>
      </c>
      <c r="C305" t="str">
        <f>IF(AND('Sch D2 Urban'!F309&gt;0,'Sch D2 Urban'!G309&lt;1),"Fail","Pass")</f>
        <v>Pass</v>
      </c>
    </row>
    <row r="306" spans="1:3">
      <c r="A306">
        <v>305</v>
      </c>
      <c r="B306" t="str">
        <f>IF(AND('Sch D2 Urban'!G310&gt;0,'Sch D2 Urban'!F310&lt;1),"Fail","Pass")</f>
        <v>Pass</v>
      </c>
      <c r="C306" t="str">
        <f>IF(AND('Sch D2 Urban'!F310&gt;0,'Sch D2 Urban'!G310&lt;1),"Fail","Pass")</f>
        <v>Pass</v>
      </c>
    </row>
    <row r="307" spans="1:3">
      <c r="A307">
        <v>306</v>
      </c>
      <c r="B307" t="str">
        <f>IF(AND('Sch D2 Urban'!G311&gt;0,'Sch D2 Urban'!F311&lt;1),"Fail","Pass")</f>
        <v>Pass</v>
      </c>
      <c r="C307" t="str">
        <f>IF(AND('Sch D2 Urban'!F311&gt;0,'Sch D2 Urban'!G311&lt;1),"Fail","Pass")</f>
        <v>Pass</v>
      </c>
    </row>
    <row r="308" spans="1:3">
      <c r="A308">
        <v>307</v>
      </c>
      <c r="B308" t="str">
        <f>IF(AND('Sch D2 Urban'!G312&gt;0,'Sch D2 Urban'!F312&lt;1),"Fail","Pass")</f>
        <v>Pass</v>
      </c>
      <c r="C308" t="str">
        <f>IF(AND('Sch D2 Urban'!F312&gt;0,'Sch D2 Urban'!G312&lt;1),"Fail","Pass")</f>
        <v>Pass</v>
      </c>
    </row>
    <row r="309" spans="1:3">
      <c r="A309">
        <v>308</v>
      </c>
      <c r="B309" t="str">
        <f>IF(AND('Sch D2 Urban'!G313&gt;0,'Sch D2 Urban'!F313&lt;1),"Fail","Pass")</f>
        <v>Pass</v>
      </c>
      <c r="C309" t="str">
        <f>IF(AND('Sch D2 Urban'!F313&gt;0,'Sch D2 Urban'!G313&lt;1),"Fail","Pass")</f>
        <v>Pass</v>
      </c>
    </row>
    <row r="310" spans="1:3">
      <c r="A310">
        <v>309</v>
      </c>
      <c r="B310" t="str">
        <f>IF(AND('Sch D2 Urban'!G314&gt;0,'Sch D2 Urban'!F314&lt;1),"Fail","Pass")</f>
        <v>Pass</v>
      </c>
      <c r="C310" t="str">
        <f>IF(AND('Sch D2 Urban'!F314&gt;0,'Sch D2 Urban'!G314&lt;1),"Fail","Pass")</f>
        <v>Pass</v>
      </c>
    </row>
    <row r="311" spans="1:3">
      <c r="A311">
        <v>310</v>
      </c>
      <c r="B311" t="str">
        <f>IF(AND('Sch D2 Urban'!G315&gt;0,'Sch D2 Urban'!F315&lt;1),"Fail","Pass")</f>
        <v>Pass</v>
      </c>
      <c r="C311" t="str">
        <f>IF(AND('Sch D2 Urban'!F315&gt;0,'Sch D2 Urban'!G315&lt;1),"Fail","Pass")</f>
        <v>Pass</v>
      </c>
    </row>
    <row r="312" spans="1:3">
      <c r="A312">
        <v>311</v>
      </c>
      <c r="B312" t="str">
        <f>IF(AND('Sch D2 Urban'!G316&gt;0,'Sch D2 Urban'!F316&lt;1),"Fail","Pass")</f>
        <v>Pass</v>
      </c>
      <c r="C312" t="str">
        <f>IF(AND('Sch D2 Urban'!F316&gt;0,'Sch D2 Urban'!G316&lt;1),"Fail","Pass")</f>
        <v>Pass</v>
      </c>
    </row>
    <row r="313" spans="1:3">
      <c r="A313">
        <v>312</v>
      </c>
      <c r="B313" t="str">
        <f>IF(AND('Sch D2 Urban'!G317&gt;0,'Sch D2 Urban'!F317&lt;1),"Fail","Pass")</f>
        <v>Pass</v>
      </c>
      <c r="C313" t="str">
        <f>IF(AND('Sch D2 Urban'!F317&gt;0,'Sch D2 Urban'!G317&lt;1),"Fail","Pass")</f>
        <v>Pass</v>
      </c>
    </row>
    <row r="314" spans="1:3">
      <c r="A314">
        <v>313</v>
      </c>
      <c r="B314" t="str">
        <f>IF(AND('Sch D2 Urban'!G318&gt;0,'Sch D2 Urban'!F318&lt;1),"Fail","Pass")</f>
        <v>Pass</v>
      </c>
      <c r="C314" t="str">
        <f>IF(AND('Sch D2 Urban'!F318&gt;0,'Sch D2 Urban'!G318&lt;1),"Fail","Pass")</f>
        <v>Pass</v>
      </c>
    </row>
    <row r="315" spans="1:3">
      <c r="A315">
        <v>314</v>
      </c>
      <c r="B315" t="str">
        <f>IF(AND('Sch D2 Urban'!G319&gt;0,'Sch D2 Urban'!F319&lt;1),"Fail","Pass")</f>
        <v>Pass</v>
      </c>
      <c r="C315" t="str">
        <f>IF(AND('Sch D2 Urban'!F319&gt;0,'Sch D2 Urban'!G319&lt;1),"Fail","Pass")</f>
        <v>Pass</v>
      </c>
    </row>
    <row r="316" spans="1:3">
      <c r="A316">
        <v>315</v>
      </c>
      <c r="B316" t="str">
        <f>IF(AND('Sch D2 Urban'!G320&gt;0,'Sch D2 Urban'!F320&lt;1),"Fail","Pass")</f>
        <v>Pass</v>
      </c>
      <c r="C316" t="str">
        <f>IF(AND('Sch D2 Urban'!F320&gt;0,'Sch D2 Urban'!G320&lt;1),"Fail","Pass")</f>
        <v>Pass</v>
      </c>
    </row>
    <row r="317" spans="1:3">
      <c r="A317">
        <v>316</v>
      </c>
      <c r="B317" t="str">
        <f>IF(AND('Sch D2 Urban'!G321&gt;0,'Sch D2 Urban'!F321&lt;1),"Fail","Pass")</f>
        <v>Pass</v>
      </c>
      <c r="C317" t="str">
        <f>IF(AND('Sch D2 Urban'!F321&gt;0,'Sch D2 Urban'!G321&lt;1),"Fail","Pass")</f>
        <v>Pass</v>
      </c>
    </row>
    <row r="318" spans="1:3">
      <c r="A318">
        <v>317</v>
      </c>
      <c r="B318" t="str">
        <f>IF(AND('Sch D2 Urban'!G322&gt;0,'Sch D2 Urban'!F322&lt;1),"Fail","Pass")</f>
        <v>Pass</v>
      </c>
      <c r="C318" t="str">
        <f>IF(AND('Sch D2 Urban'!F322&gt;0,'Sch D2 Urban'!G322&lt;1),"Fail","Pass")</f>
        <v>Pass</v>
      </c>
    </row>
    <row r="319" spans="1:3">
      <c r="A319">
        <v>318</v>
      </c>
      <c r="B319" t="str">
        <f>IF(AND('Sch D2 Urban'!G323&gt;0,'Sch D2 Urban'!F323&lt;1),"Fail","Pass")</f>
        <v>Pass</v>
      </c>
      <c r="C319" t="str">
        <f>IF(AND('Sch D2 Urban'!F323&gt;0,'Sch D2 Urban'!G323&lt;1),"Fail","Pass")</f>
        <v>Pass</v>
      </c>
    </row>
    <row r="320" spans="1:3">
      <c r="A320">
        <v>319</v>
      </c>
      <c r="B320" t="str">
        <f>IF(AND('Sch D2 Urban'!G324&gt;0,'Sch D2 Urban'!F324&lt;1),"Fail","Pass")</f>
        <v>Pass</v>
      </c>
      <c r="C320" t="str">
        <f>IF(AND('Sch D2 Urban'!F324&gt;0,'Sch D2 Urban'!G324&lt;1),"Fail","Pass")</f>
        <v>Pass</v>
      </c>
    </row>
    <row r="321" spans="1:3">
      <c r="A321">
        <v>320</v>
      </c>
      <c r="B321" t="str">
        <f>IF(AND('Sch D2 Urban'!G325&gt;0,'Sch D2 Urban'!F325&lt;1),"Fail","Pass")</f>
        <v>Pass</v>
      </c>
      <c r="C321" t="str">
        <f>IF(AND('Sch D2 Urban'!F325&gt;0,'Sch D2 Urban'!G325&lt;1),"Fail","Pass")</f>
        <v>Pass</v>
      </c>
    </row>
    <row r="322" spans="1:3">
      <c r="A322">
        <v>321</v>
      </c>
      <c r="B322" t="str">
        <f>IF(AND('Sch D2 Urban'!G326&gt;0,'Sch D2 Urban'!F326&lt;1),"Fail","Pass")</f>
        <v>Pass</v>
      </c>
      <c r="C322" t="str">
        <f>IF(AND('Sch D2 Urban'!F326&gt;0,'Sch D2 Urban'!G326&lt;1),"Fail","Pass")</f>
        <v>Pass</v>
      </c>
    </row>
    <row r="323" spans="1:3">
      <c r="A323">
        <v>322</v>
      </c>
      <c r="B323" t="str">
        <f>IF(AND('Sch D2 Urban'!G327&gt;0,'Sch D2 Urban'!F327&lt;1),"Fail","Pass")</f>
        <v>Pass</v>
      </c>
      <c r="C323" t="str">
        <f>IF(AND('Sch D2 Urban'!F327&gt;0,'Sch D2 Urban'!G327&lt;1),"Fail","Pass")</f>
        <v>Pass</v>
      </c>
    </row>
    <row r="324" spans="1:3">
      <c r="A324">
        <v>323</v>
      </c>
      <c r="B324" t="str">
        <f>IF(AND('Sch D2 Urban'!G328&gt;0,'Sch D2 Urban'!F328&lt;1),"Fail","Pass")</f>
        <v>Pass</v>
      </c>
      <c r="C324" t="str">
        <f>IF(AND('Sch D2 Urban'!F328&gt;0,'Sch D2 Urban'!G328&lt;1),"Fail","Pass")</f>
        <v>Pass</v>
      </c>
    </row>
    <row r="325" spans="1:3">
      <c r="A325">
        <v>324</v>
      </c>
      <c r="B325" t="str">
        <f>IF(AND('Sch D2 Urban'!G329&gt;0,'Sch D2 Urban'!F329&lt;1),"Fail","Pass")</f>
        <v>Pass</v>
      </c>
      <c r="C325" t="str">
        <f>IF(AND('Sch D2 Urban'!F329&gt;0,'Sch D2 Urban'!G329&lt;1),"Fail","Pass")</f>
        <v>Pass</v>
      </c>
    </row>
    <row r="326" spans="1:3">
      <c r="A326">
        <v>325</v>
      </c>
      <c r="B326" t="str">
        <f>IF(AND('Sch D2 Urban'!G330&gt;0,'Sch D2 Urban'!F330&lt;1),"Fail","Pass")</f>
        <v>Pass</v>
      </c>
      <c r="C326" t="str">
        <f>IF(AND('Sch D2 Urban'!F330&gt;0,'Sch D2 Urban'!G330&lt;1),"Fail","Pass")</f>
        <v>Pass</v>
      </c>
    </row>
    <row r="327" spans="1:3">
      <c r="A327">
        <v>326</v>
      </c>
      <c r="B327" t="str">
        <f>IF(AND('Sch D2 Urban'!G331&gt;0,'Sch D2 Urban'!F331&lt;1),"Fail","Pass")</f>
        <v>Pass</v>
      </c>
      <c r="C327" t="str">
        <f>IF(AND('Sch D2 Urban'!F331&gt;0,'Sch D2 Urban'!G331&lt;1),"Fail","Pass")</f>
        <v>Pass</v>
      </c>
    </row>
    <row r="328" spans="1:3">
      <c r="A328">
        <v>327</v>
      </c>
      <c r="B328" t="str">
        <f>IF(AND('Sch D2 Urban'!G332&gt;0,'Sch D2 Urban'!F332&lt;1),"Fail","Pass")</f>
        <v>Pass</v>
      </c>
      <c r="C328" t="str">
        <f>IF(AND('Sch D2 Urban'!F332&gt;0,'Sch D2 Urban'!G332&lt;1),"Fail","Pass")</f>
        <v>Pass</v>
      </c>
    </row>
    <row r="329" spans="1:3">
      <c r="A329">
        <v>328</v>
      </c>
      <c r="B329" t="str">
        <f>IF(AND('Sch D2 Urban'!G333&gt;0,'Sch D2 Urban'!F333&lt;1),"Fail","Pass")</f>
        <v>Pass</v>
      </c>
      <c r="C329" t="str">
        <f>IF(AND('Sch D2 Urban'!F333&gt;0,'Sch D2 Urban'!G333&lt;1),"Fail","Pass")</f>
        <v>Pass</v>
      </c>
    </row>
    <row r="330" spans="1:3">
      <c r="A330">
        <v>329</v>
      </c>
      <c r="B330" t="str">
        <f>IF(AND('Sch D2 Urban'!G334&gt;0,'Sch D2 Urban'!F334&lt;1),"Fail","Pass")</f>
        <v>Pass</v>
      </c>
      <c r="C330" t="str">
        <f>IF(AND('Sch D2 Urban'!F334&gt;0,'Sch D2 Urban'!G334&lt;1),"Fail","Pass")</f>
        <v>Pass</v>
      </c>
    </row>
    <row r="331" spans="1:3">
      <c r="A331">
        <v>330</v>
      </c>
      <c r="B331" t="str">
        <f>IF(AND('Sch D2 Urban'!G335&gt;0,'Sch D2 Urban'!F335&lt;1),"Fail","Pass")</f>
        <v>Pass</v>
      </c>
      <c r="C331" t="str">
        <f>IF(AND('Sch D2 Urban'!F335&gt;0,'Sch D2 Urban'!G335&lt;1),"Fail","Pass")</f>
        <v>Pass</v>
      </c>
    </row>
    <row r="332" spans="1:3">
      <c r="A332">
        <v>331</v>
      </c>
      <c r="B332" t="str">
        <f>IF(AND('Sch D2 Urban'!G336&gt;0,'Sch D2 Urban'!F336&lt;1),"Fail","Pass")</f>
        <v>Pass</v>
      </c>
      <c r="C332" t="str">
        <f>IF(AND('Sch D2 Urban'!F336&gt;0,'Sch D2 Urban'!G336&lt;1),"Fail","Pass")</f>
        <v>Pass</v>
      </c>
    </row>
    <row r="333" spans="1:3">
      <c r="A333">
        <v>332</v>
      </c>
      <c r="B333" t="str">
        <f>IF(AND('Sch D2 Urban'!G337&gt;0,'Sch D2 Urban'!F337&lt;1),"Fail","Pass")</f>
        <v>Pass</v>
      </c>
      <c r="C333" t="str">
        <f>IF(AND('Sch D2 Urban'!F337&gt;0,'Sch D2 Urban'!G337&lt;1),"Fail","Pass")</f>
        <v>Pass</v>
      </c>
    </row>
    <row r="334" spans="1:3">
      <c r="A334">
        <v>333</v>
      </c>
      <c r="B334" t="str">
        <f>IF(AND('Sch D2 Urban'!G338&gt;0,'Sch D2 Urban'!F338&lt;1),"Fail","Pass")</f>
        <v>Pass</v>
      </c>
      <c r="C334" t="str">
        <f>IF(AND('Sch D2 Urban'!F338&gt;0,'Sch D2 Urban'!G338&lt;1),"Fail","Pass")</f>
        <v>Pass</v>
      </c>
    </row>
    <row r="335" spans="1:3">
      <c r="A335">
        <v>334</v>
      </c>
      <c r="B335" t="str">
        <f>IF(AND('Sch D2 Urban'!G339&gt;0,'Sch D2 Urban'!F339&lt;1),"Fail","Pass")</f>
        <v>Pass</v>
      </c>
      <c r="C335" t="str">
        <f>IF(AND('Sch D2 Urban'!F339&gt;0,'Sch D2 Urban'!G339&lt;1),"Fail","Pass")</f>
        <v>Pass</v>
      </c>
    </row>
    <row r="336" spans="1:3">
      <c r="A336">
        <v>335</v>
      </c>
      <c r="B336" t="str">
        <f>IF(AND('Sch D2 Urban'!G340&gt;0,'Sch D2 Urban'!F340&lt;1),"Fail","Pass")</f>
        <v>Pass</v>
      </c>
      <c r="C336" t="str">
        <f>IF(AND('Sch D2 Urban'!F340&gt;0,'Sch D2 Urban'!G340&lt;1),"Fail","Pass")</f>
        <v>Pass</v>
      </c>
    </row>
    <row r="337" spans="1:3">
      <c r="A337">
        <v>336</v>
      </c>
      <c r="B337" t="str">
        <f>IF(AND('Sch D2 Urban'!G341&gt;0,'Sch D2 Urban'!F341&lt;1),"Fail","Pass")</f>
        <v>Pass</v>
      </c>
      <c r="C337" t="str">
        <f>IF(AND('Sch D2 Urban'!F341&gt;0,'Sch D2 Urban'!G341&lt;1),"Fail","Pass")</f>
        <v>Pass</v>
      </c>
    </row>
    <row r="338" spans="1:3">
      <c r="A338">
        <v>337</v>
      </c>
      <c r="B338" t="str">
        <f>IF(AND('Sch D2 Urban'!G342&gt;0,'Sch D2 Urban'!F342&lt;1),"Fail","Pass")</f>
        <v>Pass</v>
      </c>
      <c r="C338" t="str">
        <f>IF(AND('Sch D2 Urban'!F342&gt;0,'Sch D2 Urban'!G342&lt;1),"Fail","Pass")</f>
        <v>Pass</v>
      </c>
    </row>
    <row r="339" spans="1:3">
      <c r="A339">
        <v>338</v>
      </c>
      <c r="B339" t="str">
        <f>IF(AND('Sch D2 Urban'!G343&gt;0,'Sch D2 Urban'!F343&lt;1),"Fail","Pass")</f>
        <v>Pass</v>
      </c>
      <c r="C339" t="str">
        <f>IF(AND('Sch D2 Urban'!F343&gt;0,'Sch D2 Urban'!G343&lt;1),"Fail","Pass")</f>
        <v>Pass</v>
      </c>
    </row>
    <row r="340" spans="1:3">
      <c r="A340">
        <v>339</v>
      </c>
      <c r="B340" t="str">
        <f>IF(AND('Sch D2 Urban'!G344&gt;0,'Sch D2 Urban'!F344&lt;1),"Fail","Pass")</f>
        <v>Pass</v>
      </c>
      <c r="C340" t="str">
        <f>IF(AND('Sch D2 Urban'!F344&gt;0,'Sch D2 Urban'!G344&lt;1),"Fail","Pass")</f>
        <v>Pass</v>
      </c>
    </row>
    <row r="341" spans="1:3">
      <c r="A341">
        <v>340</v>
      </c>
      <c r="B341" t="str">
        <f>IF(AND('Sch D2 Urban'!G345&gt;0,'Sch D2 Urban'!F345&lt;1),"Fail","Pass")</f>
        <v>Pass</v>
      </c>
      <c r="C341" t="str">
        <f>IF(AND('Sch D2 Urban'!F345&gt;0,'Sch D2 Urban'!G345&lt;1),"Fail","Pass")</f>
        <v>Pass</v>
      </c>
    </row>
    <row r="342" spans="1:3">
      <c r="A342">
        <v>341</v>
      </c>
      <c r="B342" t="str">
        <f>IF(AND('Sch D2 Urban'!G346&gt;0,'Sch D2 Urban'!F346&lt;1),"Fail","Pass")</f>
        <v>Pass</v>
      </c>
      <c r="C342" t="str">
        <f>IF(AND('Sch D2 Urban'!F346&gt;0,'Sch D2 Urban'!G346&lt;1),"Fail","Pass")</f>
        <v>Pass</v>
      </c>
    </row>
    <row r="343" spans="1:3">
      <c r="A343">
        <v>342</v>
      </c>
      <c r="B343" t="str">
        <f>IF(AND('Sch D2 Urban'!G347&gt;0,'Sch D2 Urban'!F347&lt;1),"Fail","Pass")</f>
        <v>Pass</v>
      </c>
      <c r="C343" t="str">
        <f>IF(AND('Sch D2 Urban'!F347&gt;0,'Sch D2 Urban'!G347&lt;1),"Fail","Pass")</f>
        <v>Pass</v>
      </c>
    </row>
    <row r="344" spans="1:3">
      <c r="A344">
        <v>343</v>
      </c>
      <c r="B344" t="str">
        <f>IF(AND('Sch D2 Urban'!G348&gt;0,'Sch D2 Urban'!F348&lt;1),"Fail","Pass")</f>
        <v>Pass</v>
      </c>
      <c r="C344" t="str">
        <f>IF(AND('Sch D2 Urban'!F348&gt;0,'Sch D2 Urban'!G348&lt;1),"Fail","Pass")</f>
        <v>Pass</v>
      </c>
    </row>
    <row r="345" spans="1:3">
      <c r="A345">
        <v>344</v>
      </c>
      <c r="B345" t="str">
        <f>IF(AND('Sch D2 Urban'!G349&gt;0,'Sch D2 Urban'!F349&lt;1),"Fail","Pass")</f>
        <v>Pass</v>
      </c>
      <c r="C345" t="str">
        <f>IF(AND('Sch D2 Urban'!F349&gt;0,'Sch D2 Urban'!G349&lt;1),"Fail","Pass")</f>
        <v>Pass</v>
      </c>
    </row>
    <row r="346" spans="1:3">
      <c r="A346">
        <v>345</v>
      </c>
      <c r="B346" t="str">
        <f>IF(AND('Sch D2 Urban'!G350&gt;0,'Sch D2 Urban'!F350&lt;1),"Fail","Pass")</f>
        <v>Pass</v>
      </c>
      <c r="C346" t="str">
        <f>IF(AND('Sch D2 Urban'!F350&gt;0,'Sch D2 Urban'!G350&lt;1),"Fail","Pass")</f>
        <v>Pass</v>
      </c>
    </row>
    <row r="347" spans="1:3">
      <c r="A347">
        <v>346</v>
      </c>
      <c r="B347" t="str">
        <f>IF(AND('Sch D2 Urban'!G351&gt;0,'Sch D2 Urban'!F351&lt;1),"Fail","Pass")</f>
        <v>Pass</v>
      </c>
      <c r="C347" t="str">
        <f>IF(AND('Sch D2 Urban'!F351&gt;0,'Sch D2 Urban'!G351&lt;1),"Fail","Pass")</f>
        <v>Pass</v>
      </c>
    </row>
    <row r="348" spans="1:3">
      <c r="A348">
        <v>347</v>
      </c>
      <c r="B348" t="str">
        <f>IF(AND('Sch D2 Urban'!G352&gt;0,'Sch D2 Urban'!F352&lt;1),"Fail","Pass")</f>
        <v>Pass</v>
      </c>
      <c r="C348" t="str">
        <f>IF(AND('Sch D2 Urban'!F352&gt;0,'Sch D2 Urban'!G352&lt;1),"Fail","Pass")</f>
        <v>Pass</v>
      </c>
    </row>
    <row r="349" spans="1:3">
      <c r="A349">
        <v>348</v>
      </c>
      <c r="B349" t="str">
        <f>IF(AND('Sch D2 Urban'!G353&gt;0,'Sch D2 Urban'!F353&lt;1),"Fail","Pass")</f>
        <v>Pass</v>
      </c>
      <c r="C349" t="str">
        <f>IF(AND('Sch D2 Urban'!F353&gt;0,'Sch D2 Urban'!G353&lt;1),"Fail","Pass")</f>
        <v>Pass</v>
      </c>
    </row>
    <row r="350" spans="1:3">
      <c r="A350">
        <v>349</v>
      </c>
      <c r="B350" t="str">
        <f>IF(AND('Sch D2 Urban'!G354&gt;0,'Sch D2 Urban'!F354&lt;1),"Fail","Pass")</f>
        <v>Pass</v>
      </c>
      <c r="C350" t="str">
        <f>IF(AND('Sch D2 Urban'!F354&gt;0,'Sch D2 Urban'!G354&lt;1),"Fail","Pass")</f>
        <v>Pass</v>
      </c>
    </row>
    <row r="351" spans="1:3">
      <c r="A351">
        <v>350</v>
      </c>
      <c r="B351" t="str">
        <f>IF(AND('Sch D2 Urban'!G355&gt;0,'Sch D2 Urban'!F355&lt;1),"Fail","Pass")</f>
        <v>Pass</v>
      </c>
      <c r="C351" t="str">
        <f>IF(AND('Sch D2 Urban'!F355&gt;0,'Sch D2 Urban'!G355&lt;1),"Fail","Pass")</f>
        <v>Pass</v>
      </c>
    </row>
    <row r="352" spans="1:3">
      <c r="A352">
        <v>351</v>
      </c>
      <c r="B352" t="str">
        <f>IF(AND('Sch D2 Urban'!G356&gt;0,'Sch D2 Urban'!F356&lt;1),"Fail","Pass")</f>
        <v>Pass</v>
      </c>
      <c r="C352" t="str">
        <f>IF(AND('Sch D2 Urban'!F356&gt;0,'Sch D2 Urban'!G356&lt;1),"Fail","Pass")</f>
        <v>Pass</v>
      </c>
    </row>
    <row r="353" spans="1:3">
      <c r="A353">
        <v>352</v>
      </c>
      <c r="B353" t="str">
        <f>IF(AND('Sch D2 Urban'!G357&gt;0,'Sch D2 Urban'!F357&lt;1),"Fail","Pass")</f>
        <v>Pass</v>
      </c>
      <c r="C353" t="str">
        <f>IF(AND('Sch D2 Urban'!F357&gt;0,'Sch D2 Urban'!G357&lt;1),"Fail","Pass")</f>
        <v>Pass</v>
      </c>
    </row>
    <row r="354" spans="1:3">
      <c r="A354">
        <v>353</v>
      </c>
      <c r="B354" t="str">
        <f>IF(AND('Sch D2 Urban'!G358&gt;0,'Sch D2 Urban'!F358&lt;1),"Fail","Pass")</f>
        <v>Pass</v>
      </c>
      <c r="C354" t="str">
        <f>IF(AND('Sch D2 Urban'!F358&gt;0,'Sch D2 Urban'!G358&lt;1),"Fail","Pass")</f>
        <v>Pass</v>
      </c>
    </row>
    <row r="355" spans="1:3">
      <c r="A355">
        <v>354</v>
      </c>
      <c r="B355" t="str">
        <f>IF(AND('Sch D2 Urban'!G359&gt;0,'Sch D2 Urban'!F359&lt;1),"Fail","Pass")</f>
        <v>Pass</v>
      </c>
      <c r="C355" t="str">
        <f>IF(AND('Sch D2 Urban'!F359&gt;0,'Sch D2 Urban'!G359&lt;1),"Fail","Pass")</f>
        <v>Pass</v>
      </c>
    </row>
    <row r="356" spans="1:3">
      <c r="A356">
        <v>355</v>
      </c>
      <c r="B356" t="str">
        <f>IF(AND('Sch D2 Urban'!G360&gt;0,'Sch D2 Urban'!F360&lt;1),"Fail","Pass")</f>
        <v>Pass</v>
      </c>
      <c r="C356" t="str">
        <f>IF(AND('Sch D2 Urban'!F360&gt;0,'Sch D2 Urban'!G360&lt;1),"Fail","Pass")</f>
        <v>Pass</v>
      </c>
    </row>
    <row r="357" spans="1:3">
      <c r="A357">
        <v>356</v>
      </c>
      <c r="B357" t="str">
        <f>IF(AND('Sch D2 Urban'!G361&gt;0,'Sch D2 Urban'!F361&lt;1),"Fail","Pass")</f>
        <v>Pass</v>
      </c>
      <c r="C357" t="str">
        <f>IF(AND('Sch D2 Urban'!F361&gt;0,'Sch D2 Urban'!G361&lt;1),"Fail","Pass")</f>
        <v>Pass</v>
      </c>
    </row>
    <row r="358" spans="1:3">
      <c r="A358">
        <v>357</v>
      </c>
      <c r="B358" t="str">
        <f>IF(AND('Sch D2 Urban'!G362&gt;0,'Sch D2 Urban'!F362&lt;1),"Fail","Pass")</f>
        <v>Pass</v>
      </c>
      <c r="C358" t="str">
        <f>IF(AND('Sch D2 Urban'!F362&gt;0,'Sch D2 Urban'!G362&lt;1),"Fail","Pass")</f>
        <v>Pass</v>
      </c>
    </row>
    <row r="359" spans="1:3">
      <c r="A359">
        <v>358</v>
      </c>
      <c r="B359" t="str">
        <f>IF(AND('Sch D2 Urban'!G363&gt;0,'Sch D2 Urban'!F363&lt;1),"Fail","Pass")</f>
        <v>Pass</v>
      </c>
      <c r="C359" t="str">
        <f>IF(AND('Sch D2 Urban'!F363&gt;0,'Sch D2 Urban'!G363&lt;1),"Fail","Pass")</f>
        <v>Pass</v>
      </c>
    </row>
    <row r="360" spans="1:3">
      <c r="A360">
        <v>359</v>
      </c>
      <c r="B360" t="str">
        <f>IF(AND('Sch D2 Urban'!G364&gt;0,'Sch D2 Urban'!F364&lt;1),"Fail","Pass")</f>
        <v>Pass</v>
      </c>
      <c r="C360" t="str">
        <f>IF(AND('Sch D2 Urban'!F364&gt;0,'Sch D2 Urban'!G364&lt;1),"Fail","Pass")</f>
        <v>Pass</v>
      </c>
    </row>
    <row r="361" spans="1:3">
      <c r="A361">
        <v>360</v>
      </c>
      <c r="B361" t="str">
        <f>IF(AND('Sch D2 Urban'!G365&gt;0,'Sch D2 Urban'!F365&lt;1),"Fail","Pass")</f>
        <v>Pass</v>
      </c>
      <c r="C361" t="str">
        <f>IF(AND('Sch D2 Urban'!F365&gt;0,'Sch D2 Urban'!G365&lt;1),"Fail","Pass")</f>
        <v>Pass</v>
      </c>
    </row>
    <row r="362" spans="1:3">
      <c r="A362">
        <v>361</v>
      </c>
      <c r="B362" t="str">
        <f>IF(AND('Sch D2 Urban'!G366&gt;0,'Sch D2 Urban'!F366&lt;1),"Fail","Pass")</f>
        <v>Pass</v>
      </c>
      <c r="C362" t="str">
        <f>IF(AND('Sch D2 Urban'!F366&gt;0,'Sch D2 Urban'!G366&lt;1),"Fail","Pass")</f>
        <v>Pass</v>
      </c>
    </row>
    <row r="363" spans="1:3">
      <c r="A363">
        <v>362</v>
      </c>
      <c r="B363" t="str">
        <f>IF(AND('Sch D2 Urban'!G367&gt;0,'Sch D2 Urban'!F367&lt;1),"Fail","Pass")</f>
        <v>Pass</v>
      </c>
      <c r="C363" t="str">
        <f>IF(AND('Sch D2 Urban'!F367&gt;0,'Sch D2 Urban'!G367&lt;1),"Fail","Pass")</f>
        <v>Pass</v>
      </c>
    </row>
    <row r="364" spans="1:3">
      <c r="A364">
        <v>363</v>
      </c>
      <c r="B364" t="str">
        <f>IF(AND('Sch D2 Urban'!G368&gt;0,'Sch D2 Urban'!F368&lt;1),"Fail","Pass")</f>
        <v>Pass</v>
      </c>
      <c r="C364" t="str">
        <f>IF(AND('Sch D2 Urban'!F368&gt;0,'Sch D2 Urban'!G368&lt;1),"Fail","Pass")</f>
        <v>Pass</v>
      </c>
    </row>
    <row r="365" spans="1:3">
      <c r="A365">
        <v>364</v>
      </c>
      <c r="B365" t="str">
        <f>IF(AND('Sch D2 Urban'!G369&gt;0,'Sch D2 Urban'!F369&lt;1),"Fail","Pass")</f>
        <v>Pass</v>
      </c>
      <c r="C365" t="str">
        <f>IF(AND('Sch D2 Urban'!F369&gt;0,'Sch D2 Urban'!G369&lt;1),"Fail","Pass")</f>
        <v>Pass</v>
      </c>
    </row>
    <row r="366" spans="1:3">
      <c r="A366">
        <v>365</v>
      </c>
      <c r="B366" t="str">
        <f>IF(AND('Sch D2 Urban'!G370&gt;0,'Sch D2 Urban'!F370&lt;1),"Fail","Pass")</f>
        <v>Pass</v>
      </c>
      <c r="C366" t="str">
        <f>IF(AND('Sch D2 Urban'!F370&gt;0,'Sch D2 Urban'!G370&lt;1),"Fail","Pass")</f>
        <v>Pass</v>
      </c>
    </row>
    <row r="367" spans="1:3">
      <c r="A367">
        <v>366</v>
      </c>
      <c r="B367" t="str">
        <f>IF(AND('Sch D2 Urban'!G371&gt;0,'Sch D2 Urban'!F371&lt;1),"Fail","Pass")</f>
        <v>Pass</v>
      </c>
      <c r="C367" t="str">
        <f>IF(AND('Sch D2 Urban'!F371&gt;0,'Sch D2 Urban'!G371&lt;1),"Fail","Pass")</f>
        <v>Pass</v>
      </c>
    </row>
    <row r="368" spans="1:3">
      <c r="A368">
        <v>367</v>
      </c>
      <c r="B368" t="str">
        <f>IF(AND('Sch D2 Urban'!G372&gt;0,'Sch D2 Urban'!F372&lt;1),"Fail","Pass")</f>
        <v>Pass</v>
      </c>
      <c r="C368" t="str">
        <f>IF(AND('Sch D2 Urban'!F372&gt;0,'Sch D2 Urban'!G372&lt;1),"Fail","Pass")</f>
        <v>Pass</v>
      </c>
    </row>
    <row r="369" spans="1:3">
      <c r="A369">
        <v>368</v>
      </c>
      <c r="B369" t="str">
        <f>IF(AND('Sch D2 Urban'!G373&gt;0,'Sch D2 Urban'!F373&lt;1),"Fail","Pass")</f>
        <v>Pass</v>
      </c>
      <c r="C369" t="str">
        <f>IF(AND('Sch D2 Urban'!F373&gt;0,'Sch D2 Urban'!G373&lt;1),"Fail","Pass")</f>
        <v>Pass</v>
      </c>
    </row>
    <row r="370" spans="1:3">
      <c r="A370">
        <v>369</v>
      </c>
      <c r="B370" t="str">
        <f>IF(AND('Sch D2 Urban'!G374&gt;0,'Sch D2 Urban'!F374&lt;1),"Fail","Pass")</f>
        <v>Pass</v>
      </c>
      <c r="C370" t="str">
        <f>IF(AND('Sch D2 Urban'!F374&gt;0,'Sch D2 Urban'!G374&lt;1),"Fail","Pass")</f>
        <v>Pass</v>
      </c>
    </row>
    <row r="371" spans="1:3">
      <c r="A371">
        <v>370</v>
      </c>
      <c r="B371" t="str">
        <f>IF(AND('Sch D2 Urban'!G375&gt;0,'Sch D2 Urban'!F375&lt;1),"Fail","Pass")</f>
        <v>Pass</v>
      </c>
      <c r="C371" t="str">
        <f>IF(AND('Sch D2 Urban'!F375&gt;0,'Sch D2 Urban'!G375&lt;1),"Fail","Pass")</f>
        <v>Pass</v>
      </c>
    </row>
    <row r="372" spans="1:3">
      <c r="A372">
        <v>371</v>
      </c>
      <c r="B372" t="str">
        <f>IF(AND('Sch D2 Urban'!G376&gt;0,'Sch D2 Urban'!F376&lt;1),"Fail","Pass")</f>
        <v>Pass</v>
      </c>
      <c r="C372" t="str">
        <f>IF(AND('Sch D2 Urban'!F376&gt;0,'Sch D2 Urban'!G376&lt;1),"Fail","Pass")</f>
        <v>Pass</v>
      </c>
    </row>
    <row r="373" spans="1:3">
      <c r="A373">
        <v>372</v>
      </c>
      <c r="B373" t="str">
        <f>IF(AND('Sch D2 Urban'!G377&gt;0,'Sch D2 Urban'!F377&lt;1),"Fail","Pass")</f>
        <v>Pass</v>
      </c>
      <c r="C373" t="str">
        <f>IF(AND('Sch D2 Urban'!F377&gt;0,'Sch D2 Urban'!G377&lt;1),"Fail","Pass")</f>
        <v>Pass</v>
      </c>
    </row>
    <row r="374" spans="1:3">
      <c r="A374">
        <v>373</v>
      </c>
      <c r="B374" t="str">
        <f>IF(AND('Sch D2 Urban'!G378&gt;0,'Sch D2 Urban'!F378&lt;1),"Fail","Pass")</f>
        <v>Pass</v>
      </c>
      <c r="C374" t="str">
        <f>IF(AND('Sch D2 Urban'!F378&gt;0,'Sch D2 Urban'!G378&lt;1),"Fail","Pass")</f>
        <v>Pass</v>
      </c>
    </row>
    <row r="375" spans="1:3">
      <c r="A375">
        <v>374</v>
      </c>
      <c r="B375" t="str">
        <f>IF(AND('Sch D2 Urban'!G379&gt;0,'Sch D2 Urban'!F379&lt;1),"Fail","Pass")</f>
        <v>Pass</v>
      </c>
      <c r="C375" t="str">
        <f>IF(AND('Sch D2 Urban'!F379&gt;0,'Sch D2 Urban'!G379&lt;1),"Fail","Pass")</f>
        <v>Pass</v>
      </c>
    </row>
    <row r="376" spans="1:3">
      <c r="A376">
        <v>375</v>
      </c>
      <c r="B376" t="str">
        <f>IF(AND('Sch D2 Urban'!G380&gt;0,'Sch D2 Urban'!F380&lt;1),"Fail","Pass")</f>
        <v>Pass</v>
      </c>
      <c r="C376" t="str">
        <f>IF(AND('Sch D2 Urban'!F380&gt;0,'Sch D2 Urban'!G380&lt;1),"Fail","Pass")</f>
        <v>Pass</v>
      </c>
    </row>
    <row r="377" spans="1:3">
      <c r="A377">
        <v>376</v>
      </c>
      <c r="B377" t="str">
        <f>IF(AND('Sch D2 Urban'!G381&gt;0,'Sch D2 Urban'!F381&lt;1),"Fail","Pass")</f>
        <v>Pass</v>
      </c>
      <c r="C377" t="str">
        <f>IF(AND('Sch D2 Urban'!F381&gt;0,'Sch D2 Urban'!G381&lt;1),"Fail","Pass")</f>
        <v>Pass</v>
      </c>
    </row>
    <row r="378" spans="1:3">
      <c r="A378">
        <v>377</v>
      </c>
      <c r="B378" t="str">
        <f>IF(AND('Sch D2 Urban'!G382&gt;0,'Sch D2 Urban'!F382&lt;1),"Fail","Pass")</f>
        <v>Pass</v>
      </c>
      <c r="C378" t="str">
        <f>IF(AND('Sch D2 Urban'!F382&gt;0,'Sch D2 Urban'!G382&lt;1),"Fail","Pass")</f>
        <v>Pass</v>
      </c>
    </row>
    <row r="379" spans="1:3">
      <c r="A379">
        <v>378</v>
      </c>
      <c r="B379" t="str">
        <f>IF(AND('Sch D2 Urban'!G383&gt;0,'Sch D2 Urban'!F383&lt;1),"Fail","Pass")</f>
        <v>Pass</v>
      </c>
      <c r="C379" t="str">
        <f>IF(AND('Sch D2 Urban'!F383&gt;0,'Sch D2 Urban'!G383&lt;1),"Fail","Pass")</f>
        <v>Pass</v>
      </c>
    </row>
    <row r="380" spans="1:3">
      <c r="A380">
        <v>379</v>
      </c>
      <c r="B380" t="str">
        <f>IF(AND('Sch D2 Urban'!G384&gt;0,'Sch D2 Urban'!F384&lt;1),"Fail","Pass")</f>
        <v>Pass</v>
      </c>
      <c r="C380" t="str">
        <f>IF(AND('Sch D2 Urban'!F384&gt;0,'Sch D2 Urban'!G384&lt;1),"Fail","Pass")</f>
        <v>Pass</v>
      </c>
    </row>
    <row r="381" spans="1:3">
      <c r="A381">
        <v>380</v>
      </c>
      <c r="B381" t="str">
        <f>IF(AND('Sch D2 Urban'!G385&gt;0,'Sch D2 Urban'!F385&lt;1),"Fail","Pass")</f>
        <v>Pass</v>
      </c>
      <c r="C381" t="str">
        <f>IF(AND('Sch D2 Urban'!F385&gt;0,'Sch D2 Urban'!G385&lt;1),"Fail","Pass")</f>
        <v>Pass</v>
      </c>
    </row>
    <row r="382" spans="1:3">
      <c r="A382">
        <v>381</v>
      </c>
      <c r="B382" t="str">
        <f>IF(AND('Sch D2 Urban'!G386&gt;0,'Sch D2 Urban'!F386&lt;1),"Fail","Pass")</f>
        <v>Pass</v>
      </c>
      <c r="C382" t="str">
        <f>IF(AND('Sch D2 Urban'!F386&gt;0,'Sch D2 Urban'!G386&lt;1),"Fail","Pass")</f>
        <v>Pass</v>
      </c>
    </row>
    <row r="383" spans="1:3">
      <c r="A383">
        <v>382</v>
      </c>
      <c r="B383" t="str">
        <f>IF(AND('Sch D2 Urban'!G387&gt;0,'Sch D2 Urban'!F387&lt;1),"Fail","Pass")</f>
        <v>Pass</v>
      </c>
      <c r="C383" t="str">
        <f>IF(AND('Sch D2 Urban'!F387&gt;0,'Sch D2 Urban'!G387&lt;1),"Fail","Pass")</f>
        <v>Pass</v>
      </c>
    </row>
    <row r="384" spans="1:3">
      <c r="A384">
        <v>383</v>
      </c>
      <c r="B384" t="str">
        <f>IF(AND('Sch D2 Urban'!G388&gt;0,'Sch D2 Urban'!F388&lt;1),"Fail","Pass")</f>
        <v>Pass</v>
      </c>
      <c r="C384" t="str">
        <f>IF(AND('Sch D2 Urban'!F388&gt;0,'Sch D2 Urban'!G388&lt;1),"Fail","Pass")</f>
        <v>Pass</v>
      </c>
    </row>
    <row r="385" spans="1:3">
      <c r="A385">
        <v>384</v>
      </c>
      <c r="B385" t="str">
        <f>IF(AND('Sch D2 Urban'!G389&gt;0,'Sch D2 Urban'!F389&lt;1),"Fail","Pass")</f>
        <v>Pass</v>
      </c>
      <c r="C385" t="str">
        <f>IF(AND('Sch D2 Urban'!F389&gt;0,'Sch D2 Urban'!G389&lt;1),"Fail","Pass")</f>
        <v>Pass</v>
      </c>
    </row>
    <row r="386" spans="1:3">
      <c r="A386">
        <v>385</v>
      </c>
      <c r="B386" t="str">
        <f>IF(AND('Sch D2 Urban'!G390&gt;0,'Sch D2 Urban'!F390&lt;1),"Fail","Pass")</f>
        <v>Pass</v>
      </c>
      <c r="C386" t="str">
        <f>IF(AND('Sch D2 Urban'!F390&gt;0,'Sch D2 Urban'!G390&lt;1),"Fail","Pass")</f>
        <v>Pass</v>
      </c>
    </row>
    <row r="387" spans="1:3">
      <c r="A387">
        <v>386</v>
      </c>
      <c r="B387" t="str">
        <f>IF(AND('Sch D2 Urban'!G391&gt;0,'Sch D2 Urban'!F391&lt;1),"Fail","Pass")</f>
        <v>Pass</v>
      </c>
      <c r="C387" t="str">
        <f>IF(AND('Sch D2 Urban'!F391&gt;0,'Sch D2 Urban'!G391&lt;1),"Fail","Pass")</f>
        <v>Pass</v>
      </c>
    </row>
    <row r="388" spans="1:3">
      <c r="A388">
        <v>387</v>
      </c>
      <c r="B388" t="str">
        <f>IF(AND('Sch D2 Urban'!G392&gt;0,'Sch D2 Urban'!F392&lt;1),"Fail","Pass")</f>
        <v>Pass</v>
      </c>
      <c r="C388" t="str">
        <f>IF(AND('Sch D2 Urban'!F392&gt;0,'Sch D2 Urban'!G392&lt;1),"Fail","Pass")</f>
        <v>Pass</v>
      </c>
    </row>
    <row r="389" spans="1:3">
      <c r="A389">
        <v>388</v>
      </c>
      <c r="B389" t="str">
        <f>IF(AND('Sch D2 Urban'!G393&gt;0,'Sch D2 Urban'!F393&lt;1),"Fail","Pass")</f>
        <v>Pass</v>
      </c>
      <c r="C389" t="str">
        <f>IF(AND('Sch D2 Urban'!F393&gt;0,'Sch D2 Urban'!G393&lt;1),"Fail","Pass")</f>
        <v>Pass</v>
      </c>
    </row>
    <row r="390" spans="1:3">
      <c r="A390">
        <v>389</v>
      </c>
      <c r="B390" t="str">
        <f>IF(AND('Sch D2 Urban'!G394&gt;0,'Sch D2 Urban'!F394&lt;1),"Fail","Pass")</f>
        <v>Pass</v>
      </c>
      <c r="C390" t="str">
        <f>IF(AND('Sch D2 Urban'!F394&gt;0,'Sch D2 Urban'!G394&lt;1),"Fail","Pass")</f>
        <v>Pass</v>
      </c>
    </row>
    <row r="391" spans="1:3">
      <c r="A391">
        <v>390</v>
      </c>
      <c r="B391" t="str">
        <f>IF(AND('Sch D2 Urban'!G395&gt;0,'Sch D2 Urban'!F395&lt;1),"Fail","Pass")</f>
        <v>Pass</v>
      </c>
      <c r="C391" t="str">
        <f>IF(AND('Sch D2 Urban'!F395&gt;0,'Sch D2 Urban'!G395&lt;1),"Fail","Pass")</f>
        <v>Pass</v>
      </c>
    </row>
    <row r="392" spans="1:3">
      <c r="A392">
        <v>391</v>
      </c>
      <c r="B392" t="str">
        <f>IF(AND('Sch D2 Urban'!G396&gt;0,'Sch D2 Urban'!F396&lt;1),"Fail","Pass")</f>
        <v>Pass</v>
      </c>
      <c r="C392" t="str">
        <f>IF(AND('Sch D2 Urban'!F396&gt;0,'Sch D2 Urban'!G396&lt;1),"Fail","Pass")</f>
        <v>Pass</v>
      </c>
    </row>
    <row r="393" spans="1:3">
      <c r="A393">
        <v>392</v>
      </c>
      <c r="B393" t="str">
        <f>IF(AND('Sch D2 Urban'!G397&gt;0,'Sch D2 Urban'!F397&lt;1),"Fail","Pass")</f>
        <v>Pass</v>
      </c>
      <c r="C393" t="str">
        <f>IF(AND('Sch D2 Urban'!F397&gt;0,'Sch D2 Urban'!G397&lt;1),"Fail","Pass")</f>
        <v>Pass</v>
      </c>
    </row>
    <row r="394" spans="1:3">
      <c r="A394">
        <v>393</v>
      </c>
      <c r="B394" t="str">
        <f>IF(AND('Sch D2 Urban'!G398&gt;0,'Sch D2 Urban'!F398&lt;1),"Fail","Pass")</f>
        <v>Pass</v>
      </c>
      <c r="C394" t="str">
        <f>IF(AND('Sch D2 Urban'!F398&gt;0,'Sch D2 Urban'!G398&lt;1),"Fail","Pass")</f>
        <v>Pass</v>
      </c>
    </row>
    <row r="395" spans="1:3">
      <c r="A395">
        <v>394</v>
      </c>
      <c r="B395" t="str">
        <f>IF(AND('Sch D2 Urban'!G399&gt;0,'Sch D2 Urban'!F399&lt;1),"Fail","Pass")</f>
        <v>Pass</v>
      </c>
      <c r="C395" t="str">
        <f>IF(AND('Sch D2 Urban'!F399&gt;0,'Sch D2 Urban'!G399&lt;1),"Fail","Pass")</f>
        <v>Pass</v>
      </c>
    </row>
    <row r="396" spans="1:3">
      <c r="A396">
        <v>395</v>
      </c>
      <c r="B396" t="str">
        <f>IF(AND('Sch D2 Urban'!G400&gt;0,'Sch D2 Urban'!F400&lt;1),"Fail","Pass")</f>
        <v>Pass</v>
      </c>
      <c r="C396" t="str">
        <f>IF(AND('Sch D2 Urban'!F400&gt;0,'Sch D2 Urban'!G400&lt;1),"Fail","Pass")</f>
        <v>Pass</v>
      </c>
    </row>
    <row r="397" spans="1:3">
      <c r="A397">
        <v>396</v>
      </c>
      <c r="B397" t="str">
        <f>IF(AND('Sch D2 Urban'!G401&gt;0,'Sch D2 Urban'!F401&lt;1),"Fail","Pass")</f>
        <v>Pass</v>
      </c>
      <c r="C397" t="str">
        <f>IF(AND('Sch D2 Urban'!F401&gt;0,'Sch D2 Urban'!G401&lt;1),"Fail","Pass")</f>
        <v>Pass</v>
      </c>
    </row>
    <row r="398" spans="1:3">
      <c r="A398">
        <v>397</v>
      </c>
      <c r="B398" t="str">
        <f>IF(AND('Sch D2 Urban'!G402&gt;0,'Sch D2 Urban'!F402&lt;1),"Fail","Pass")</f>
        <v>Pass</v>
      </c>
      <c r="C398" t="str">
        <f>IF(AND('Sch D2 Urban'!F402&gt;0,'Sch D2 Urban'!G402&lt;1),"Fail","Pass")</f>
        <v>Pass</v>
      </c>
    </row>
    <row r="399" spans="1:3">
      <c r="A399">
        <v>398</v>
      </c>
      <c r="B399" t="str">
        <f>IF(AND('Sch D2 Urban'!G403&gt;0,'Sch D2 Urban'!F403&lt;1),"Fail","Pass")</f>
        <v>Pass</v>
      </c>
      <c r="C399" t="str">
        <f>IF(AND('Sch D2 Urban'!F403&gt;0,'Sch D2 Urban'!G403&lt;1),"Fail","Pass")</f>
        <v>Pass</v>
      </c>
    </row>
    <row r="400" spans="1:3">
      <c r="A400">
        <v>399</v>
      </c>
      <c r="B400" t="str">
        <f>IF(AND('Sch D2 Urban'!G404&gt;0,'Sch D2 Urban'!F404&lt;1),"Fail","Pass")</f>
        <v>Pass</v>
      </c>
      <c r="C400" t="str">
        <f>IF(AND('Sch D2 Urban'!F404&gt;0,'Sch D2 Urban'!G404&lt;1),"Fail","Pass")</f>
        <v>Pass</v>
      </c>
    </row>
    <row r="401" spans="1:3">
      <c r="A401">
        <v>400</v>
      </c>
      <c r="B401" t="str">
        <f>IF(AND('Sch D2 Urban'!G405&gt;0,'Sch D2 Urban'!F405&lt;1),"Fail","Pass")</f>
        <v>Pass</v>
      </c>
      <c r="C401" t="str">
        <f>IF(AND('Sch D2 Urban'!F405&gt;0,'Sch D2 Urban'!G405&lt;1),"Fail","Pass")</f>
        <v>Pass</v>
      </c>
    </row>
    <row r="402" spans="1:3">
      <c r="A402">
        <v>401</v>
      </c>
      <c r="B402" t="str">
        <f>IF(AND('Sch D2 Urban'!G406&gt;0,'Sch D2 Urban'!F406&lt;1),"Fail","Pass")</f>
        <v>Pass</v>
      </c>
      <c r="C402" t="str">
        <f>IF(AND('Sch D2 Urban'!F406&gt;0,'Sch D2 Urban'!G406&lt;1),"Fail","Pass")</f>
        <v>Pass</v>
      </c>
    </row>
    <row r="403" spans="1:3">
      <c r="A403">
        <v>402</v>
      </c>
      <c r="B403" t="str">
        <f>IF(AND('Sch D2 Urban'!G407&gt;0,'Sch D2 Urban'!F407&lt;1),"Fail","Pass")</f>
        <v>Pass</v>
      </c>
      <c r="C403" t="str">
        <f>IF(AND('Sch D2 Urban'!F407&gt;0,'Sch D2 Urban'!G407&lt;1),"Fail","Pass")</f>
        <v>Pass</v>
      </c>
    </row>
    <row r="404" spans="1:3">
      <c r="A404">
        <v>403</v>
      </c>
      <c r="B404" t="str">
        <f>IF(AND('Sch D2 Urban'!G408&gt;0,'Sch D2 Urban'!F408&lt;1),"Fail","Pass")</f>
        <v>Pass</v>
      </c>
      <c r="C404" t="str">
        <f>IF(AND('Sch D2 Urban'!F408&gt;0,'Sch D2 Urban'!G408&lt;1),"Fail","Pass")</f>
        <v>Pass</v>
      </c>
    </row>
    <row r="405" spans="1:3">
      <c r="A405">
        <v>404</v>
      </c>
      <c r="B405" t="str">
        <f>IF(AND('Sch D2 Urban'!G409&gt;0,'Sch D2 Urban'!F409&lt;1),"Fail","Pass")</f>
        <v>Pass</v>
      </c>
      <c r="C405" t="str">
        <f>IF(AND('Sch D2 Urban'!F409&gt;0,'Sch D2 Urban'!G409&lt;1),"Fail","Pass")</f>
        <v>Pass</v>
      </c>
    </row>
    <row r="406" spans="1:3">
      <c r="A406">
        <v>405</v>
      </c>
      <c r="B406" t="str">
        <f>IF(AND('Sch D2 Urban'!G410&gt;0,'Sch D2 Urban'!F410&lt;1),"Fail","Pass")</f>
        <v>Pass</v>
      </c>
      <c r="C406" t="str">
        <f>IF(AND('Sch D2 Urban'!F410&gt;0,'Sch D2 Urban'!G410&lt;1),"Fail","Pass")</f>
        <v>Pass</v>
      </c>
    </row>
    <row r="407" spans="1:3">
      <c r="A407">
        <v>406</v>
      </c>
      <c r="B407" t="str">
        <f>IF(AND('Sch D2 Urban'!G411&gt;0,'Sch D2 Urban'!F411&lt;1),"Fail","Pass")</f>
        <v>Pass</v>
      </c>
      <c r="C407" t="str">
        <f>IF(AND('Sch D2 Urban'!F411&gt;0,'Sch D2 Urban'!G411&lt;1),"Fail","Pass")</f>
        <v>Pass</v>
      </c>
    </row>
    <row r="408" spans="1:3">
      <c r="A408">
        <v>407</v>
      </c>
      <c r="B408" t="str">
        <f>IF(AND('Sch D2 Urban'!G412&gt;0,'Sch D2 Urban'!F412&lt;1),"Fail","Pass")</f>
        <v>Pass</v>
      </c>
      <c r="C408" t="str">
        <f>IF(AND('Sch D2 Urban'!F412&gt;0,'Sch D2 Urban'!G412&lt;1),"Fail","Pass")</f>
        <v>Pass</v>
      </c>
    </row>
    <row r="409" spans="1:3">
      <c r="A409">
        <v>408</v>
      </c>
      <c r="B409" t="str">
        <f>IF(AND('Sch D2 Urban'!G413&gt;0,'Sch D2 Urban'!F413&lt;1),"Fail","Pass")</f>
        <v>Pass</v>
      </c>
      <c r="C409" t="str">
        <f>IF(AND('Sch D2 Urban'!F413&gt;0,'Sch D2 Urban'!G413&lt;1),"Fail","Pass")</f>
        <v>Pass</v>
      </c>
    </row>
    <row r="410" spans="1:3">
      <c r="A410">
        <v>409</v>
      </c>
      <c r="B410" t="str">
        <f>IF(AND('Sch D2 Urban'!G414&gt;0,'Sch D2 Urban'!F414&lt;1),"Fail","Pass")</f>
        <v>Pass</v>
      </c>
      <c r="C410" t="str">
        <f>IF(AND('Sch D2 Urban'!F414&gt;0,'Sch D2 Urban'!G414&lt;1),"Fail","Pass")</f>
        <v>Pass</v>
      </c>
    </row>
    <row r="411" spans="1:3">
      <c r="A411">
        <v>410</v>
      </c>
      <c r="B411" t="str">
        <f>IF(AND('Sch D2 Urban'!G415&gt;0,'Sch D2 Urban'!F415&lt;1),"Fail","Pass")</f>
        <v>Pass</v>
      </c>
      <c r="C411" t="str">
        <f>IF(AND('Sch D2 Urban'!F415&gt;0,'Sch D2 Urban'!G415&lt;1),"Fail","Pass")</f>
        <v>Pass</v>
      </c>
    </row>
    <row r="412" spans="1:3">
      <c r="A412">
        <v>411</v>
      </c>
      <c r="B412" t="str">
        <f>IF(AND('Sch D2 Urban'!G416&gt;0,'Sch D2 Urban'!F416&lt;1),"Fail","Pass")</f>
        <v>Pass</v>
      </c>
      <c r="C412" t="str">
        <f>IF(AND('Sch D2 Urban'!F416&gt;0,'Sch D2 Urban'!G416&lt;1),"Fail","Pass")</f>
        <v>Pass</v>
      </c>
    </row>
    <row r="413" spans="1:3">
      <c r="A413">
        <v>412</v>
      </c>
      <c r="B413" t="str">
        <f>IF(AND('Sch D2 Urban'!G417&gt;0,'Sch D2 Urban'!F417&lt;1),"Fail","Pass")</f>
        <v>Pass</v>
      </c>
      <c r="C413" t="str">
        <f>IF(AND('Sch D2 Urban'!F417&gt;0,'Sch D2 Urban'!G417&lt;1),"Fail","Pass")</f>
        <v>Pass</v>
      </c>
    </row>
    <row r="414" spans="1:3">
      <c r="A414">
        <v>413</v>
      </c>
      <c r="B414" t="str">
        <f>IF(AND('Sch D2 Urban'!G418&gt;0,'Sch D2 Urban'!F418&lt;1),"Fail","Pass")</f>
        <v>Pass</v>
      </c>
      <c r="C414" t="str">
        <f>IF(AND('Sch D2 Urban'!F418&gt;0,'Sch D2 Urban'!G418&lt;1),"Fail","Pass")</f>
        <v>Pass</v>
      </c>
    </row>
    <row r="415" spans="1:3">
      <c r="A415">
        <v>414</v>
      </c>
      <c r="B415" t="str">
        <f>IF(AND('Sch D2 Urban'!G419&gt;0,'Sch D2 Urban'!F419&lt;1),"Fail","Pass")</f>
        <v>Pass</v>
      </c>
      <c r="C415" t="str">
        <f>IF(AND('Sch D2 Urban'!F419&gt;0,'Sch D2 Urban'!G419&lt;1),"Fail","Pass")</f>
        <v>Pass</v>
      </c>
    </row>
    <row r="416" spans="1:3">
      <c r="A416">
        <v>415</v>
      </c>
      <c r="B416" t="str">
        <f>IF(AND('Sch D2 Urban'!G420&gt;0,'Sch D2 Urban'!F420&lt;1),"Fail","Pass")</f>
        <v>Pass</v>
      </c>
      <c r="C416" t="str">
        <f>IF(AND('Sch D2 Urban'!F420&gt;0,'Sch D2 Urban'!G420&lt;1),"Fail","Pass")</f>
        <v>Pass</v>
      </c>
    </row>
    <row r="417" spans="1:3">
      <c r="A417">
        <v>416</v>
      </c>
      <c r="B417" t="str">
        <f>IF(AND('Sch D2 Urban'!G421&gt;0,'Sch D2 Urban'!F421&lt;1),"Fail","Pass")</f>
        <v>Pass</v>
      </c>
      <c r="C417" t="str">
        <f>IF(AND('Sch D2 Urban'!F421&gt;0,'Sch D2 Urban'!G421&lt;1),"Fail","Pass")</f>
        <v>Pass</v>
      </c>
    </row>
    <row r="418" spans="1:3">
      <c r="A418">
        <v>417</v>
      </c>
      <c r="B418" t="str">
        <f>IF(AND('Sch D2 Urban'!G422&gt;0,'Sch D2 Urban'!F422&lt;1),"Fail","Pass")</f>
        <v>Pass</v>
      </c>
      <c r="C418" t="str">
        <f>IF(AND('Sch D2 Urban'!F422&gt;0,'Sch D2 Urban'!G422&lt;1),"Fail","Pass")</f>
        <v>Pass</v>
      </c>
    </row>
    <row r="419" spans="1:3">
      <c r="A419">
        <v>418</v>
      </c>
      <c r="B419" t="str">
        <f>IF(AND('Sch D2 Urban'!G423&gt;0,'Sch D2 Urban'!F423&lt;1),"Fail","Pass")</f>
        <v>Pass</v>
      </c>
      <c r="C419" t="str">
        <f>IF(AND('Sch D2 Urban'!F423&gt;0,'Sch D2 Urban'!G423&lt;1),"Fail","Pass")</f>
        <v>Pass</v>
      </c>
    </row>
    <row r="420" spans="1:3">
      <c r="A420">
        <v>419</v>
      </c>
      <c r="B420" t="str">
        <f>IF(AND('Sch D2 Urban'!G424&gt;0,'Sch D2 Urban'!F424&lt;1),"Fail","Pass")</f>
        <v>Pass</v>
      </c>
      <c r="C420" t="str">
        <f>IF(AND('Sch D2 Urban'!F424&gt;0,'Sch D2 Urban'!G424&lt;1),"Fail","Pass")</f>
        <v>Pass</v>
      </c>
    </row>
    <row r="421" spans="1:3">
      <c r="A421">
        <v>420</v>
      </c>
      <c r="B421" t="str">
        <f>IF(AND('Sch D2 Urban'!G425&gt;0,'Sch D2 Urban'!F425&lt;1),"Fail","Pass")</f>
        <v>Pass</v>
      </c>
      <c r="C421" t="str">
        <f>IF(AND('Sch D2 Urban'!F425&gt;0,'Sch D2 Urban'!G425&lt;1),"Fail","Pass")</f>
        <v>Pass</v>
      </c>
    </row>
    <row r="422" spans="1:3">
      <c r="A422">
        <v>421</v>
      </c>
      <c r="B422" t="str">
        <f>IF(AND('Sch D2 Urban'!G426&gt;0,'Sch D2 Urban'!F426&lt;1),"Fail","Pass")</f>
        <v>Pass</v>
      </c>
      <c r="C422" t="str">
        <f>IF(AND('Sch D2 Urban'!F426&gt;0,'Sch D2 Urban'!G426&lt;1),"Fail","Pass")</f>
        <v>Pass</v>
      </c>
    </row>
    <row r="423" spans="1:3">
      <c r="A423">
        <v>422</v>
      </c>
      <c r="B423" t="str">
        <f>IF(AND('Sch D2 Urban'!G427&gt;0,'Sch D2 Urban'!F427&lt;1),"Fail","Pass")</f>
        <v>Pass</v>
      </c>
      <c r="C423" t="str">
        <f>IF(AND('Sch D2 Urban'!F427&gt;0,'Sch D2 Urban'!G427&lt;1),"Fail","Pass")</f>
        <v>Pass</v>
      </c>
    </row>
    <row r="424" spans="1:3">
      <c r="A424">
        <v>423</v>
      </c>
      <c r="B424" t="str">
        <f>IF(AND('Sch D2 Urban'!G428&gt;0,'Sch D2 Urban'!F428&lt;1),"Fail","Pass")</f>
        <v>Pass</v>
      </c>
      <c r="C424" t="str">
        <f>IF(AND('Sch D2 Urban'!F428&gt;0,'Sch D2 Urban'!G428&lt;1),"Fail","Pass")</f>
        <v>Pass</v>
      </c>
    </row>
    <row r="425" spans="1:3">
      <c r="A425">
        <v>424</v>
      </c>
      <c r="B425" t="str">
        <f>IF(AND('Sch D2 Urban'!G429&gt;0,'Sch D2 Urban'!F429&lt;1),"Fail","Pass")</f>
        <v>Pass</v>
      </c>
      <c r="C425" t="str">
        <f>IF(AND('Sch D2 Urban'!F429&gt;0,'Sch D2 Urban'!G429&lt;1),"Fail","Pass")</f>
        <v>Pass</v>
      </c>
    </row>
    <row r="426" spans="1:3">
      <c r="A426">
        <v>425</v>
      </c>
      <c r="B426" t="str">
        <f>IF(AND('Sch D2 Urban'!G430&gt;0,'Sch D2 Urban'!F430&lt;1),"Fail","Pass")</f>
        <v>Pass</v>
      </c>
      <c r="C426" t="str">
        <f>IF(AND('Sch D2 Urban'!F430&gt;0,'Sch D2 Urban'!G430&lt;1),"Fail","Pass")</f>
        <v>Pass</v>
      </c>
    </row>
    <row r="427" spans="1:3">
      <c r="A427">
        <v>426</v>
      </c>
      <c r="B427" t="str">
        <f>IF(AND('Sch D2 Urban'!G431&gt;0,'Sch D2 Urban'!F431&lt;1),"Fail","Pass")</f>
        <v>Pass</v>
      </c>
      <c r="C427" t="str">
        <f>IF(AND('Sch D2 Urban'!F431&gt;0,'Sch D2 Urban'!G431&lt;1),"Fail","Pass")</f>
        <v>Pass</v>
      </c>
    </row>
    <row r="428" spans="1:3">
      <c r="A428">
        <v>427</v>
      </c>
      <c r="B428" t="str">
        <f>IF(AND('Sch D2 Urban'!G432&gt;0,'Sch D2 Urban'!F432&lt;1),"Fail","Pass")</f>
        <v>Pass</v>
      </c>
      <c r="C428" t="str">
        <f>IF(AND('Sch D2 Urban'!F432&gt;0,'Sch D2 Urban'!G432&lt;1),"Fail","Pass")</f>
        <v>Pass</v>
      </c>
    </row>
    <row r="429" spans="1:3">
      <c r="A429">
        <v>428</v>
      </c>
      <c r="B429" t="str">
        <f>IF(AND('Sch D2 Urban'!G433&gt;0,'Sch D2 Urban'!F433&lt;1),"Fail","Pass")</f>
        <v>Pass</v>
      </c>
      <c r="C429" t="str">
        <f>IF(AND('Sch D2 Urban'!F433&gt;0,'Sch D2 Urban'!G433&lt;1),"Fail","Pass")</f>
        <v>Pass</v>
      </c>
    </row>
    <row r="430" spans="1:3">
      <c r="A430">
        <v>429</v>
      </c>
      <c r="B430" t="str">
        <f>IF(AND('Sch D2 Urban'!G434&gt;0,'Sch D2 Urban'!F434&lt;1),"Fail","Pass")</f>
        <v>Pass</v>
      </c>
      <c r="C430" t="str">
        <f>IF(AND('Sch D2 Urban'!F434&gt;0,'Sch D2 Urban'!G434&lt;1),"Fail","Pass")</f>
        <v>Pass</v>
      </c>
    </row>
    <row r="431" spans="1:3">
      <c r="A431">
        <v>430</v>
      </c>
      <c r="B431" t="str">
        <f>IF(AND('Sch D2 Urban'!G435&gt;0,'Sch D2 Urban'!F435&lt;1),"Fail","Pass")</f>
        <v>Pass</v>
      </c>
      <c r="C431" t="str">
        <f>IF(AND('Sch D2 Urban'!F435&gt;0,'Sch D2 Urban'!G435&lt;1),"Fail","Pass")</f>
        <v>Pass</v>
      </c>
    </row>
    <row r="432" spans="1:3">
      <c r="A432">
        <v>431</v>
      </c>
      <c r="B432" t="str">
        <f>IF(AND('Sch D2 Urban'!G436&gt;0,'Sch D2 Urban'!F436&lt;1),"Fail","Pass")</f>
        <v>Pass</v>
      </c>
      <c r="C432" t="str">
        <f>IF(AND('Sch D2 Urban'!F436&gt;0,'Sch D2 Urban'!G436&lt;1),"Fail","Pass")</f>
        <v>Pass</v>
      </c>
    </row>
    <row r="433" spans="1:3">
      <c r="A433">
        <v>432</v>
      </c>
      <c r="B433" t="str">
        <f>IF(AND('Sch D2 Urban'!G437&gt;0,'Sch D2 Urban'!F437&lt;1),"Fail","Pass")</f>
        <v>Pass</v>
      </c>
      <c r="C433" t="str">
        <f>IF(AND('Sch D2 Urban'!F437&gt;0,'Sch D2 Urban'!G437&lt;1),"Fail","Pass")</f>
        <v>Pass</v>
      </c>
    </row>
    <row r="434" spans="1:3">
      <c r="A434">
        <v>433</v>
      </c>
      <c r="B434" t="str">
        <f>IF(AND('Sch D2 Urban'!G438&gt;0,'Sch D2 Urban'!F438&lt;1),"Fail","Pass")</f>
        <v>Pass</v>
      </c>
      <c r="C434" t="str">
        <f>IF(AND('Sch D2 Urban'!F438&gt;0,'Sch D2 Urban'!G438&lt;1),"Fail","Pass")</f>
        <v>Pass</v>
      </c>
    </row>
    <row r="435" spans="1:3">
      <c r="A435">
        <v>434</v>
      </c>
      <c r="B435" t="str">
        <f>IF(AND('Sch D2 Urban'!G439&gt;0,'Sch D2 Urban'!F439&lt;1),"Fail","Pass")</f>
        <v>Pass</v>
      </c>
      <c r="C435" t="str">
        <f>IF(AND('Sch D2 Urban'!F439&gt;0,'Sch D2 Urban'!G439&lt;1),"Fail","Pass")</f>
        <v>Pass</v>
      </c>
    </row>
    <row r="436" spans="1:3">
      <c r="A436">
        <v>435</v>
      </c>
      <c r="B436" t="str">
        <f>IF(AND('Sch D2 Urban'!G440&gt;0,'Sch D2 Urban'!F440&lt;1),"Fail","Pass")</f>
        <v>Pass</v>
      </c>
      <c r="C436" t="str">
        <f>IF(AND('Sch D2 Urban'!F440&gt;0,'Sch D2 Urban'!G440&lt;1),"Fail","Pass")</f>
        <v>Pass</v>
      </c>
    </row>
    <row r="437" spans="1:3">
      <c r="A437">
        <v>436</v>
      </c>
      <c r="B437" t="str">
        <f>IF(AND('Sch D2 Urban'!G441&gt;0,'Sch D2 Urban'!F441&lt;1),"Fail","Pass")</f>
        <v>Pass</v>
      </c>
      <c r="C437" t="str">
        <f>IF(AND('Sch D2 Urban'!F441&gt;0,'Sch D2 Urban'!G441&lt;1),"Fail","Pass")</f>
        <v>Pass</v>
      </c>
    </row>
    <row r="438" spans="1:3">
      <c r="A438">
        <v>437</v>
      </c>
      <c r="B438" t="str">
        <f>IF(AND('Sch D2 Urban'!G442&gt;0,'Sch D2 Urban'!F442&lt;1),"Fail","Pass")</f>
        <v>Pass</v>
      </c>
      <c r="C438" t="str">
        <f>IF(AND('Sch D2 Urban'!F442&gt;0,'Sch D2 Urban'!G442&lt;1),"Fail","Pass")</f>
        <v>Pass</v>
      </c>
    </row>
    <row r="439" spans="1:3">
      <c r="A439">
        <v>438</v>
      </c>
      <c r="B439" t="str">
        <f>IF(AND('Sch D2 Urban'!G443&gt;0,'Sch D2 Urban'!F443&lt;1),"Fail","Pass")</f>
        <v>Pass</v>
      </c>
      <c r="C439" t="str">
        <f>IF(AND('Sch D2 Urban'!F443&gt;0,'Sch D2 Urban'!G443&lt;1),"Fail","Pass")</f>
        <v>Pass</v>
      </c>
    </row>
    <row r="440" spans="1:3">
      <c r="A440">
        <v>439</v>
      </c>
      <c r="B440" t="str">
        <f>IF(AND('Sch D2 Urban'!G444&gt;0,'Sch D2 Urban'!F444&lt;1),"Fail","Pass")</f>
        <v>Pass</v>
      </c>
      <c r="C440" t="str">
        <f>IF(AND('Sch D2 Urban'!F444&gt;0,'Sch D2 Urban'!G444&lt;1),"Fail","Pass")</f>
        <v>Pass</v>
      </c>
    </row>
    <row r="441" spans="1:3">
      <c r="A441">
        <v>440</v>
      </c>
      <c r="B441" t="str">
        <f>IF(AND('Sch D2 Urban'!G445&gt;0,'Sch D2 Urban'!F445&lt;1),"Fail","Pass")</f>
        <v>Pass</v>
      </c>
      <c r="C441" t="str">
        <f>IF(AND('Sch D2 Urban'!F445&gt;0,'Sch D2 Urban'!G445&lt;1),"Fail","Pass")</f>
        <v>Pass</v>
      </c>
    </row>
    <row r="442" spans="1:3">
      <c r="A442">
        <v>441</v>
      </c>
      <c r="B442" t="str">
        <f>IF(AND('Sch D2 Urban'!G446&gt;0,'Sch D2 Urban'!F446&lt;1),"Fail","Pass")</f>
        <v>Pass</v>
      </c>
      <c r="C442" t="str">
        <f>IF(AND('Sch D2 Urban'!F446&gt;0,'Sch D2 Urban'!G446&lt;1),"Fail","Pass")</f>
        <v>Pass</v>
      </c>
    </row>
    <row r="443" spans="1:3">
      <c r="A443">
        <v>442</v>
      </c>
      <c r="B443" t="str">
        <f>IF(AND('Sch D2 Urban'!G447&gt;0,'Sch D2 Urban'!F447&lt;1),"Fail","Pass")</f>
        <v>Pass</v>
      </c>
      <c r="C443" t="str">
        <f>IF(AND('Sch D2 Urban'!F447&gt;0,'Sch D2 Urban'!G447&lt;1),"Fail","Pass")</f>
        <v>Pass</v>
      </c>
    </row>
    <row r="444" spans="1:3">
      <c r="A444">
        <v>443</v>
      </c>
      <c r="B444" t="str">
        <f>IF(AND('Sch D2 Urban'!G448&gt;0,'Sch D2 Urban'!F448&lt;1),"Fail","Pass")</f>
        <v>Pass</v>
      </c>
      <c r="C444" t="str">
        <f>IF(AND('Sch D2 Urban'!F448&gt;0,'Sch D2 Urban'!G448&lt;1),"Fail","Pass")</f>
        <v>Pass</v>
      </c>
    </row>
    <row r="445" spans="1:3">
      <c r="A445">
        <v>444</v>
      </c>
      <c r="B445" t="str">
        <f>IF(AND('Sch D2 Urban'!G449&gt;0,'Sch D2 Urban'!F449&lt;1),"Fail","Pass")</f>
        <v>Pass</v>
      </c>
      <c r="C445" t="str">
        <f>IF(AND('Sch D2 Urban'!F449&gt;0,'Sch D2 Urban'!G449&lt;1),"Fail","Pass")</f>
        <v>Pass</v>
      </c>
    </row>
    <row r="446" spans="1:3">
      <c r="A446">
        <v>445</v>
      </c>
      <c r="B446" t="str">
        <f>IF(AND('Sch D2 Urban'!G450&gt;0,'Sch D2 Urban'!F450&lt;1),"Fail","Pass")</f>
        <v>Pass</v>
      </c>
      <c r="C446" t="str">
        <f>IF(AND('Sch D2 Urban'!F450&gt;0,'Sch D2 Urban'!G450&lt;1),"Fail","Pass")</f>
        <v>Pass</v>
      </c>
    </row>
    <row r="447" spans="1:3">
      <c r="A447">
        <v>446</v>
      </c>
      <c r="B447" t="str">
        <f>IF(AND('Sch D2 Urban'!G451&gt;0,'Sch D2 Urban'!F451&lt;1),"Fail","Pass")</f>
        <v>Pass</v>
      </c>
      <c r="C447" t="str">
        <f>IF(AND('Sch D2 Urban'!F451&gt;0,'Sch D2 Urban'!G451&lt;1),"Fail","Pass")</f>
        <v>Pass</v>
      </c>
    </row>
    <row r="448" spans="1:3">
      <c r="A448">
        <v>447</v>
      </c>
      <c r="B448" t="str">
        <f>IF(AND('Sch D2 Urban'!G452&gt;0,'Sch D2 Urban'!F452&lt;1),"Fail","Pass")</f>
        <v>Pass</v>
      </c>
      <c r="C448" t="str">
        <f>IF(AND('Sch D2 Urban'!F452&gt;0,'Sch D2 Urban'!G452&lt;1),"Fail","Pass")</f>
        <v>Pass</v>
      </c>
    </row>
    <row r="449" spans="1:3">
      <c r="A449">
        <v>448</v>
      </c>
      <c r="B449" t="str">
        <f>IF(AND('Sch D2 Urban'!G453&gt;0,'Sch D2 Urban'!F453&lt;1),"Fail","Pass")</f>
        <v>Pass</v>
      </c>
      <c r="C449" t="str">
        <f>IF(AND('Sch D2 Urban'!F453&gt;0,'Sch D2 Urban'!G453&lt;1),"Fail","Pass")</f>
        <v>Pass</v>
      </c>
    </row>
    <row r="450" spans="1:3">
      <c r="A450">
        <v>449</v>
      </c>
      <c r="B450" t="str">
        <f>IF(AND('Sch D2 Urban'!G454&gt;0,'Sch D2 Urban'!F454&lt;1),"Fail","Pass")</f>
        <v>Pass</v>
      </c>
      <c r="C450" t="str">
        <f>IF(AND('Sch D2 Urban'!F454&gt;0,'Sch D2 Urban'!G454&lt;1),"Fail","Pass")</f>
        <v>Pass</v>
      </c>
    </row>
    <row r="451" spans="1:3">
      <c r="A451">
        <v>450</v>
      </c>
      <c r="B451" t="str">
        <f>IF(AND('Sch D2 Urban'!G455&gt;0,'Sch D2 Urban'!F455&lt;1),"Fail","Pass")</f>
        <v>Pass</v>
      </c>
      <c r="C451" t="str">
        <f>IF(AND('Sch D2 Urban'!F455&gt;0,'Sch D2 Urban'!G455&lt;1),"Fail","Pass")</f>
        <v>Pass</v>
      </c>
    </row>
    <row r="452" spans="1:3">
      <c r="A452">
        <v>451</v>
      </c>
      <c r="B452" t="str">
        <f>IF(AND('Sch D2 Urban'!G456&gt;0,'Sch D2 Urban'!F456&lt;1),"Fail","Pass")</f>
        <v>Pass</v>
      </c>
      <c r="C452" t="str">
        <f>IF(AND('Sch D2 Urban'!F456&gt;0,'Sch D2 Urban'!G456&lt;1),"Fail","Pass")</f>
        <v>Pass</v>
      </c>
    </row>
    <row r="453" spans="1:3">
      <c r="A453">
        <v>452</v>
      </c>
      <c r="B453" t="str">
        <f>IF(AND('Sch D2 Urban'!G457&gt;0,'Sch D2 Urban'!F457&lt;1),"Fail","Pass")</f>
        <v>Pass</v>
      </c>
      <c r="C453" t="str">
        <f>IF(AND('Sch D2 Urban'!F457&gt;0,'Sch D2 Urban'!G457&lt;1),"Fail","Pass")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D5325-A77C-473F-BCC9-DB9AA5332CDB}">
  <dimension ref="A2:K450"/>
  <sheetViews>
    <sheetView showGridLines="0" zoomScale="90" zoomScaleNormal="90" workbookViewId="0">
      <selection activeCell="C6" sqref="C6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7" width="38.7109375" style="1" customWidth="1"/>
    <col min="8" max="8" width="55" style="1" bestFit="1" customWidth="1"/>
    <col min="9" max="9" width="85.28515625" style="1" bestFit="1" customWidth="1"/>
    <col min="10" max="11" width="33.7109375" style="1" hidden="1" customWidth="1"/>
    <col min="12" max="16384" width="8.85546875" style="1"/>
  </cols>
  <sheetData>
    <row r="2" spans="1:11">
      <c r="B2" s="424" t="s">
        <v>989</v>
      </c>
      <c r="C2" s="424"/>
      <c r="D2" s="424"/>
      <c r="E2" s="424"/>
    </row>
    <row r="3" spans="1:11" ht="13.5" thickBot="1"/>
    <row r="4" spans="1:11" ht="99.95" customHeight="1" thickBot="1">
      <c r="B4" s="346" t="s">
        <v>1108</v>
      </c>
      <c r="C4" s="347"/>
      <c r="D4" s="347"/>
      <c r="E4" s="347"/>
      <c r="F4" s="347"/>
      <c r="G4" s="348"/>
      <c r="H4" s="240" t="s">
        <v>1104</v>
      </c>
      <c r="I4" s="240" t="s">
        <v>1105</v>
      </c>
    </row>
    <row r="5" spans="1:11" ht="44.25" customHeight="1" thickTop="1">
      <c r="B5" s="146" t="s">
        <v>354</v>
      </c>
      <c r="C5" s="147" t="s">
        <v>978</v>
      </c>
      <c r="D5" s="147" t="s">
        <v>976</v>
      </c>
      <c r="E5" s="148" t="s">
        <v>1080</v>
      </c>
      <c r="F5" s="148" t="s">
        <v>979</v>
      </c>
      <c r="G5" s="239" t="s">
        <v>980</v>
      </c>
      <c r="J5" s="197" t="s">
        <v>1012</v>
      </c>
      <c r="K5" s="197" t="s">
        <v>1079</v>
      </c>
    </row>
    <row r="6" spans="1:11">
      <c r="A6" s="15"/>
      <c r="B6" s="92">
        <v>1</v>
      </c>
      <c r="C6" s="229"/>
      <c r="D6" s="229"/>
      <c r="E6" s="241"/>
      <c r="F6" s="230"/>
      <c r="G6" s="231"/>
      <c r="J6" s="198" t="str">
        <f>IF(OR(COUNTIF('Sch D3 Validation'!B2:C2,"Fail")&gt;0, AND(COUNTBLANK(C6:E6)=3, OR(NOT(ISBLANK(F6)), NOT(ISBLANK(G6)))), AND(COUNTBLANK(C6:G6)&lt;5,COUNTBLANK(C6:G6)&gt;0)), "Fail", IF(K6="TRUE","Blank (Sch D)","Pass"))</f>
        <v>Blank (Sch D)</v>
      </c>
      <c r="K6" s="198" t="str">
        <f>IF(COUNTBLANK(C6:G6)=5,"TRUE","FALSE")</f>
        <v>TRUE</v>
      </c>
    </row>
    <row r="7" spans="1:11">
      <c r="A7" s="15"/>
      <c r="B7" s="92">
        <v>2</v>
      </c>
      <c r="C7" s="229"/>
      <c r="D7" s="229"/>
      <c r="E7" s="242"/>
      <c r="F7" s="225"/>
      <c r="G7" s="232"/>
      <c r="J7" s="198" t="str">
        <f>IF(OR(COUNTIF('Sch D3 Validation'!B3:C3,"Fail")&gt;0, AND(COUNTBLANK(C7:E7)=3, OR(NOT(ISBLANK(F7)), NOT(ISBLANK(G7)))), AND(COUNTBLANK(C7:G7)&lt;5,COUNTBLANK(C7:G7)&gt;0)), "Fail", IF(K7="TRUE","Blank (Sch D)","Pass"))</f>
        <v>Blank (Sch D)</v>
      </c>
      <c r="K7" s="198" t="str">
        <f t="shared" ref="K7:K55" si="0">IF(COUNTBLANK(C7:G7)=5,"TRUE","FALSE")</f>
        <v>TRUE</v>
      </c>
    </row>
    <row r="8" spans="1:11">
      <c r="A8" s="15"/>
      <c r="B8" s="92">
        <v>3</v>
      </c>
      <c r="C8" s="229"/>
      <c r="D8" s="229"/>
      <c r="E8" s="242"/>
      <c r="F8" s="225"/>
      <c r="G8" s="232"/>
      <c r="J8" s="198" t="str">
        <f>IF(OR(COUNTIF('Sch D3 Validation'!B4:C4,"Fail")&gt;0, AND(COUNTBLANK(C8:E8)=3, OR(NOT(ISBLANK(F8)), NOT(ISBLANK(G8)))), AND(COUNTBLANK(C8:G8)&lt;5,COUNTBLANK(C8:G8)&gt;0)), "Fail", IF(K8="TRUE","Blank (Sch D)","Pass"))</f>
        <v>Blank (Sch D)</v>
      </c>
      <c r="K8" s="198" t="str">
        <f t="shared" si="0"/>
        <v>TRUE</v>
      </c>
    </row>
    <row r="9" spans="1:11">
      <c r="A9" s="15"/>
      <c r="B9" s="92">
        <v>4</v>
      </c>
      <c r="C9" s="229"/>
      <c r="D9" s="229"/>
      <c r="E9" s="242"/>
      <c r="F9" s="225"/>
      <c r="G9" s="232"/>
      <c r="J9" s="198" t="str">
        <f>IF(OR(COUNTIF('Sch D3 Validation'!B5:C5,"Fail")&gt;0, AND(COUNTBLANK(C9:E9)=3, OR(NOT(ISBLANK(F9)), NOT(ISBLANK(G9)))), AND(COUNTBLANK(C9:G9)&lt;5,COUNTBLANK(C9:G9)&gt;0)), "Fail", IF(K9="TRUE","Blank (Sch D)","Pass"))</f>
        <v>Blank (Sch D)</v>
      </c>
      <c r="K9" s="198" t="str">
        <f t="shared" si="0"/>
        <v>TRUE</v>
      </c>
    </row>
    <row r="10" spans="1:11">
      <c r="A10" s="15"/>
      <c r="B10" s="92">
        <v>5</v>
      </c>
      <c r="C10" s="229"/>
      <c r="D10" s="229"/>
      <c r="E10" s="242"/>
      <c r="F10" s="225"/>
      <c r="G10" s="232"/>
      <c r="J10" s="198" t="str">
        <f>IF(OR(COUNTIF('Sch D3 Validation'!B6:C6,"Fail")&gt;0, AND(COUNTBLANK(C10:E10)=3, OR(NOT(ISBLANK(F10)), NOT(ISBLANK(G10)))), AND(COUNTBLANK(C10:G10)&lt;5,COUNTBLANK(C10:G10)&gt;0)), "Fail", IF(K10="TRUE","Blank (Sch D)","Pass"))</f>
        <v>Blank (Sch D)</v>
      </c>
      <c r="K10" s="198" t="str">
        <f t="shared" si="0"/>
        <v>TRUE</v>
      </c>
    </row>
    <row r="11" spans="1:11">
      <c r="A11" s="15"/>
      <c r="B11" s="92">
        <v>6</v>
      </c>
      <c r="C11" s="229"/>
      <c r="D11" s="229"/>
      <c r="E11" s="242"/>
      <c r="F11" s="225"/>
      <c r="G11" s="232"/>
      <c r="J11" s="198" t="str">
        <f>IF(OR(COUNTIF('Sch D3 Validation'!B7:C7,"Fail")&gt;0, AND(COUNTBLANK(C11:E11)=3, OR(NOT(ISBLANK(F11)), NOT(ISBLANK(G11)))), AND(COUNTBLANK(C11:G11)&lt;5,COUNTBLANK(C11:G11)&gt;0)), "Fail", IF(K11="TRUE","Blank (Sch D)","Pass"))</f>
        <v>Blank (Sch D)</v>
      </c>
      <c r="K11" s="198" t="str">
        <f t="shared" si="0"/>
        <v>TRUE</v>
      </c>
    </row>
    <row r="12" spans="1:11">
      <c r="A12" s="15"/>
      <c r="B12" s="92">
        <v>7</v>
      </c>
      <c r="C12" s="229"/>
      <c r="D12" s="229"/>
      <c r="E12" s="242"/>
      <c r="F12" s="225"/>
      <c r="G12" s="232"/>
      <c r="J12" s="198" t="str">
        <f>IF(OR(COUNTIF('Sch D3 Validation'!B8:C8,"Fail")&gt;0, AND(COUNTBLANK(C12:E12)=3, OR(NOT(ISBLANK(F12)), NOT(ISBLANK(G12)))), AND(COUNTBLANK(C12:G12)&lt;5,COUNTBLANK(C12:G12)&gt;0)), "Fail", IF(K12="TRUE","Blank (Sch D)","Pass"))</f>
        <v>Blank (Sch D)</v>
      </c>
      <c r="K12" s="198" t="str">
        <f t="shared" si="0"/>
        <v>TRUE</v>
      </c>
    </row>
    <row r="13" spans="1:11">
      <c r="A13" s="15"/>
      <c r="B13" s="92">
        <v>8</v>
      </c>
      <c r="C13" s="229"/>
      <c r="D13" s="229"/>
      <c r="E13" s="242"/>
      <c r="F13" s="225"/>
      <c r="G13" s="232"/>
      <c r="J13" s="198" t="str">
        <f>IF(OR(COUNTIF('Sch D3 Validation'!B9:C9,"Fail")&gt;0, AND(COUNTBLANK(C13:E13)=3, OR(NOT(ISBLANK(F13)), NOT(ISBLANK(G13)))), AND(COUNTBLANK(C13:G13)&lt;5,COUNTBLANK(C13:G13)&gt;0)), "Fail", IF(K13="TRUE","Blank (Sch D)","Pass"))</f>
        <v>Blank (Sch D)</v>
      </c>
      <c r="K13" s="198" t="str">
        <f t="shared" si="0"/>
        <v>TRUE</v>
      </c>
    </row>
    <row r="14" spans="1:11">
      <c r="A14" s="15"/>
      <c r="B14" s="92">
        <v>9</v>
      </c>
      <c r="C14" s="229"/>
      <c r="D14" s="229"/>
      <c r="E14" s="242"/>
      <c r="F14" s="225"/>
      <c r="G14" s="232"/>
      <c r="J14" s="198" t="str">
        <f>IF(OR(COUNTIF('Sch D3 Validation'!B10:C10,"Fail")&gt;0, AND(COUNTBLANK(C14:E14)=3, OR(NOT(ISBLANK(F14)), NOT(ISBLANK(G14)))), AND(COUNTBLANK(C14:G14)&lt;5,COUNTBLANK(C14:G14)&gt;0)), "Fail", IF(K14="TRUE","Blank (Sch D)","Pass"))</f>
        <v>Blank (Sch D)</v>
      </c>
      <c r="K14" s="198" t="str">
        <f t="shared" si="0"/>
        <v>TRUE</v>
      </c>
    </row>
    <row r="15" spans="1:11">
      <c r="A15" s="15"/>
      <c r="B15" s="92">
        <v>10</v>
      </c>
      <c r="C15" s="229"/>
      <c r="D15" s="229"/>
      <c r="E15" s="242"/>
      <c r="F15" s="225"/>
      <c r="G15" s="232"/>
      <c r="J15" s="198" t="str">
        <f>IF(OR(COUNTIF('Sch D3 Validation'!B11:C11,"Fail")&gt;0, AND(COUNTBLANK(C15:E15)=3, OR(NOT(ISBLANK(F15)), NOT(ISBLANK(G15)))), AND(COUNTBLANK(C15:G15)&lt;5,COUNTBLANK(C15:G15)&gt;0)), "Fail", IF(K15="TRUE","Blank (Sch D)","Pass"))</f>
        <v>Blank (Sch D)</v>
      </c>
      <c r="K15" s="198" t="str">
        <f t="shared" si="0"/>
        <v>TRUE</v>
      </c>
    </row>
    <row r="16" spans="1:11">
      <c r="B16" s="92">
        <v>11</v>
      </c>
      <c r="C16" s="229"/>
      <c r="D16" s="229"/>
      <c r="E16" s="242"/>
      <c r="F16" s="225"/>
      <c r="G16" s="232"/>
      <c r="J16" s="198" t="str">
        <f>IF(OR(COUNTIF('Sch D3 Validation'!B12:C12,"Fail")&gt;0, AND(COUNTBLANK(C16:E16)=3, OR(NOT(ISBLANK(F16)), NOT(ISBLANK(G16)))), AND(COUNTBLANK(C16:G16)&lt;5,COUNTBLANK(C16:G16)&gt;0)), "Fail", IF(K16="TRUE","Blank (Sch D)","Pass"))</f>
        <v>Blank (Sch D)</v>
      </c>
      <c r="K16" s="198" t="str">
        <f t="shared" si="0"/>
        <v>TRUE</v>
      </c>
    </row>
    <row r="17" spans="2:11">
      <c r="B17" s="92">
        <v>12</v>
      </c>
      <c r="C17" s="229"/>
      <c r="D17" s="229"/>
      <c r="E17" s="242"/>
      <c r="F17" s="230"/>
      <c r="G17" s="232"/>
      <c r="J17" s="198" t="str">
        <f>IF(OR(COUNTIF('Sch D3 Validation'!B13:C13,"Fail")&gt;0, AND(COUNTBLANK(C17:E17)=3, OR(NOT(ISBLANK(F17)), NOT(ISBLANK(G17)))), AND(COUNTBLANK(C17:G17)&lt;5,COUNTBLANK(C17:G17)&gt;0)), "Fail", IF(K17="TRUE","Blank (Sch D)","Pass"))</f>
        <v>Blank (Sch D)</v>
      </c>
      <c r="K17" s="198" t="str">
        <f t="shared" si="0"/>
        <v>TRUE</v>
      </c>
    </row>
    <row r="18" spans="2:11">
      <c r="B18" s="92">
        <v>13</v>
      </c>
      <c r="C18" s="229"/>
      <c r="D18" s="229"/>
      <c r="E18" s="242"/>
      <c r="F18" s="225"/>
      <c r="G18" s="232"/>
      <c r="J18" s="198" t="str">
        <f>IF(OR(COUNTIF('Sch D3 Validation'!B14:C14,"Fail")&gt;0, AND(COUNTBLANK(C18:E18)=3, OR(NOT(ISBLANK(F18)), NOT(ISBLANK(G18)))), AND(COUNTBLANK(C18:G18)&lt;5,COUNTBLANK(C18:G18)&gt;0)), "Fail", IF(K18="TRUE","Blank (Sch D)","Pass"))</f>
        <v>Blank (Sch D)</v>
      </c>
      <c r="K18" s="198" t="str">
        <f t="shared" si="0"/>
        <v>TRUE</v>
      </c>
    </row>
    <row r="19" spans="2:11">
      <c r="B19" s="92">
        <v>14</v>
      </c>
      <c r="C19" s="229"/>
      <c r="D19" s="229"/>
      <c r="E19" s="242"/>
      <c r="F19" s="225"/>
      <c r="G19" s="232"/>
      <c r="J19" s="198" t="str">
        <f>IF(OR(COUNTIF('Sch D3 Validation'!B15:C15,"Fail")&gt;0, AND(COUNTBLANK(C19:E19)=3, OR(NOT(ISBLANK(F19)), NOT(ISBLANK(G19)))), AND(COUNTBLANK(C19:G19)&lt;5,COUNTBLANK(C19:G19)&gt;0)), "Fail", IF(K19="TRUE","Blank (Sch D)","Pass"))</f>
        <v>Blank (Sch D)</v>
      </c>
      <c r="K19" s="198" t="str">
        <f t="shared" si="0"/>
        <v>TRUE</v>
      </c>
    </row>
    <row r="20" spans="2:11">
      <c r="B20" s="92">
        <v>15</v>
      </c>
      <c r="C20" s="229"/>
      <c r="D20" s="229"/>
      <c r="E20" s="242"/>
      <c r="F20" s="225"/>
      <c r="G20" s="232"/>
      <c r="J20" s="198" t="str">
        <f>IF(OR(COUNTIF('Sch D3 Validation'!B16:C16,"Fail")&gt;0, AND(COUNTBLANK(C20:E20)=3, OR(NOT(ISBLANK(F20)), NOT(ISBLANK(G20)))), AND(COUNTBLANK(C20:G20)&lt;5,COUNTBLANK(C20:G20)&gt;0)), "Fail", IF(K20="TRUE","Blank (Sch D)","Pass"))</f>
        <v>Blank (Sch D)</v>
      </c>
      <c r="K20" s="198" t="str">
        <f t="shared" si="0"/>
        <v>TRUE</v>
      </c>
    </row>
    <row r="21" spans="2:11">
      <c r="B21" s="92">
        <v>16</v>
      </c>
      <c r="C21" s="229"/>
      <c r="D21" s="229"/>
      <c r="E21" s="242"/>
      <c r="F21" s="225"/>
      <c r="G21" s="232"/>
      <c r="J21" s="198" t="str">
        <f>IF(OR(COUNTIF('Sch D3 Validation'!B17:C17,"Fail")&gt;0, AND(COUNTBLANK(C21:E21)=3, OR(NOT(ISBLANK(F21)), NOT(ISBLANK(G21)))), AND(COUNTBLANK(C21:G21)&lt;5,COUNTBLANK(C21:G21)&gt;0)), "Fail", IF(K21="TRUE","Blank (Sch D)","Pass"))</f>
        <v>Blank (Sch D)</v>
      </c>
      <c r="K21" s="198" t="str">
        <f t="shared" si="0"/>
        <v>TRUE</v>
      </c>
    </row>
    <row r="22" spans="2:11">
      <c r="B22" s="92">
        <v>17</v>
      </c>
      <c r="C22" s="229"/>
      <c r="D22" s="229"/>
      <c r="E22" s="242"/>
      <c r="F22" s="225"/>
      <c r="G22" s="232"/>
      <c r="J22" s="198" t="str">
        <f>IF(OR(COUNTIF('Sch D3 Validation'!B18:C18,"Fail")&gt;0, AND(COUNTBLANK(C22:E22)=3, OR(NOT(ISBLANK(F22)), NOT(ISBLANK(G22)))), AND(COUNTBLANK(C22:G22)&lt;5,COUNTBLANK(C22:G22)&gt;0)), "Fail", IF(K22="TRUE","Blank (Sch D)","Pass"))</f>
        <v>Blank (Sch D)</v>
      </c>
      <c r="K22" s="198" t="str">
        <f t="shared" si="0"/>
        <v>TRUE</v>
      </c>
    </row>
    <row r="23" spans="2:11">
      <c r="B23" s="92">
        <v>18</v>
      </c>
      <c r="C23" s="229"/>
      <c r="D23" s="229"/>
      <c r="E23" s="242"/>
      <c r="F23" s="225"/>
      <c r="G23" s="232"/>
      <c r="J23" s="198" t="str">
        <f>IF(OR(COUNTIF('Sch D3 Validation'!B19:C19,"Fail")&gt;0, AND(COUNTBLANK(C23:E23)=3, OR(NOT(ISBLANK(F23)), NOT(ISBLANK(G23)))), AND(COUNTBLANK(C23:G23)&lt;5,COUNTBLANK(C23:G23)&gt;0)), "Fail", IF(K23="TRUE","Blank (Sch D)","Pass"))</f>
        <v>Blank (Sch D)</v>
      </c>
      <c r="K23" s="198" t="str">
        <f t="shared" si="0"/>
        <v>TRUE</v>
      </c>
    </row>
    <row r="24" spans="2:11">
      <c r="B24" s="92">
        <v>19</v>
      </c>
      <c r="C24" s="229"/>
      <c r="D24" s="229"/>
      <c r="E24" s="242"/>
      <c r="F24" s="225"/>
      <c r="G24" s="232"/>
      <c r="J24" s="198" t="str">
        <f>IF(OR(COUNTIF('Sch D3 Validation'!B20:C20,"Fail")&gt;0, AND(COUNTBLANK(C24:E24)=3, OR(NOT(ISBLANK(F24)), NOT(ISBLANK(G24)))), AND(COUNTBLANK(C24:G24)&lt;5,COUNTBLANK(C24:G24)&gt;0)), "Fail", IF(K24="TRUE","Blank (Sch D)","Pass"))</f>
        <v>Blank (Sch D)</v>
      </c>
      <c r="K24" s="198" t="str">
        <f t="shared" si="0"/>
        <v>TRUE</v>
      </c>
    </row>
    <row r="25" spans="2:11">
      <c r="B25" s="92">
        <v>20</v>
      </c>
      <c r="C25" s="229"/>
      <c r="D25" s="229"/>
      <c r="E25" s="242"/>
      <c r="F25" s="225"/>
      <c r="G25" s="232"/>
      <c r="J25" s="198" t="str">
        <f>IF(OR(COUNTIF('Sch D3 Validation'!B21:C21,"Fail")&gt;0, AND(COUNTBLANK(C25:E25)=3, OR(NOT(ISBLANK(F25)), NOT(ISBLANK(G25)))), AND(COUNTBLANK(C25:G25)&lt;5,COUNTBLANK(C25:G25)&gt;0)), "Fail", IF(K25="TRUE","Blank (Sch D)","Pass"))</f>
        <v>Blank (Sch D)</v>
      </c>
      <c r="K25" s="198" t="str">
        <f t="shared" si="0"/>
        <v>TRUE</v>
      </c>
    </row>
    <row r="26" spans="2:11">
      <c r="B26" s="92">
        <v>21</v>
      </c>
      <c r="C26" s="229"/>
      <c r="D26" s="229"/>
      <c r="E26" s="242"/>
      <c r="F26" s="225"/>
      <c r="G26" s="232"/>
      <c r="J26" s="198" t="str">
        <f>IF(OR(COUNTIF('Sch D3 Validation'!B22:C22,"Fail")&gt;0, AND(COUNTBLANK(C26:E26)=3, OR(NOT(ISBLANK(F26)), NOT(ISBLANK(G26)))), AND(COUNTBLANK(C26:G26)&lt;5,COUNTBLANK(C26:G26)&gt;0)), "Fail", IF(K26="TRUE","Blank (Sch D)","Pass"))</f>
        <v>Blank (Sch D)</v>
      </c>
      <c r="K26" s="198" t="str">
        <f t="shared" si="0"/>
        <v>TRUE</v>
      </c>
    </row>
    <row r="27" spans="2:11">
      <c r="B27" s="92">
        <v>22</v>
      </c>
      <c r="C27" s="229"/>
      <c r="D27" s="229"/>
      <c r="E27" s="242"/>
      <c r="F27" s="225"/>
      <c r="G27" s="232"/>
      <c r="J27" s="198" t="str">
        <f>IF(OR(COUNTIF('Sch D3 Validation'!B23:C23,"Fail")&gt;0, AND(COUNTBLANK(C27:E27)=3, OR(NOT(ISBLANK(F27)), NOT(ISBLANK(G27)))), AND(COUNTBLANK(C27:G27)&lt;5,COUNTBLANK(C27:G27)&gt;0)), "Fail", IF(K27="TRUE","Blank (Sch D)","Pass"))</f>
        <v>Blank (Sch D)</v>
      </c>
      <c r="K27" s="198" t="str">
        <f t="shared" si="0"/>
        <v>TRUE</v>
      </c>
    </row>
    <row r="28" spans="2:11">
      <c r="B28" s="92">
        <v>23</v>
      </c>
      <c r="C28" s="229"/>
      <c r="D28" s="229"/>
      <c r="E28" s="242"/>
      <c r="F28" s="225"/>
      <c r="G28" s="232"/>
      <c r="J28" s="198" t="str">
        <f>IF(OR(COUNTIF('Sch D3 Validation'!B24:C24,"Fail")&gt;0, AND(COUNTBLANK(C28:E28)=3, OR(NOT(ISBLANK(F28)), NOT(ISBLANK(G28)))), AND(COUNTBLANK(C28:G28)&lt;5,COUNTBLANK(C28:G28)&gt;0)), "Fail", IF(K28="TRUE","Blank (Sch D)","Pass"))</f>
        <v>Blank (Sch D)</v>
      </c>
      <c r="K28" s="198" t="str">
        <f t="shared" si="0"/>
        <v>TRUE</v>
      </c>
    </row>
    <row r="29" spans="2:11">
      <c r="B29" s="92">
        <v>24</v>
      </c>
      <c r="C29" s="229"/>
      <c r="D29" s="229"/>
      <c r="E29" s="242"/>
      <c r="F29" s="230"/>
      <c r="G29" s="232"/>
      <c r="J29" s="198" t="str">
        <f>IF(OR(COUNTIF('Sch D3 Validation'!B25:C25,"Fail")&gt;0, AND(COUNTBLANK(C29:E29)=3, OR(NOT(ISBLANK(F29)), NOT(ISBLANK(G29)))), AND(COUNTBLANK(C29:G29)&lt;5,COUNTBLANK(C29:G29)&gt;0)), "Fail", IF(K29="TRUE","Blank (Sch D)","Pass"))</f>
        <v>Blank (Sch D)</v>
      </c>
      <c r="K29" s="198" t="str">
        <f t="shared" si="0"/>
        <v>TRUE</v>
      </c>
    </row>
    <row r="30" spans="2:11">
      <c r="B30" s="92">
        <v>25</v>
      </c>
      <c r="C30" s="229"/>
      <c r="D30" s="229"/>
      <c r="E30" s="242"/>
      <c r="F30" s="225"/>
      <c r="G30" s="232"/>
      <c r="J30" s="198" t="str">
        <f>IF(OR(COUNTIF('Sch D3 Validation'!B26:C26,"Fail")&gt;0, AND(COUNTBLANK(C30:E30)=3, OR(NOT(ISBLANK(F30)), NOT(ISBLANK(G30)))), AND(COUNTBLANK(C30:G30)&lt;5,COUNTBLANK(C30:G30)&gt;0)), "Fail", IF(K30="TRUE","Blank (Sch D)","Pass"))</f>
        <v>Blank (Sch D)</v>
      </c>
      <c r="K30" s="198" t="str">
        <f t="shared" si="0"/>
        <v>TRUE</v>
      </c>
    </row>
    <row r="31" spans="2:11">
      <c r="B31" s="92">
        <v>26</v>
      </c>
      <c r="C31" s="229"/>
      <c r="D31" s="229"/>
      <c r="E31" s="242"/>
      <c r="F31" s="225"/>
      <c r="G31" s="232"/>
      <c r="J31" s="198" t="str">
        <f>IF(OR(COUNTIF('Sch D3 Validation'!B27:C27,"Fail")&gt;0, AND(COUNTBLANK(C31:E31)=3, OR(NOT(ISBLANK(F31)), NOT(ISBLANK(G31)))), AND(COUNTBLANK(C31:G31)&lt;5,COUNTBLANK(C31:G31)&gt;0)), "Fail", IF(K31="TRUE","Blank (Sch D)","Pass"))</f>
        <v>Blank (Sch D)</v>
      </c>
      <c r="K31" s="198" t="str">
        <f t="shared" si="0"/>
        <v>TRUE</v>
      </c>
    </row>
    <row r="32" spans="2:11">
      <c r="B32" s="92">
        <v>27</v>
      </c>
      <c r="C32" s="229"/>
      <c r="D32" s="229"/>
      <c r="E32" s="242"/>
      <c r="F32" s="225"/>
      <c r="G32" s="232"/>
      <c r="J32" s="198" t="str">
        <f>IF(OR(COUNTIF('Sch D3 Validation'!B28:C28,"Fail")&gt;0, AND(COUNTBLANK(C32:E32)=3, OR(NOT(ISBLANK(F32)), NOT(ISBLANK(G32)))), AND(COUNTBLANK(C32:G32)&lt;5,COUNTBLANK(C32:G32)&gt;0)), "Fail", IF(K32="TRUE","Blank (Sch D)","Pass"))</f>
        <v>Blank (Sch D)</v>
      </c>
      <c r="K32" s="198" t="str">
        <f t="shared" si="0"/>
        <v>TRUE</v>
      </c>
    </row>
    <row r="33" spans="2:11">
      <c r="B33" s="92">
        <v>28</v>
      </c>
      <c r="C33" s="229"/>
      <c r="D33" s="229"/>
      <c r="E33" s="242"/>
      <c r="F33" s="225"/>
      <c r="G33" s="232"/>
      <c r="J33" s="198" t="str">
        <f>IF(OR(COUNTIF('Sch D3 Validation'!B29:C29,"Fail")&gt;0, AND(COUNTBLANK(C33:E33)=3, OR(NOT(ISBLANK(F33)), NOT(ISBLANK(G33)))), AND(COUNTBLANK(C33:G33)&lt;5,COUNTBLANK(C33:G33)&gt;0)), "Fail", IF(K33="TRUE","Blank (Sch D)","Pass"))</f>
        <v>Blank (Sch D)</v>
      </c>
      <c r="K33" s="198" t="str">
        <f t="shared" si="0"/>
        <v>TRUE</v>
      </c>
    </row>
    <row r="34" spans="2:11">
      <c r="B34" s="92">
        <v>29</v>
      </c>
      <c r="C34" s="229"/>
      <c r="D34" s="229"/>
      <c r="E34" s="242"/>
      <c r="F34" s="225"/>
      <c r="G34" s="232"/>
      <c r="J34" s="198" t="str">
        <f>IF(OR(COUNTIF('Sch D3 Validation'!B30:C30,"Fail")&gt;0, AND(COUNTBLANK(C34:E34)=3, OR(NOT(ISBLANK(F34)), NOT(ISBLANK(G34)))), AND(COUNTBLANK(C34:G34)&lt;5,COUNTBLANK(C34:G34)&gt;0)), "Fail", IF(K34="TRUE","Blank (Sch D)","Pass"))</f>
        <v>Blank (Sch D)</v>
      </c>
      <c r="K34" s="198" t="str">
        <f t="shared" si="0"/>
        <v>TRUE</v>
      </c>
    </row>
    <row r="35" spans="2:11">
      <c r="B35" s="92">
        <v>30</v>
      </c>
      <c r="C35" s="229"/>
      <c r="D35" s="229"/>
      <c r="E35" s="242"/>
      <c r="F35" s="225"/>
      <c r="G35" s="232"/>
      <c r="J35" s="198" t="str">
        <f>IF(OR(COUNTIF('Sch D3 Validation'!B31:C31,"Fail")&gt;0, AND(COUNTBLANK(C35:E35)=3, OR(NOT(ISBLANK(F35)), NOT(ISBLANK(G35)))), AND(COUNTBLANK(C35:G35)&lt;5,COUNTBLANK(C35:G35)&gt;0)), "Fail", IF(K35="TRUE","Blank (Sch D)","Pass"))</f>
        <v>Blank (Sch D)</v>
      </c>
      <c r="K35" s="198" t="str">
        <f t="shared" si="0"/>
        <v>TRUE</v>
      </c>
    </row>
    <row r="36" spans="2:11">
      <c r="B36" s="92">
        <v>31</v>
      </c>
      <c r="C36" s="229"/>
      <c r="D36" s="229"/>
      <c r="E36" s="242"/>
      <c r="F36" s="225"/>
      <c r="G36" s="232"/>
      <c r="J36" s="198" t="str">
        <f>IF(OR(COUNTIF('Sch D3 Validation'!B32:C32,"Fail")&gt;0, AND(COUNTBLANK(C36:E36)=3, OR(NOT(ISBLANK(F36)), NOT(ISBLANK(G36)))), AND(COUNTBLANK(C36:G36)&lt;5,COUNTBLANK(C36:G36)&gt;0)), "Fail", IF(K36="TRUE","Blank (Sch D)","Pass"))</f>
        <v>Blank (Sch D)</v>
      </c>
      <c r="K36" s="198" t="str">
        <f t="shared" si="0"/>
        <v>TRUE</v>
      </c>
    </row>
    <row r="37" spans="2:11">
      <c r="B37" s="92">
        <v>32</v>
      </c>
      <c r="C37" s="229"/>
      <c r="D37" s="229"/>
      <c r="E37" s="242"/>
      <c r="F37" s="225"/>
      <c r="G37" s="232"/>
      <c r="J37" s="198" t="str">
        <f>IF(OR(COUNTIF('Sch D3 Validation'!B33:C33,"Fail")&gt;0, AND(COUNTBLANK(C37:E37)=3, OR(NOT(ISBLANK(F37)), NOT(ISBLANK(G37)))), AND(COUNTBLANK(C37:G37)&lt;5,COUNTBLANK(C37:G37)&gt;0)), "Fail", IF(K37="TRUE","Blank (Sch D)","Pass"))</f>
        <v>Blank (Sch D)</v>
      </c>
      <c r="K37" s="198" t="str">
        <f t="shared" si="0"/>
        <v>TRUE</v>
      </c>
    </row>
    <row r="38" spans="2:11">
      <c r="B38" s="92">
        <v>33</v>
      </c>
      <c r="C38" s="229"/>
      <c r="D38" s="229"/>
      <c r="E38" s="242"/>
      <c r="F38" s="225"/>
      <c r="G38" s="232"/>
      <c r="J38" s="198" t="str">
        <f>IF(OR(COUNTIF('Sch D3 Validation'!B34:C34,"Fail")&gt;0, AND(COUNTBLANK(C38:E38)=3, OR(NOT(ISBLANK(F38)), NOT(ISBLANK(G38)))), AND(COUNTBLANK(C38:G38)&lt;5,COUNTBLANK(C38:G38)&gt;0)), "Fail", IF(K38="TRUE","Blank (Sch D)","Pass"))</f>
        <v>Blank (Sch D)</v>
      </c>
      <c r="K38" s="198" t="str">
        <f t="shared" si="0"/>
        <v>TRUE</v>
      </c>
    </row>
    <row r="39" spans="2:11">
      <c r="B39" s="92">
        <v>34</v>
      </c>
      <c r="C39" s="229"/>
      <c r="D39" s="229"/>
      <c r="E39" s="242"/>
      <c r="F39" s="225"/>
      <c r="G39" s="232"/>
      <c r="J39" s="198" t="str">
        <f>IF(OR(COUNTIF('Sch D3 Validation'!B35:C35,"Fail")&gt;0, AND(COUNTBLANK(C39:E39)=3, OR(NOT(ISBLANK(F39)), NOT(ISBLANK(G39)))), AND(COUNTBLANK(C39:G39)&lt;5,COUNTBLANK(C39:G39)&gt;0)), "Fail", IF(K39="TRUE","Blank (Sch D)","Pass"))</f>
        <v>Blank (Sch D)</v>
      </c>
      <c r="K39" s="198" t="str">
        <f t="shared" si="0"/>
        <v>TRUE</v>
      </c>
    </row>
    <row r="40" spans="2:11">
      <c r="B40" s="92">
        <v>35</v>
      </c>
      <c r="C40" s="229"/>
      <c r="D40" s="229"/>
      <c r="E40" s="242"/>
      <c r="F40" s="225"/>
      <c r="G40" s="232"/>
      <c r="J40" s="198" t="str">
        <f>IF(OR(COUNTIF('Sch D3 Validation'!B36:C36,"Fail")&gt;0, AND(COUNTBLANK(C40:E40)=3, OR(NOT(ISBLANK(F40)), NOT(ISBLANK(G40)))), AND(COUNTBLANK(C40:G40)&lt;5,COUNTBLANK(C40:G40)&gt;0)), "Fail", IF(K40="TRUE","Blank (Sch D)","Pass"))</f>
        <v>Blank (Sch D)</v>
      </c>
      <c r="K40" s="198" t="str">
        <f t="shared" si="0"/>
        <v>TRUE</v>
      </c>
    </row>
    <row r="41" spans="2:11">
      <c r="B41" s="92">
        <v>36</v>
      </c>
      <c r="C41" s="229"/>
      <c r="D41" s="229"/>
      <c r="E41" s="242"/>
      <c r="F41" s="230"/>
      <c r="G41" s="232"/>
      <c r="J41" s="198" t="str">
        <f>IF(OR(COUNTIF('Sch D3 Validation'!B37:C37,"Fail")&gt;0, AND(COUNTBLANK(C41:E41)=3, OR(NOT(ISBLANK(F41)), NOT(ISBLANK(G41)))), AND(COUNTBLANK(C41:G41)&lt;5,COUNTBLANK(C41:G41)&gt;0)), "Fail", IF(K41="TRUE","Blank (Sch D)","Pass"))</f>
        <v>Blank (Sch D)</v>
      </c>
      <c r="K41" s="198" t="str">
        <f t="shared" si="0"/>
        <v>TRUE</v>
      </c>
    </row>
    <row r="42" spans="2:11">
      <c r="B42" s="92">
        <v>37</v>
      </c>
      <c r="C42" s="229"/>
      <c r="D42" s="229"/>
      <c r="E42" s="242"/>
      <c r="F42" s="225"/>
      <c r="G42" s="232"/>
      <c r="J42" s="198" t="str">
        <f>IF(OR(COUNTIF('Sch D3 Validation'!B38:C38,"Fail")&gt;0, AND(COUNTBLANK(C42:E42)=3, OR(NOT(ISBLANK(F42)), NOT(ISBLANK(G42)))), AND(COUNTBLANK(C42:G42)&lt;5,COUNTBLANK(C42:G42)&gt;0)), "Fail", IF(K42="TRUE","Blank (Sch D)","Pass"))</f>
        <v>Blank (Sch D)</v>
      </c>
      <c r="K42" s="198" t="str">
        <f t="shared" si="0"/>
        <v>TRUE</v>
      </c>
    </row>
    <row r="43" spans="2:11">
      <c r="B43" s="92">
        <v>38</v>
      </c>
      <c r="C43" s="229"/>
      <c r="D43" s="229"/>
      <c r="E43" s="242"/>
      <c r="F43" s="225"/>
      <c r="G43" s="232"/>
      <c r="J43" s="198" t="str">
        <f>IF(OR(COUNTIF('Sch D3 Validation'!B39:C39,"Fail")&gt;0, AND(COUNTBLANK(C43:E43)=3, OR(NOT(ISBLANK(F43)), NOT(ISBLANK(G43)))), AND(COUNTBLANK(C43:G43)&lt;5,COUNTBLANK(C43:G43)&gt;0)), "Fail", IF(K43="TRUE","Blank (Sch D)","Pass"))</f>
        <v>Blank (Sch D)</v>
      </c>
      <c r="K43" s="198" t="str">
        <f t="shared" si="0"/>
        <v>TRUE</v>
      </c>
    </row>
    <row r="44" spans="2:11">
      <c r="B44" s="92">
        <v>39</v>
      </c>
      <c r="C44" s="229"/>
      <c r="D44" s="229"/>
      <c r="E44" s="242"/>
      <c r="F44" s="225"/>
      <c r="G44" s="232"/>
      <c r="J44" s="198" t="str">
        <f>IF(OR(COUNTIF('Sch D3 Validation'!B40:C40,"Fail")&gt;0, AND(COUNTBLANK(C44:E44)=3, OR(NOT(ISBLANK(F44)), NOT(ISBLANK(G44)))), AND(COUNTBLANK(C44:G44)&lt;5,COUNTBLANK(C44:G44)&gt;0)), "Fail", IF(K44="TRUE","Blank (Sch D)","Pass"))</f>
        <v>Blank (Sch D)</v>
      </c>
      <c r="K44" s="198" t="str">
        <f t="shared" si="0"/>
        <v>TRUE</v>
      </c>
    </row>
    <row r="45" spans="2:11">
      <c r="B45" s="92">
        <v>40</v>
      </c>
      <c r="C45" s="229"/>
      <c r="D45" s="229"/>
      <c r="E45" s="242"/>
      <c r="F45" s="225"/>
      <c r="G45" s="232"/>
      <c r="J45" s="198" t="str">
        <f>IF(OR(COUNTIF('Sch D3 Validation'!B41:C41,"Fail")&gt;0, AND(COUNTBLANK(C45:E45)=3, OR(NOT(ISBLANK(F45)), NOT(ISBLANK(G45)))), AND(COUNTBLANK(C45:G45)&lt;5,COUNTBLANK(C45:G45)&gt;0)), "Fail", IF(K45="TRUE","Blank (Sch D)","Pass"))</f>
        <v>Blank (Sch D)</v>
      </c>
      <c r="K45" s="198" t="str">
        <f t="shared" si="0"/>
        <v>TRUE</v>
      </c>
    </row>
    <row r="46" spans="2:11">
      <c r="B46" s="92">
        <v>41</v>
      </c>
      <c r="C46" s="229"/>
      <c r="D46" s="229"/>
      <c r="E46" s="242"/>
      <c r="F46" s="225"/>
      <c r="G46" s="232"/>
      <c r="J46" s="198" t="str">
        <f>IF(OR(COUNTIF('Sch D3 Validation'!B42:C42,"Fail")&gt;0, AND(COUNTBLANK(C46:E46)=3, OR(NOT(ISBLANK(F46)), NOT(ISBLANK(G46)))), AND(COUNTBLANK(C46:G46)&lt;5,COUNTBLANK(C46:G46)&gt;0)), "Fail", IF(K46="TRUE","Blank (Sch D)","Pass"))</f>
        <v>Blank (Sch D)</v>
      </c>
      <c r="K46" s="198" t="str">
        <f t="shared" si="0"/>
        <v>TRUE</v>
      </c>
    </row>
    <row r="47" spans="2:11">
      <c r="B47" s="92">
        <v>42</v>
      </c>
      <c r="C47" s="229"/>
      <c r="D47" s="229"/>
      <c r="E47" s="242"/>
      <c r="F47" s="225"/>
      <c r="G47" s="232"/>
      <c r="J47" s="198" t="str">
        <f>IF(OR(COUNTIF('Sch D3 Validation'!B43:C43,"Fail")&gt;0, AND(COUNTBLANK(C47:E47)=3, OR(NOT(ISBLANK(F47)), NOT(ISBLANK(G47)))), AND(COUNTBLANK(C47:G47)&lt;5,COUNTBLANK(C47:G47)&gt;0)), "Fail", IF(K47="TRUE","Blank (Sch D)","Pass"))</f>
        <v>Blank (Sch D)</v>
      </c>
      <c r="K47" s="198" t="str">
        <f t="shared" si="0"/>
        <v>TRUE</v>
      </c>
    </row>
    <row r="48" spans="2:11">
      <c r="B48" s="92">
        <v>43</v>
      </c>
      <c r="C48" s="229"/>
      <c r="D48" s="229"/>
      <c r="E48" s="242"/>
      <c r="F48" s="225"/>
      <c r="G48" s="232"/>
      <c r="J48" s="198" t="str">
        <f>IF(OR(COUNTIF('Sch D3 Validation'!B44:C44,"Fail")&gt;0, AND(COUNTBLANK(C48:E48)=3, OR(NOT(ISBLANK(F48)), NOT(ISBLANK(G48)))), AND(COUNTBLANK(C48:G48)&lt;5,COUNTBLANK(C48:G48)&gt;0)), "Fail", IF(K48="TRUE","Blank (Sch D)","Pass"))</f>
        <v>Blank (Sch D)</v>
      </c>
      <c r="K48" s="198" t="str">
        <f t="shared" si="0"/>
        <v>TRUE</v>
      </c>
    </row>
    <row r="49" spans="2:11">
      <c r="B49" s="92">
        <v>44</v>
      </c>
      <c r="C49" s="229"/>
      <c r="D49" s="229"/>
      <c r="E49" s="242"/>
      <c r="F49" s="225"/>
      <c r="G49" s="232"/>
      <c r="J49" s="198" t="str">
        <f>IF(OR(COUNTIF('Sch D3 Validation'!B45:C45,"Fail")&gt;0, AND(COUNTBLANK(C49:E49)=3, OR(NOT(ISBLANK(F49)), NOT(ISBLANK(G49)))), AND(COUNTBLANK(C49:G49)&lt;5,COUNTBLANK(C49:G49)&gt;0)), "Fail", IF(K49="TRUE","Blank (Sch D)","Pass"))</f>
        <v>Blank (Sch D)</v>
      </c>
      <c r="K49" s="198" t="str">
        <f t="shared" si="0"/>
        <v>TRUE</v>
      </c>
    </row>
    <row r="50" spans="2:11">
      <c r="B50" s="92">
        <v>45</v>
      </c>
      <c r="C50" s="229"/>
      <c r="D50" s="229"/>
      <c r="E50" s="242"/>
      <c r="F50" s="225"/>
      <c r="G50" s="232"/>
      <c r="J50" s="198" t="str">
        <f>IF(OR(COUNTIF('Sch D3 Validation'!B46:C46,"Fail")&gt;0, AND(COUNTBLANK(C50:E50)=3, OR(NOT(ISBLANK(F50)), NOT(ISBLANK(G50)))), AND(COUNTBLANK(C50:G50)&lt;5,COUNTBLANK(C50:G50)&gt;0)), "Fail", IF(K50="TRUE","Blank (Sch D)","Pass"))</f>
        <v>Blank (Sch D)</v>
      </c>
      <c r="K50" s="198" t="str">
        <f t="shared" si="0"/>
        <v>TRUE</v>
      </c>
    </row>
    <row r="51" spans="2:11">
      <c r="B51" s="92">
        <v>46</v>
      </c>
      <c r="C51" s="229"/>
      <c r="D51" s="229"/>
      <c r="E51" s="242"/>
      <c r="F51" s="225"/>
      <c r="G51" s="232"/>
      <c r="J51" s="198" t="str">
        <f>IF(OR(COUNTIF('Sch D3 Validation'!B47:C47,"Fail")&gt;0, AND(COUNTBLANK(C51:E51)=3, OR(NOT(ISBLANK(F51)), NOT(ISBLANK(G51)))), AND(COUNTBLANK(C51:G51)&lt;5,COUNTBLANK(C51:G51)&gt;0)), "Fail", IF(K51="TRUE","Blank (Sch D)","Pass"))</f>
        <v>Blank (Sch D)</v>
      </c>
      <c r="K51" s="198" t="str">
        <f t="shared" si="0"/>
        <v>TRUE</v>
      </c>
    </row>
    <row r="52" spans="2:11">
      <c r="B52" s="92">
        <v>47</v>
      </c>
      <c r="C52" s="229"/>
      <c r="D52" s="229"/>
      <c r="E52" s="242"/>
      <c r="F52" s="225"/>
      <c r="G52" s="232"/>
      <c r="J52" s="198" t="str">
        <f>IF(OR(COUNTIF('Sch D3 Validation'!B48:C48,"Fail")&gt;0, AND(COUNTBLANK(C52:E52)=3, OR(NOT(ISBLANK(F52)), NOT(ISBLANK(G52)))), AND(COUNTBLANK(C52:G52)&lt;5,COUNTBLANK(C52:G52)&gt;0)), "Fail", IF(K52="TRUE","Blank (Sch D)","Pass"))</f>
        <v>Blank (Sch D)</v>
      </c>
      <c r="K52" s="198" t="str">
        <f t="shared" si="0"/>
        <v>TRUE</v>
      </c>
    </row>
    <row r="53" spans="2:11">
      <c r="B53" s="92">
        <v>48</v>
      </c>
      <c r="C53" s="229"/>
      <c r="D53" s="229"/>
      <c r="E53" s="242"/>
      <c r="F53" s="230"/>
      <c r="G53" s="232"/>
      <c r="J53" s="198" t="str">
        <f>IF(OR(COUNTIF('Sch D3 Validation'!B49:C49,"Fail")&gt;0, AND(COUNTBLANK(C53:E53)=3, OR(NOT(ISBLANK(F53)), NOT(ISBLANK(G53)))), AND(COUNTBLANK(C53:G53)&lt;5,COUNTBLANK(C53:G53)&gt;0)), "Fail", IF(K53="TRUE","Blank (Sch D)","Pass"))</f>
        <v>Blank (Sch D)</v>
      </c>
      <c r="K53" s="198" t="str">
        <f t="shared" si="0"/>
        <v>TRUE</v>
      </c>
    </row>
    <row r="54" spans="2:11">
      <c r="B54" s="92">
        <v>49</v>
      </c>
      <c r="C54" s="229"/>
      <c r="D54" s="229"/>
      <c r="E54" s="242"/>
      <c r="F54" s="225"/>
      <c r="G54" s="232"/>
      <c r="J54" s="198" t="str">
        <f>IF(OR(COUNTIF('Sch D3 Validation'!B50:C50,"Fail")&gt;0, AND(COUNTBLANK(C54:E54)=3, OR(NOT(ISBLANK(F54)), NOT(ISBLANK(G54)))), AND(COUNTBLANK(C54:G54)&lt;5,COUNTBLANK(C54:G54)&gt;0)), "Fail", IF(K54="TRUE","Blank (Sch D)","Pass"))</f>
        <v>Blank (Sch D)</v>
      </c>
      <c r="K54" s="198" t="str">
        <f t="shared" si="0"/>
        <v>TRUE</v>
      </c>
    </row>
    <row r="55" spans="2:11">
      <c r="B55" s="92">
        <v>50</v>
      </c>
      <c r="C55" s="229"/>
      <c r="D55" s="229"/>
      <c r="E55" s="242"/>
      <c r="F55" s="225"/>
      <c r="G55" s="232"/>
      <c r="J55" s="198" t="str">
        <f>IF(OR(COUNTIF('Sch D3 Validation'!B51:C51,"Fail")&gt;0, AND(COUNTBLANK(C55:E55)=3, OR(NOT(ISBLANK(F55)), NOT(ISBLANK(G55)))), AND(COUNTBLANK(C55:G55)&lt;5,COUNTBLANK(C55:G55)&gt;0)), "Fail", IF(K55="TRUE","Blank (Sch D)","Pass"))</f>
        <v>Blank (Sch D)</v>
      </c>
      <c r="K55" s="198" t="str">
        <f t="shared" si="0"/>
        <v>TRUE</v>
      </c>
    </row>
    <row r="56" spans="2:11">
      <c r="C56" s="214"/>
      <c r="D56" s="214"/>
      <c r="E56" s="243"/>
      <c r="F56" s="214"/>
      <c r="G56" s="214"/>
    </row>
    <row r="57" spans="2:11">
      <c r="C57" s="214"/>
      <c r="D57" s="214"/>
      <c r="E57" s="243"/>
      <c r="F57" s="214"/>
      <c r="G57" s="214"/>
    </row>
    <row r="58" spans="2:11">
      <c r="C58" s="214"/>
      <c r="D58" s="214"/>
      <c r="E58" s="243"/>
      <c r="F58" s="214"/>
      <c r="G58" s="214"/>
    </row>
    <row r="59" spans="2:11">
      <c r="C59" s="214"/>
      <c r="D59" s="214"/>
      <c r="E59" s="243"/>
      <c r="F59" s="214"/>
      <c r="G59" s="214"/>
    </row>
    <row r="60" spans="2:11">
      <c r="C60" s="214"/>
      <c r="D60" s="214"/>
      <c r="E60" s="243"/>
      <c r="F60" s="214"/>
      <c r="G60" s="214"/>
    </row>
    <row r="61" spans="2:11">
      <c r="C61" s="214"/>
      <c r="D61" s="214"/>
      <c r="E61" s="243"/>
      <c r="F61" s="214"/>
      <c r="G61" s="214"/>
    </row>
    <row r="62" spans="2:11">
      <c r="C62" s="214"/>
      <c r="D62" s="214"/>
      <c r="E62" s="243"/>
      <c r="F62" s="214"/>
      <c r="G62" s="214"/>
    </row>
    <row r="63" spans="2:11">
      <c r="C63" s="214"/>
      <c r="D63" s="214"/>
      <c r="E63" s="243"/>
      <c r="F63" s="214"/>
      <c r="G63" s="214"/>
    </row>
    <row r="64" spans="2:11">
      <c r="C64" s="214"/>
      <c r="D64" s="214"/>
      <c r="E64" s="243"/>
      <c r="F64" s="214"/>
      <c r="G64" s="214"/>
    </row>
    <row r="65" spans="3:7">
      <c r="C65" s="214"/>
      <c r="D65" s="214"/>
      <c r="E65" s="243"/>
      <c r="F65" s="214"/>
      <c r="G65" s="214"/>
    </row>
    <row r="66" spans="3:7">
      <c r="C66" s="214"/>
      <c r="D66" s="214"/>
      <c r="E66" s="243"/>
      <c r="F66" s="214"/>
      <c r="G66" s="214"/>
    </row>
    <row r="67" spans="3:7">
      <c r="C67" s="214"/>
      <c r="D67" s="214"/>
      <c r="E67" s="243"/>
      <c r="F67" s="214"/>
      <c r="G67" s="214"/>
    </row>
    <row r="68" spans="3:7">
      <c r="C68" s="214"/>
      <c r="D68" s="214"/>
      <c r="E68" s="243"/>
      <c r="F68" s="214"/>
      <c r="G68" s="214"/>
    </row>
    <row r="69" spans="3:7">
      <c r="C69" s="214"/>
      <c r="D69" s="214"/>
      <c r="E69" s="243"/>
      <c r="F69" s="214"/>
      <c r="G69" s="214"/>
    </row>
    <row r="70" spans="3:7">
      <c r="C70" s="214"/>
      <c r="D70" s="214"/>
      <c r="E70" s="243"/>
      <c r="F70" s="214"/>
      <c r="G70" s="214"/>
    </row>
    <row r="71" spans="3:7">
      <c r="C71" s="214"/>
      <c r="D71" s="214"/>
      <c r="E71" s="243"/>
      <c r="F71" s="214"/>
      <c r="G71" s="214"/>
    </row>
    <row r="72" spans="3:7">
      <c r="C72" s="214"/>
      <c r="D72" s="214"/>
      <c r="E72" s="243"/>
      <c r="F72" s="214"/>
      <c r="G72" s="214"/>
    </row>
    <row r="73" spans="3:7">
      <c r="C73" s="214"/>
      <c r="D73" s="214"/>
      <c r="E73" s="243"/>
      <c r="F73" s="214"/>
      <c r="G73" s="214"/>
    </row>
    <row r="74" spans="3:7">
      <c r="C74" s="214"/>
      <c r="D74" s="214"/>
      <c r="E74" s="243"/>
      <c r="F74" s="214"/>
      <c r="G74" s="214"/>
    </row>
    <row r="75" spans="3:7">
      <c r="C75" s="214"/>
      <c r="D75" s="214"/>
      <c r="E75" s="243"/>
      <c r="F75" s="214"/>
      <c r="G75" s="214"/>
    </row>
    <row r="76" spans="3:7">
      <c r="C76" s="214"/>
      <c r="D76" s="214"/>
      <c r="E76" s="243"/>
      <c r="F76" s="214"/>
      <c r="G76" s="214"/>
    </row>
    <row r="77" spans="3:7">
      <c r="C77" s="214"/>
      <c r="D77" s="214"/>
      <c r="E77" s="243"/>
      <c r="F77" s="214"/>
      <c r="G77" s="214"/>
    </row>
    <row r="78" spans="3:7">
      <c r="C78" s="214"/>
      <c r="D78" s="214"/>
      <c r="E78" s="243"/>
      <c r="F78" s="214"/>
      <c r="G78" s="214"/>
    </row>
    <row r="79" spans="3:7">
      <c r="C79" s="214"/>
      <c r="D79" s="214"/>
      <c r="E79" s="243"/>
      <c r="F79" s="214"/>
      <c r="G79" s="214"/>
    </row>
    <row r="80" spans="3:7">
      <c r="C80" s="214"/>
      <c r="D80" s="214"/>
      <c r="E80" s="243"/>
      <c r="F80" s="214"/>
      <c r="G80" s="214"/>
    </row>
    <row r="81" spans="3:7">
      <c r="C81" s="214"/>
      <c r="D81" s="214"/>
      <c r="E81" s="243"/>
      <c r="F81" s="214"/>
      <c r="G81" s="214"/>
    </row>
    <row r="82" spans="3:7">
      <c r="C82" s="214"/>
      <c r="D82" s="214"/>
      <c r="E82" s="243"/>
      <c r="F82" s="214"/>
      <c r="G82" s="214"/>
    </row>
    <row r="83" spans="3:7">
      <c r="C83" s="214"/>
      <c r="D83" s="214"/>
      <c r="E83" s="243"/>
      <c r="F83" s="214"/>
      <c r="G83" s="214"/>
    </row>
    <row r="84" spans="3:7">
      <c r="C84" s="214"/>
      <c r="D84" s="214"/>
      <c r="E84" s="243"/>
      <c r="F84" s="214"/>
      <c r="G84" s="214"/>
    </row>
    <row r="85" spans="3:7">
      <c r="C85" s="214"/>
      <c r="D85" s="214"/>
      <c r="E85" s="243"/>
      <c r="F85" s="214"/>
      <c r="G85" s="214"/>
    </row>
    <row r="86" spans="3:7">
      <c r="C86" s="214"/>
      <c r="D86" s="214"/>
      <c r="E86" s="243"/>
      <c r="F86" s="214"/>
      <c r="G86" s="214"/>
    </row>
    <row r="87" spans="3:7">
      <c r="C87" s="214"/>
      <c r="D87" s="214"/>
      <c r="E87" s="243"/>
      <c r="F87" s="214"/>
      <c r="G87" s="214"/>
    </row>
    <row r="88" spans="3:7">
      <c r="C88" s="214"/>
      <c r="D88" s="214"/>
      <c r="E88" s="243"/>
      <c r="F88" s="214"/>
      <c r="G88" s="214"/>
    </row>
    <row r="89" spans="3:7">
      <c r="C89" s="214"/>
      <c r="D89" s="214"/>
      <c r="E89" s="243"/>
      <c r="F89" s="214"/>
      <c r="G89" s="214"/>
    </row>
    <row r="90" spans="3:7">
      <c r="C90" s="214"/>
      <c r="D90" s="214"/>
      <c r="E90" s="243"/>
      <c r="F90" s="214"/>
      <c r="G90" s="214"/>
    </row>
    <row r="91" spans="3:7">
      <c r="C91" s="214"/>
      <c r="D91" s="214"/>
      <c r="E91" s="243"/>
      <c r="F91" s="214"/>
      <c r="G91" s="214"/>
    </row>
    <row r="92" spans="3:7">
      <c r="C92" s="214"/>
      <c r="D92" s="214"/>
      <c r="E92" s="243"/>
      <c r="F92" s="214"/>
      <c r="G92" s="214"/>
    </row>
    <row r="93" spans="3:7">
      <c r="C93" s="214"/>
      <c r="D93" s="214"/>
      <c r="E93" s="243"/>
      <c r="F93" s="214"/>
      <c r="G93" s="214"/>
    </row>
    <row r="94" spans="3:7">
      <c r="C94" s="214"/>
      <c r="D94" s="214"/>
      <c r="E94" s="243"/>
      <c r="F94" s="214"/>
      <c r="G94" s="214"/>
    </row>
    <row r="95" spans="3:7">
      <c r="C95" s="214"/>
      <c r="D95" s="214"/>
      <c r="E95" s="243"/>
      <c r="F95" s="214"/>
      <c r="G95" s="214"/>
    </row>
    <row r="96" spans="3:7">
      <c r="C96" s="214"/>
      <c r="D96" s="214"/>
      <c r="E96" s="243"/>
      <c r="F96" s="214"/>
      <c r="G96" s="214"/>
    </row>
    <row r="97" spans="3:7">
      <c r="C97" s="214"/>
      <c r="D97" s="214"/>
      <c r="E97" s="243"/>
      <c r="F97" s="214"/>
      <c r="G97" s="214"/>
    </row>
    <row r="98" spans="3:7">
      <c r="C98" s="214"/>
      <c r="D98" s="214"/>
      <c r="E98" s="243"/>
      <c r="F98" s="214"/>
      <c r="G98" s="214"/>
    </row>
    <row r="99" spans="3:7">
      <c r="C99" s="214"/>
      <c r="D99" s="214"/>
      <c r="E99" s="243"/>
      <c r="F99" s="214"/>
      <c r="G99" s="214"/>
    </row>
    <row r="100" spans="3:7">
      <c r="C100" s="214"/>
      <c r="D100" s="214"/>
      <c r="E100" s="243"/>
      <c r="F100" s="214"/>
      <c r="G100" s="214"/>
    </row>
    <row r="101" spans="3:7">
      <c r="C101" s="214"/>
      <c r="D101" s="214"/>
      <c r="E101" s="243"/>
      <c r="F101" s="214"/>
      <c r="G101" s="214"/>
    </row>
    <row r="102" spans="3:7">
      <c r="C102" s="214"/>
      <c r="D102" s="214"/>
      <c r="E102" s="243"/>
      <c r="F102" s="214"/>
      <c r="G102" s="214"/>
    </row>
    <row r="103" spans="3:7">
      <c r="C103" s="214"/>
      <c r="D103" s="214"/>
      <c r="E103" s="243"/>
      <c r="F103" s="214"/>
      <c r="G103" s="214"/>
    </row>
    <row r="104" spans="3:7">
      <c r="C104" s="214"/>
      <c r="D104" s="214"/>
      <c r="E104" s="243"/>
      <c r="F104" s="214"/>
      <c r="G104" s="214"/>
    </row>
    <row r="105" spans="3:7">
      <c r="C105" s="214"/>
      <c r="D105" s="214"/>
      <c r="E105" s="243"/>
      <c r="F105" s="214"/>
      <c r="G105" s="214"/>
    </row>
    <row r="106" spans="3:7">
      <c r="C106" s="214"/>
      <c r="D106" s="214"/>
      <c r="E106" s="243"/>
      <c r="F106" s="214"/>
      <c r="G106" s="214"/>
    </row>
    <row r="107" spans="3:7">
      <c r="C107" s="214"/>
      <c r="D107" s="214"/>
      <c r="E107" s="243"/>
      <c r="F107" s="214"/>
      <c r="G107" s="214"/>
    </row>
    <row r="108" spans="3:7">
      <c r="C108" s="214"/>
      <c r="D108" s="214"/>
      <c r="E108" s="243"/>
      <c r="F108" s="214"/>
      <c r="G108" s="214"/>
    </row>
    <row r="109" spans="3:7">
      <c r="C109" s="214"/>
      <c r="D109" s="214"/>
      <c r="E109" s="243"/>
      <c r="F109" s="214"/>
      <c r="G109" s="214"/>
    </row>
    <row r="110" spans="3:7">
      <c r="C110" s="214"/>
      <c r="D110" s="214"/>
      <c r="E110" s="243"/>
      <c r="F110" s="214"/>
      <c r="G110" s="214"/>
    </row>
    <row r="111" spans="3:7">
      <c r="C111" s="214"/>
      <c r="D111" s="214"/>
      <c r="E111" s="243"/>
      <c r="F111" s="214"/>
      <c r="G111" s="214"/>
    </row>
    <row r="112" spans="3:7">
      <c r="C112" s="214"/>
      <c r="D112" s="214"/>
      <c r="E112" s="243"/>
      <c r="F112" s="214"/>
      <c r="G112" s="214"/>
    </row>
    <row r="113" spans="3:7">
      <c r="C113" s="214"/>
      <c r="D113" s="214"/>
      <c r="E113" s="243"/>
      <c r="F113" s="214"/>
      <c r="G113" s="214"/>
    </row>
    <row r="114" spans="3:7">
      <c r="C114" s="214"/>
      <c r="D114" s="214"/>
      <c r="E114" s="243"/>
      <c r="F114" s="214"/>
      <c r="G114" s="214"/>
    </row>
    <row r="115" spans="3:7">
      <c r="C115" s="214"/>
      <c r="D115" s="214"/>
      <c r="E115" s="243"/>
      <c r="F115" s="214"/>
      <c r="G115" s="214"/>
    </row>
    <row r="116" spans="3:7">
      <c r="C116" s="214"/>
      <c r="D116" s="214"/>
      <c r="E116" s="243"/>
      <c r="F116" s="214"/>
      <c r="G116" s="214"/>
    </row>
    <row r="117" spans="3:7">
      <c r="C117" s="214"/>
      <c r="D117" s="214"/>
      <c r="E117" s="243"/>
      <c r="F117" s="214"/>
      <c r="G117" s="214"/>
    </row>
    <row r="118" spans="3:7">
      <c r="C118" s="214"/>
      <c r="D118" s="214"/>
      <c r="E118" s="243"/>
      <c r="F118" s="214"/>
      <c r="G118" s="214"/>
    </row>
    <row r="119" spans="3:7">
      <c r="C119" s="214"/>
      <c r="D119" s="214"/>
      <c r="E119" s="243"/>
      <c r="F119" s="214"/>
      <c r="G119" s="214"/>
    </row>
    <row r="120" spans="3:7">
      <c r="C120" s="214"/>
      <c r="D120" s="214"/>
      <c r="E120" s="243"/>
      <c r="F120" s="214"/>
      <c r="G120" s="214"/>
    </row>
    <row r="121" spans="3:7">
      <c r="C121" s="214"/>
      <c r="D121" s="214"/>
      <c r="E121" s="243"/>
      <c r="F121" s="214"/>
      <c r="G121" s="214"/>
    </row>
    <row r="122" spans="3:7">
      <c r="C122" s="214"/>
      <c r="D122" s="214"/>
      <c r="E122" s="243"/>
      <c r="F122" s="214"/>
      <c r="G122" s="214"/>
    </row>
    <row r="123" spans="3:7">
      <c r="C123" s="214"/>
      <c r="D123" s="214"/>
      <c r="E123" s="243"/>
      <c r="F123" s="214"/>
      <c r="G123" s="214"/>
    </row>
    <row r="124" spans="3:7">
      <c r="C124" s="214"/>
      <c r="D124" s="214"/>
      <c r="E124" s="243"/>
      <c r="F124" s="214"/>
      <c r="G124" s="214"/>
    </row>
    <row r="125" spans="3:7">
      <c r="C125" s="214"/>
      <c r="D125" s="214"/>
      <c r="E125" s="243"/>
      <c r="F125" s="214"/>
      <c r="G125" s="214"/>
    </row>
    <row r="126" spans="3:7">
      <c r="C126" s="214"/>
      <c r="D126" s="214"/>
      <c r="E126" s="243"/>
      <c r="F126" s="214"/>
      <c r="G126" s="214"/>
    </row>
    <row r="127" spans="3:7">
      <c r="C127" s="214"/>
      <c r="D127" s="214"/>
      <c r="E127" s="243"/>
      <c r="F127" s="214"/>
      <c r="G127" s="214"/>
    </row>
    <row r="128" spans="3:7">
      <c r="C128" s="214"/>
      <c r="D128" s="214"/>
      <c r="E128" s="243"/>
      <c r="F128" s="214"/>
      <c r="G128" s="214"/>
    </row>
    <row r="129" spans="3:7">
      <c r="C129" s="214"/>
      <c r="D129" s="214"/>
      <c r="E129" s="243"/>
      <c r="F129" s="214"/>
      <c r="G129" s="214"/>
    </row>
    <row r="130" spans="3:7">
      <c r="C130" s="214"/>
      <c r="D130" s="214"/>
      <c r="E130" s="243"/>
      <c r="F130" s="214"/>
      <c r="G130" s="214"/>
    </row>
    <row r="131" spans="3:7">
      <c r="C131" s="214"/>
      <c r="D131" s="214"/>
      <c r="E131" s="243"/>
      <c r="F131" s="214"/>
      <c r="G131" s="214"/>
    </row>
    <row r="132" spans="3:7">
      <c r="C132" s="214"/>
      <c r="D132" s="214"/>
      <c r="E132" s="243"/>
      <c r="F132" s="214"/>
      <c r="G132" s="214"/>
    </row>
    <row r="133" spans="3:7">
      <c r="C133" s="214"/>
      <c r="D133" s="214"/>
      <c r="E133" s="243"/>
      <c r="F133" s="214"/>
      <c r="G133" s="214"/>
    </row>
    <row r="134" spans="3:7">
      <c r="C134" s="214"/>
      <c r="D134" s="214"/>
      <c r="E134" s="243"/>
      <c r="F134" s="214"/>
      <c r="G134" s="214"/>
    </row>
    <row r="135" spans="3:7">
      <c r="C135" s="214"/>
      <c r="D135" s="214"/>
      <c r="E135" s="243"/>
      <c r="F135" s="214"/>
      <c r="G135" s="214"/>
    </row>
    <row r="136" spans="3:7">
      <c r="C136" s="214"/>
      <c r="D136" s="214"/>
      <c r="E136" s="243"/>
      <c r="F136" s="214"/>
      <c r="G136" s="214"/>
    </row>
    <row r="137" spans="3:7">
      <c r="C137" s="214"/>
      <c r="D137" s="214"/>
      <c r="E137" s="243"/>
      <c r="F137" s="214"/>
      <c r="G137" s="214"/>
    </row>
    <row r="138" spans="3:7">
      <c r="C138" s="214"/>
      <c r="D138" s="214"/>
      <c r="E138" s="243"/>
      <c r="F138" s="214"/>
      <c r="G138" s="214"/>
    </row>
    <row r="139" spans="3:7">
      <c r="C139" s="214"/>
      <c r="D139" s="214"/>
      <c r="E139" s="243"/>
      <c r="F139" s="214"/>
      <c r="G139" s="214"/>
    </row>
    <row r="140" spans="3:7">
      <c r="C140" s="214"/>
      <c r="D140" s="214"/>
      <c r="E140" s="243"/>
      <c r="F140" s="214"/>
      <c r="G140" s="214"/>
    </row>
    <row r="141" spans="3:7">
      <c r="C141" s="214"/>
      <c r="D141" s="214"/>
      <c r="E141" s="243"/>
      <c r="F141" s="214"/>
      <c r="G141" s="214"/>
    </row>
    <row r="142" spans="3:7">
      <c r="C142" s="214"/>
      <c r="D142" s="214"/>
      <c r="E142" s="243"/>
      <c r="F142" s="214"/>
      <c r="G142" s="214"/>
    </row>
    <row r="143" spans="3:7">
      <c r="C143" s="214"/>
      <c r="D143" s="214"/>
      <c r="E143" s="243"/>
      <c r="F143" s="214"/>
      <c r="G143" s="214"/>
    </row>
    <row r="144" spans="3:7">
      <c r="C144" s="214"/>
      <c r="D144" s="214"/>
      <c r="E144" s="243"/>
      <c r="F144" s="214"/>
      <c r="G144" s="214"/>
    </row>
    <row r="145" spans="3:7">
      <c r="C145" s="214"/>
      <c r="D145" s="214"/>
      <c r="E145" s="243"/>
      <c r="F145" s="214"/>
      <c r="G145" s="214"/>
    </row>
    <row r="146" spans="3:7">
      <c r="C146" s="214"/>
      <c r="D146" s="214"/>
      <c r="E146" s="243"/>
      <c r="F146" s="214"/>
      <c r="G146" s="214"/>
    </row>
    <row r="147" spans="3:7">
      <c r="C147" s="214"/>
      <c r="D147" s="214"/>
      <c r="E147" s="243"/>
      <c r="F147" s="214"/>
      <c r="G147" s="214"/>
    </row>
    <row r="148" spans="3:7">
      <c r="C148" s="214"/>
      <c r="D148" s="214"/>
      <c r="E148" s="243"/>
      <c r="F148" s="214"/>
      <c r="G148" s="214"/>
    </row>
    <row r="149" spans="3:7">
      <c r="C149" s="214"/>
      <c r="D149" s="214"/>
      <c r="E149" s="243"/>
      <c r="F149" s="214"/>
      <c r="G149" s="214"/>
    </row>
    <row r="150" spans="3:7">
      <c r="C150" s="214"/>
      <c r="D150" s="214"/>
      <c r="E150" s="243"/>
      <c r="F150" s="214"/>
      <c r="G150" s="214"/>
    </row>
    <row r="151" spans="3:7">
      <c r="C151" s="214"/>
      <c r="D151" s="214"/>
      <c r="E151" s="243"/>
      <c r="F151" s="214"/>
      <c r="G151" s="214"/>
    </row>
    <row r="152" spans="3:7">
      <c r="C152" s="214"/>
      <c r="D152" s="214"/>
      <c r="E152" s="243"/>
      <c r="F152" s="214"/>
      <c r="G152" s="214"/>
    </row>
    <row r="153" spans="3:7">
      <c r="C153" s="214"/>
      <c r="D153" s="214"/>
      <c r="E153" s="243"/>
      <c r="F153" s="214"/>
      <c r="G153" s="214"/>
    </row>
    <row r="154" spans="3:7">
      <c r="C154" s="214"/>
      <c r="D154" s="214"/>
      <c r="E154" s="243"/>
      <c r="F154" s="214"/>
      <c r="G154" s="214"/>
    </row>
    <row r="155" spans="3:7">
      <c r="C155" s="214"/>
      <c r="D155" s="214"/>
      <c r="E155" s="243"/>
      <c r="F155" s="214"/>
      <c r="G155" s="214"/>
    </row>
    <row r="156" spans="3:7">
      <c r="C156" s="214"/>
      <c r="D156" s="214"/>
      <c r="E156" s="243"/>
      <c r="F156" s="214"/>
      <c r="G156" s="214"/>
    </row>
    <row r="157" spans="3:7">
      <c r="C157" s="214"/>
      <c r="D157" s="214"/>
      <c r="E157" s="243"/>
      <c r="F157" s="214"/>
      <c r="G157" s="214"/>
    </row>
    <row r="158" spans="3:7">
      <c r="C158" s="214"/>
      <c r="D158" s="214"/>
      <c r="E158" s="243"/>
      <c r="F158" s="214"/>
      <c r="G158" s="214"/>
    </row>
    <row r="159" spans="3:7">
      <c r="C159" s="214"/>
      <c r="D159" s="214"/>
      <c r="E159" s="243"/>
      <c r="F159" s="214"/>
      <c r="G159" s="214"/>
    </row>
    <row r="160" spans="3:7">
      <c r="C160" s="214"/>
      <c r="D160" s="214"/>
      <c r="E160" s="243"/>
      <c r="F160" s="214"/>
      <c r="G160" s="214"/>
    </row>
    <row r="161" spans="3:7">
      <c r="C161" s="214"/>
      <c r="D161" s="214"/>
      <c r="E161" s="243"/>
      <c r="F161" s="214"/>
      <c r="G161" s="214"/>
    </row>
    <row r="162" spans="3:7">
      <c r="C162" s="214"/>
      <c r="D162" s="214"/>
      <c r="E162" s="243"/>
      <c r="F162" s="214"/>
      <c r="G162" s="214"/>
    </row>
    <row r="163" spans="3:7">
      <c r="C163" s="214"/>
      <c r="D163" s="214"/>
      <c r="E163" s="243"/>
      <c r="F163" s="214"/>
      <c r="G163" s="214"/>
    </row>
    <row r="164" spans="3:7">
      <c r="C164" s="214"/>
      <c r="D164" s="214"/>
      <c r="E164" s="243"/>
      <c r="F164" s="214"/>
      <c r="G164" s="214"/>
    </row>
    <row r="165" spans="3:7">
      <c r="C165" s="214"/>
      <c r="D165" s="214"/>
      <c r="E165" s="243"/>
      <c r="F165" s="214"/>
      <c r="G165" s="214"/>
    </row>
    <row r="166" spans="3:7">
      <c r="C166" s="214"/>
      <c r="D166" s="214"/>
      <c r="E166" s="243"/>
      <c r="F166" s="214"/>
      <c r="G166" s="214"/>
    </row>
    <row r="167" spans="3:7">
      <c r="C167" s="214"/>
      <c r="D167" s="214"/>
      <c r="E167" s="243"/>
      <c r="F167" s="214"/>
      <c r="G167" s="214"/>
    </row>
    <row r="168" spans="3:7">
      <c r="C168" s="214"/>
      <c r="D168" s="214"/>
      <c r="E168" s="243"/>
      <c r="F168" s="214"/>
      <c r="G168" s="214"/>
    </row>
    <row r="169" spans="3:7">
      <c r="C169" s="214"/>
      <c r="D169" s="214"/>
      <c r="E169" s="243"/>
      <c r="F169" s="214"/>
      <c r="G169" s="214"/>
    </row>
    <row r="170" spans="3:7">
      <c r="C170" s="214"/>
      <c r="D170" s="214"/>
      <c r="E170" s="243"/>
      <c r="F170" s="214"/>
      <c r="G170" s="214"/>
    </row>
    <row r="171" spans="3:7">
      <c r="C171" s="214"/>
      <c r="D171" s="214"/>
      <c r="E171" s="243"/>
      <c r="F171" s="214"/>
      <c r="G171" s="214"/>
    </row>
    <row r="172" spans="3:7">
      <c r="C172" s="214"/>
      <c r="D172" s="214"/>
      <c r="E172" s="243"/>
      <c r="F172" s="214"/>
      <c r="G172" s="214"/>
    </row>
    <row r="173" spans="3:7">
      <c r="C173" s="214"/>
      <c r="D173" s="214"/>
      <c r="E173" s="243"/>
      <c r="F173" s="214"/>
      <c r="G173" s="214"/>
    </row>
    <row r="174" spans="3:7">
      <c r="C174" s="214"/>
      <c r="D174" s="214"/>
      <c r="E174" s="243"/>
      <c r="F174" s="214"/>
      <c r="G174" s="214"/>
    </row>
    <row r="175" spans="3:7">
      <c r="C175" s="214"/>
      <c r="D175" s="214"/>
      <c r="E175" s="243"/>
      <c r="F175" s="214"/>
      <c r="G175" s="214"/>
    </row>
    <row r="176" spans="3:7">
      <c r="C176" s="214"/>
      <c r="D176" s="214"/>
      <c r="E176" s="243"/>
      <c r="F176" s="214"/>
      <c r="G176" s="214"/>
    </row>
    <row r="177" spans="3:7">
      <c r="C177" s="214"/>
      <c r="D177" s="214"/>
      <c r="E177" s="243"/>
      <c r="F177" s="214"/>
      <c r="G177" s="214"/>
    </row>
    <row r="178" spans="3:7">
      <c r="C178" s="214"/>
      <c r="D178" s="214"/>
      <c r="E178" s="243"/>
      <c r="F178" s="214"/>
      <c r="G178" s="214"/>
    </row>
    <row r="179" spans="3:7">
      <c r="C179" s="214"/>
      <c r="D179" s="214"/>
      <c r="E179" s="243"/>
      <c r="F179" s="214"/>
      <c r="G179" s="214"/>
    </row>
    <row r="180" spans="3:7">
      <c r="C180" s="214"/>
      <c r="D180" s="214"/>
      <c r="E180" s="243"/>
      <c r="F180" s="214"/>
      <c r="G180" s="214"/>
    </row>
    <row r="181" spans="3:7">
      <c r="C181" s="214"/>
      <c r="D181" s="214"/>
      <c r="E181" s="243"/>
      <c r="F181" s="214"/>
      <c r="G181" s="214"/>
    </row>
    <row r="182" spans="3:7">
      <c r="C182" s="214"/>
      <c r="D182" s="214"/>
      <c r="E182" s="243"/>
      <c r="F182" s="214"/>
      <c r="G182" s="214"/>
    </row>
    <row r="183" spans="3:7">
      <c r="C183" s="214"/>
      <c r="D183" s="214"/>
      <c r="E183" s="243"/>
      <c r="F183" s="214"/>
      <c r="G183" s="214"/>
    </row>
    <row r="184" spans="3:7">
      <c r="C184" s="214"/>
      <c r="D184" s="214"/>
      <c r="E184" s="243"/>
      <c r="F184" s="214"/>
      <c r="G184" s="214"/>
    </row>
    <row r="185" spans="3:7">
      <c r="C185" s="214"/>
      <c r="D185" s="214"/>
      <c r="E185" s="243"/>
      <c r="F185" s="214"/>
      <c r="G185" s="214"/>
    </row>
    <row r="186" spans="3:7">
      <c r="C186" s="214"/>
      <c r="D186" s="214"/>
      <c r="E186" s="243"/>
      <c r="F186" s="214"/>
      <c r="G186" s="214"/>
    </row>
    <row r="187" spans="3:7">
      <c r="C187" s="214"/>
      <c r="D187" s="214"/>
      <c r="E187" s="243"/>
      <c r="F187" s="214"/>
      <c r="G187" s="214"/>
    </row>
    <row r="188" spans="3:7">
      <c r="C188" s="214"/>
      <c r="D188" s="214"/>
      <c r="E188" s="243"/>
      <c r="F188" s="214"/>
      <c r="G188" s="214"/>
    </row>
    <row r="189" spans="3:7">
      <c r="C189" s="214"/>
      <c r="D189" s="214"/>
      <c r="E189" s="243"/>
      <c r="F189" s="214"/>
      <c r="G189" s="214"/>
    </row>
    <row r="190" spans="3:7">
      <c r="C190" s="214"/>
      <c r="D190" s="214"/>
      <c r="E190" s="243"/>
      <c r="F190" s="214"/>
      <c r="G190" s="214"/>
    </row>
    <row r="191" spans="3:7">
      <c r="C191" s="214"/>
      <c r="D191" s="214"/>
      <c r="E191" s="243"/>
      <c r="F191" s="214"/>
      <c r="G191" s="214"/>
    </row>
    <row r="192" spans="3:7">
      <c r="C192" s="214"/>
      <c r="D192" s="214"/>
      <c r="E192" s="243"/>
      <c r="F192" s="214"/>
      <c r="G192" s="214"/>
    </row>
    <row r="193" spans="3:7">
      <c r="C193" s="214"/>
      <c r="D193" s="214"/>
      <c r="E193" s="243"/>
      <c r="F193" s="214"/>
      <c r="G193" s="214"/>
    </row>
    <row r="194" spans="3:7">
      <c r="C194" s="214"/>
      <c r="D194" s="214"/>
      <c r="E194" s="243"/>
      <c r="F194" s="214"/>
      <c r="G194" s="214"/>
    </row>
    <row r="195" spans="3:7">
      <c r="C195" s="214"/>
      <c r="D195" s="214"/>
      <c r="E195" s="243"/>
      <c r="F195" s="214"/>
      <c r="G195" s="214"/>
    </row>
    <row r="196" spans="3:7">
      <c r="C196" s="214"/>
      <c r="D196" s="214"/>
      <c r="E196" s="243"/>
      <c r="F196" s="214"/>
      <c r="G196" s="214"/>
    </row>
    <row r="197" spans="3:7">
      <c r="C197" s="214"/>
      <c r="D197" s="214"/>
      <c r="E197" s="243"/>
      <c r="F197" s="214"/>
      <c r="G197" s="214"/>
    </row>
    <row r="198" spans="3:7">
      <c r="C198" s="214"/>
      <c r="D198" s="214"/>
      <c r="E198" s="243"/>
      <c r="F198" s="214"/>
      <c r="G198" s="214"/>
    </row>
    <row r="199" spans="3:7">
      <c r="C199" s="214"/>
      <c r="D199" s="214"/>
      <c r="E199" s="243"/>
      <c r="F199" s="214"/>
      <c r="G199" s="214"/>
    </row>
    <row r="200" spans="3:7">
      <c r="C200" s="214"/>
      <c r="D200" s="214"/>
      <c r="E200" s="243"/>
      <c r="F200" s="214"/>
      <c r="G200" s="214"/>
    </row>
    <row r="201" spans="3:7">
      <c r="C201" s="214"/>
      <c r="D201" s="214"/>
      <c r="E201" s="243"/>
      <c r="F201" s="214"/>
      <c r="G201" s="214"/>
    </row>
    <row r="202" spans="3:7">
      <c r="C202" s="214"/>
      <c r="D202" s="214"/>
      <c r="E202" s="243"/>
      <c r="F202" s="214"/>
      <c r="G202" s="214"/>
    </row>
    <row r="203" spans="3:7">
      <c r="C203" s="214"/>
      <c r="D203" s="214"/>
      <c r="E203" s="243"/>
      <c r="F203" s="214"/>
      <c r="G203" s="214"/>
    </row>
    <row r="204" spans="3:7">
      <c r="C204" s="214"/>
      <c r="D204" s="214"/>
      <c r="E204" s="243"/>
      <c r="F204" s="214"/>
      <c r="G204" s="214"/>
    </row>
    <row r="205" spans="3:7">
      <c r="C205" s="214"/>
      <c r="D205" s="214"/>
      <c r="E205" s="243"/>
      <c r="F205" s="214"/>
      <c r="G205" s="214"/>
    </row>
    <row r="206" spans="3:7">
      <c r="C206" s="214"/>
      <c r="D206" s="214"/>
      <c r="E206" s="243"/>
      <c r="F206" s="214"/>
      <c r="G206" s="214"/>
    </row>
    <row r="207" spans="3:7">
      <c r="C207" s="214"/>
      <c r="D207" s="214"/>
      <c r="E207" s="243"/>
      <c r="F207" s="214"/>
      <c r="G207" s="214"/>
    </row>
    <row r="208" spans="3:7">
      <c r="C208" s="214"/>
      <c r="D208" s="214"/>
      <c r="E208" s="243"/>
      <c r="F208" s="214"/>
      <c r="G208" s="214"/>
    </row>
    <row r="209" spans="3:7">
      <c r="C209" s="214"/>
      <c r="D209" s="214"/>
      <c r="E209" s="243"/>
      <c r="F209" s="214"/>
      <c r="G209" s="214"/>
    </row>
    <row r="210" spans="3:7">
      <c r="C210" s="214"/>
      <c r="D210" s="214"/>
      <c r="E210" s="243"/>
      <c r="F210" s="214"/>
      <c r="G210" s="214"/>
    </row>
    <row r="211" spans="3:7">
      <c r="C211" s="214"/>
      <c r="D211" s="214"/>
      <c r="E211" s="243"/>
      <c r="F211" s="214"/>
      <c r="G211" s="214"/>
    </row>
    <row r="212" spans="3:7">
      <c r="C212" s="214"/>
      <c r="D212" s="214"/>
      <c r="E212" s="243"/>
      <c r="F212" s="214"/>
      <c r="G212" s="214"/>
    </row>
    <row r="213" spans="3:7">
      <c r="C213" s="214"/>
      <c r="D213" s="214"/>
      <c r="E213" s="243"/>
      <c r="F213" s="214"/>
      <c r="G213" s="214"/>
    </row>
    <row r="214" spans="3:7">
      <c r="C214" s="214"/>
      <c r="D214" s="214"/>
      <c r="E214" s="243"/>
      <c r="F214" s="214"/>
      <c r="G214" s="214"/>
    </row>
    <row r="215" spans="3:7">
      <c r="C215" s="214"/>
      <c r="D215" s="214"/>
      <c r="E215" s="243"/>
      <c r="F215" s="214"/>
      <c r="G215" s="214"/>
    </row>
    <row r="216" spans="3:7">
      <c r="C216" s="214"/>
      <c r="D216" s="214"/>
      <c r="E216" s="243"/>
      <c r="F216" s="214"/>
      <c r="G216" s="214"/>
    </row>
    <row r="217" spans="3:7">
      <c r="C217" s="214"/>
      <c r="D217" s="214"/>
      <c r="E217" s="243"/>
      <c r="F217" s="214"/>
      <c r="G217" s="214"/>
    </row>
    <row r="218" spans="3:7">
      <c r="C218" s="214"/>
      <c r="D218" s="214"/>
      <c r="E218" s="243"/>
      <c r="F218" s="214"/>
      <c r="G218" s="214"/>
    </row>
    <row r="219" spans="3:7">
      <c r="C219" s="214"/>
      <c r="D219" s="214"/>
      <c r="E219" s="243"/>
      <c r="F219" s="214"/>
      <c r="G219" s="214"/>
    </row>
    <row r="220" spans="3:7">
      <c r="C220" s="214"/>
      <c r="D220" s="214"/>
      <c r="E220" s="243"/>
      <c r="F220" s="214"/>
      <c r="G220" s="214"/>
    </row>
    <row r="221" spans="3:7">
      <c r="C221" s="214"/>
      <c r="D221" s="214"/>
      <c r="E221" s="243"/>
      <c r="F221" s="214"/>
      <c r="G221" s="214"/>
    </row>
    <row r="222" spans="3:7">
      <c r="C222" s="214"/>
      <c r="D222" s="214"/>
      <c r="E222" s="243"/>
      <c r="F222" s="214"/>
      <c r="G222" s="214"/>
    </row>
    <row r="223" spans="3:7">
      <c r="C223" s="214"/>
      <c r="D223" s="214"/>
      <c r="E223" s="243"/>
      <c r="F223" s="214"/>
      <c r="G223" s="214"/>
    </row>
    <row r="224" spans="3:7">
      <c r="C224" s="214"/>
      <c r="D224" s="214"/>
      <c r="E224" s="243"/>
      <c r="F224" s="214"/>
      <c r="G224" s="214"/>
    </row>
    <row r="225" spans="3:7">
      <c r="C225" s="214"/>
      <c r="D225" s="214"/>
      <c r="E225" s="243"/>
      <c r="F225" s="214"/>
      <c r="G225" s="214"/>
    </row>
    <row r="226" spans="3:7">
      <c r="C226" s="214"/>
      <c r="D226" s="214"/>
      <c r="E226" s="243"/>
      <c r="F226" s="214"/>
      <c r="G226" s="214"/>
    </row>
    <row r="227" spans="3:7">
      <c r="C227" s="214"/>
      <c r="D227" s="214"/>
      <c r="E227" s="243"/>
      <c r="F227" s="214"/>
      <c r="G227" s="214"/>
    </row>
    <row r="228" spans="3:7">
      <c r="C228" s="214"/>
      <c r="D228" s="214"/>
      <c r="E228" s="243"/>
      <c r="F228" s="214"/>
      <c r="G228" s="214"/>
    </row>
    <row r="229" spans="3:7">
      <c r="C229" s="214"/>
      <c r="D229" s="214"/>
      <c r="E229" s="243"/>
      <c r="F229" s="214"/>
      <c r="G229" s="214"/>
    </row>
    <row r="230" spans="3:7">
      <c r="C230" s="214"/>
      <c r="D230" s="214"/>
      <c r="E230" s="243"/>
      <c r="F230" s="214"/>
      <c r="G230" s="214"/>
    </row>
    <row r="231" spans="3:7">
      <c r="C231" s="214"/>
      <c r="D231" s="214"/>
      <c r="E231" s="243"/>
      <c r="F231" s="214"/>
      <c r="G231" s="214"/>
    </row>
    <row r="232" spans="3:7">
      <c r="C232" s="214"/>
      <c r="D232" s="214"/>
      <c r="E232" s="243"/>
      <c r="F232" s="214"/>
      <c r="G232" s="214"/>
    </row>
    <row r="233" spans="3:7">
      <c r="C233" s="214"/>
      <c r="D233" s="214"/>
      <c r="E233" s="243"/>
      <c r="F233" s="214"/>
      <c r="G233" s="214"/>
    </row>
    <row r="234" spans="3:7">
      <c r="C234" s="214"/>
      <c r="D234" s="214"/>
      <c r="E234" s="243"/>
      <c r="F234" s="214"/>
      <c r="G234" s="214"/>
    </row>
    <row r="235" spans="3:7">
      <c r="C235" s="214"/>
      <c r="D235" s="214"/>
      <c r="E235" s="243"/>
      <c r="F235" s="214"/>
      <c r="G235" s="214"/>
    </row>
    <row r="236" spans="3:7">
      <c r="C236" s="214"/>
      <c r="D236" s="214"/>
      <c r="E236" s="243"/>
      <c r="F236" s="214"/>
      <c r="G236" s="214"/>
    </row>
    <row r="237" spans="3:7">
      <c r="C237" s="214"/>
      <c r="D237" s="214"/>
      <c r="E237" s="243"/>
      <c r="F237" s="214"/>
      <c r="G237" s="214"/>
    </row>
    <row r="238" spans="3:7">
      <c r="C238" s="214"/>
      <c r="D238" s="214"/>
      <c r="E238" s="243"/>
      <c r="F238" s="214"/>
      <c r="G238" s="214"/>
    </row>
    <row r="239" spans="3:7">
      <c r="C239" s="214"/>
      <c r="D239" s="214"/>
      <c r="E239" s="243"/>
      <c r="F239" s="214"/>
      <c r="G239" s="214"/>
    </row>
    <row r="240" spans="3:7">
      <c r="C240" s="214"/>
      <c r="D240" s="214"/>
      <c r="E240" s="243"/>
      <c r="F240" s="214"/>
      <c r="G240" s="214"/>
    </row>
    <row r="241" spans="3:7">
      <c r="C241" s="214"/>
      <c r="D241" s="214"/>
      <c r="E241" s="243"/>
      <c r="F241" s="214"/>
      <c r="G241" s="214"/>
    </row>
    <row r="242" spans="3:7">
      <c r="C242" s="214"/>
      <c r="D242" s="214"/>
      <c r="E242" s="243"/>
      <c r="F242" s="214"/>
      <c r="G242" s="214"/>
    </row>
    <row r="243" spans="3:7">
      <c r="C243" s="214"/>
      <c r="D243" s="214"/>
      <c r="E243" s="243"/>
      <c r="F243" s="214"/>
      <c r="G243" s="214"/>
    </row>
    <row r="244" spans="3:7">
      <c r="C244" s="214"/>
      <c r="D244" s="214"/>
      <c r="E244" s="243"/>
      <c r="F244" s="214"/>
      <c r="G244" s="214"/>
    </row>
    <row r="245" spans="3:7">
      <c r="C245" s="214"/>
      <c r="D245" s="214"/>
      <c r="E245" s="243"/>
      <c r="F245" s="214"/>
      <c r="G245" s="214"/>
    </row>
    <row r="246" spans="3:7">
      <c r="C246" s="214"/>
      <c r="D246" s="214"/>
      <c r="E246" s="243"/>
      <c r="F246" s="214"/>
      <c r="G246" s="214"/>
    </row>
    <row r="247" spans="3:7">
      <c r="C247" s="214"/>
      <c r="D247" s="214"/>
      <c r="E247" s="243"/>
      <c r="F247" s="214"/>
      <c r="G247" s="214"/>
    </row>
    <row r="248" spans="3:7">
      <c r="C248" s="214"/>
      <c r="D248" s="214"/>
      <c r="E248" s="243"/>
      <c r="F248" s="214"/>
      <c r="G248" s="214"/>
    </row>
    <row r="249" spans="3:7">
      <c r="C249" s="214"/>
      <c r="D249" s="214"/>
      <c r="E249" s="243"/>
      <c r="F249" s="214"/>
      <c r="G249" s="214"/>
    </row>
    <row r="250" spans="3:7">
      <c r="C250" s="214"/>
      <c r="D250" s="214"/>
      <c r="E250" s="243"/>
      <c r="F250" s="214"/>
      <c r="G250" s="214"/>
    </row>
    <row r="251" spans="3:7">
      <c r="C251" s="214"/>
      <c r="D251" s="214"/>
      <c r="E251" s="243"/>
      <c r="F251" s="214"/>
      <c r="G251" s="214"/>
    </row>
    <row r="252" spans="3:7">
      <c r="C252" s="214"/>
      <c r="D252" s="214"/>
      <c r="E252" s="243"/>
      <c r="F252" s="214"/>
      <c r="G252" s="214"/>
    </row>
    <row r="253" spans="3:7">
      <c r="C253" s="214"/>
      <c r="D253" s="214"/>
      <c r="E253" s="243"/>
      <c r="F253" s="214"/>
      <c r="G253" s="214"/>
    </row>
    <row r="254" spans="3:7">
      <c r="C254" s="214"/>
      <c r="D254" s="214"/>
      <c r="E254" s="243"/>
      <c r="F254" s="214"/>
      <c r="G254" s="214"/>
    </row>
    <row r="255" spans="3:7">
      <c r="C255" s="214"/>
      <c r="D255" s="214"/>
      <c r="E255" s="243"/>
      <c r="F255" s="214"/>
      <c r="G255" s="214"/>
    </row>
    <row r="256" spans="3:7">
      <c r="C256" s="214"/>
      <c r="D256" s="214"/>
      <c r="E256" s="243"/>
      <c r="F256" s="214"/>
      <c r="G256" s="214"/>
    </row>
    <row r="257" spans="3:7">
      <c r="C257" s="214"/>
      <c r="D257" s="214"/>
      <c r="E257" s="243"/>
      <c r="F257" s="214"/>
      <c r="G257" s="214"/>
    </row>
    <row r="258" spans="3:7">
      <c r="C258" s="214"/>
      <c r="D258" s="214"/>
      <c r="E258" s="243"/>
      <c r="F258" s="214"/>
      <c r="G258" s="214"/>
    </row>
    <row r="259" spans="3:7">
      <c r="C259" s="214"/>
      <c r="D259" s="214"/>
      <c r="E259" s="243"/>
      <c r="F259" s="214"/>
      <c r="G259" s="214"/>
    </row>
    <row r="260" spans="3:7">
      <c r="C260" s="214"/>
      <c r="D260" s="214"/>
      <c r="E260" s="243"/>
      <c r="F260" s="214"/>
      <c r="G260" s="214"/>
    </row>
    <row r="261" spans="3:7">
      <c r="C261" s="214"/>
      <c r="D261" s="214"/>
      <c r="E261" s="243"/>
      <c r="F261" s="214"/>
      <c r="G261" s="214"/>
    </row>
    <row r="262" spans="3:7">
      <c r="C262" s="214"/>
      <c r="D262" s="214"/>
      <c r="E262" s="243"/>
      <c r="F262" s="214"/>
      <c r="G262" s="214"/>
    </row>
    <row r="263" spans="3:7">
      <c r="C263" s="214"/>
      <c r="D263" s="214"/>
      <c r="E263" s="243"/>
      <c r="F263" s="214"/>
      <c r="G263" s="214"/>
    </row>
    <row r="264" spans="3:7">
      <c r="C264" s="214"/>
      <c r="D264" s="214"/>
      <c r="E264" s="243"/>
      <c r="F264" s="214"/>
      <c r="G264" s="214"/>
    </row>
    <row r="265" spans="3:7">
      <c r="C265" s="214"/>
      <c r="D265" s="214"/>
      <c r="E265" s="243"/>
      <c r="F265" s="214"/>
      <c r="G265" s="214"/>
    </row>
    <row r="266" spans="3:7">
      <c r="C266" s="214"/>
      <c r="D266" s="214"/>
      <c r="E266" s="243"/>
      <c r="F266" s="214"/>
      <c r="G266" s="214"/>
    </row>
    <row r="267" spans="3:7">
      <c r="C267" s="214"/>
      <c r="D267" s="214"/>
      <c r="E267" s="243"/>
      <c r="F267" s="214"/>
      <c r="G267" s="214"/>
    </row>
    <row r="268" spans="3:7">
      <c r="C268" s="214"/>
      <c r="D268" s="214"/>
      <c r="E268" s="243"/>
      <c r="F268" s="214"/>
      <c r="G268" s="214"/>
    </row>
    <row r="269" spans="3:7">
      <c r="C269" s="214"/>
      <c r="D269" s="214"/>
      <c r="E269" s="243"/>
      <c r="F269" s="214"/>
      <c r="G269" s="214"/>
    </row>
    <row r="270" spans="3:7">
      <c r="C270" s="214"/>
      <c r="D270" s="214"/>
      <c r="E270" s="243"/>
      <c r="F270" s="214"/>
      <c r="G270" s="214"/>
    </row>
    <row r="271" spans="3:7">
      <c r="C271" s="214"/>
      <c r="D271" s="214"/>
      <c r="E271" s="243"/>
      <c r="F271" s="214"/>
      <c r="G271" s="214"/>
    </row>
    <row r="272" spans="3:7">
      <c r="C272" s="214"/>
      <c r="D272" s="214"/>
      <c r="E272" s="243"/>
      <c r="F272" s="214"/>
      <c r="G272" s="214"/>
    </row>
    <row r="273" spans="3:7">
      <c r="C273" s="214"/>
      <c r="D273" s="214"/>
      <c r="E273" s="243"/>
      <c r="F273" s="214"/>
      <c r="G273" s="214"/>
    </row>
    <row r="274" spans="3:7">
      <c r="C274" s="214"/>
      <c r="D274" s="214"/>
      <c r="E274" s="243"/>
      <c r="F274" s="214"/>
      <c r="G274" s="214"/>
    </row>
    <row r="275" spans="3:7">
      <c r="C275" s="214"/>
      <c r="D275" s="214"/>
      <c r="E275" s="243"/>
      <c r="F275" s="214"/>
      <c r="G275" s="214"/>
    </row>
    <row r="276" spans="3:7">
      <c r="C276" s="214"/>
      <c r="D276" s="214"/>
      <c r="E276" s="243"/>
      <c r="F276" s="214"/>
      <c r="G276" s="214"/>
    </row>
    <row r="277" spans="3:7">
      <c r="C277" s="214"/>
      <c r="D277" s="214"/>
      <c r="E277" s="243"/>
      <c r="F277" s="214"/>
      <c r="G277" s="214"/>
    </row>
    <row r="278" spans="3:7">
      <c r="C278" s="214"/>
      <c r="D278" s="214"/>
      <c r="E278" s="243"/>
      <c r="F278" s="214"/>
      <c r="G278" s="214"/>
    </row>
    <row r="279" spans="3:7">
      <c r="C279" s="214"/>
      <c r="D279" s="214"/>
      <c r="E279" s="243"/>
      <c r="F279" s="214"/>
      <c r="G279" s="214"/>
    </row>
    <row r="280" spans="3:7">
      <c r="C280" s="214"/>
      <c r="D280" s="214"/>
      <c r="E280" s="243"/>
      <c r="F280" s="214"/>
      <c r="G280" s="214"/>
    </row>
    <row r="281" spans="3:7">
      <c r="C281" s="214"/>
      <c r="D281" s="214"/>
      <c r="E281" s="243"/>
      <c r="F281" s="214"/>
      <c r="G281" s="214"/>
    </row>
    <row r="282" spans="3:7">
      <c r="C282" s="214"/>
      <c r="D282" s="214"/>
      <c r="E282" s="243"/>
      <c r="F282" s="214"/>
      <c r="G282" s="214"/>
    </row>
    <row r="283" spans="3:7">
      <c r="C283" s="214"/>
      <c r="D283" s="214"/>
      <c r="E283" s="243"/>
      <c r="F283" s="214"/>
      <c r="G283" s="214"/>
    </row>
    <row r="284" spans="3:7">
      <c r="C284" s="214"/>
      <c r="D284" s="214"/>
      <c r="E284" s="243"/>
      <c r="F284" s="214"/>
      <c r="G284" s="214"/>
    </row>
    <row r="285" spans="3:7">
      <c r="C285" s="214"/>
      <c r="D285" s="214"/>
      <c r="E285" s="243"/>
      <c r="F285" s="214"/>
      <c r="G285" s="214"/>
    </row>
    <row r="286" spans="3:7">
      <c r="C286" s="214"/>
      <c r="D286" s="214"/>
      <c r="E286" s="243"/>
      <c r="F286" s="214"/>
      <c r="G286" s="214"/>
    </row>
    <row r="287" spans="3:7">
      <c r="C287" s="214"/>
      <c r="D287" s="214"/>
      <c r="E287" s="243"/>
      <c r="F287" s="214"/>
      <c r="G287" s="214"/>
    </row>
    <row r="288" spans="3:7">
      <c r="C288" s="214"/>
      <c r="D288" s="214"/>
      <c r="E288" s="243"/>
      <c r="F288" s="214"/>
      <c r="G288" s="214"/>
    </row>
    <row r="289" spans="3:7">
      <c r="C289" s="214"/>
      <c r="D289" s="214"/>
      <c r="E289" s="243"/>
      <c r="F289" s="214"/>
      <c r="G289" s="214"/>
    </row>
    <row r="290" spans="3:7">
      <c r="C290" s="214"/>
      <c r="D290" s="214"/>
      <c r="E290" s="243"/>
      <c r="F290" s="214"/>
      <c r="G290" s="214"/>
    </row>
    <row r="291" spans="3:7">
      <c r="C291" s="214"/>
      <c r="D291" s="214"/>
      <c r="E291" s="243"/>
      <c r="F291" s="214"/>
      <c r="G291" s="214"/>
    </row>
    <row r="292" spans="3:7">
      <c r="C292" s="214"/>
      <c r="D292" s="214"/>
      <c r="E292" s="243"/>
      <c r="F292" s="214"/>
      <c r="G292" s="214"/>
    </row>
    <row r="293" spans="3:7">
      <c r="C293" s="214"/>
      <c r="D293" s="214"/>
      <c r="E293" s="243"/>
      <c r="F293" s="214"/>
      <c r="G293" s="214"/>
    </row>
    <row r="294" spans="3:7">
      <c r="C294" s="214"/>
      <c r="D294" s="214"/>
      <c r="E294" s="243"/>
      <c r="F294" s="214"/>
      <c r="G294" s="214"/>
    </row>
    <row r="295" spans="3:7">
      <c r="C295" s="214"/>
      <c r="D295" s="214"/>
      <c r="E295" s="243"/>
      <c r="F295" s="214"/>
      <c r="G295" s="214"/>
    </row>
    <row r="296" spans="3:7">
      <c r="C296" s="214"/>
      <c r="D296" s="214"/>
      <c r="E296" s="243"/>
      <c r="F296" s="214"/>
      <c r="G296" s="214"/>
    </row>
    <row r="297" spans="3:7">
      <c r="C297" s="214"/>
      <c r="D297" s="214"/>
      <c r="E297" s="243"/>
      <c r="F297" s="214"/>
      <c r="G297" s="214"/>
    </row>
    <row r="298" spans="3:7">
      <c r="C298" s="214"/>
      <c r="D298" s="214"/>
      <c r="E298" s="243"/>
      <c r="F298" s="214"/>
      <c r="G298" s="214"/>
    </row>
    <row r="299" spans="3:7">
      <c r="C299" s="214"/>
      <c r="D299" s="214"/>
      <c r="E299" s="243"/>
      <c r="F299" s="214"/>
      <c r="G299" s="214"/>
    </row>
    <row r="300" spans="3:7">
      <c r="C300" s="214"/>
      <c r="D300" s="214"/>
      <c r="E300" s="243"/>
      <c r="F300" s="214"/>
      <c r="G300" s="214"/>
    </row>
    <row r="301" spans="3:7">
      <c r="C301" s="214"/>
      <c r="D301" s="214"/>
      <c r="E301" s="243"/>
      <c r="F301" s="214"/>
      <c r="G301" s="214"/>
    </row>
    <row r="302" spans="3:7">
      <c r="C302" s="214"/>
      <c r="D302" s="214"/>
      <c r="E302" s="243"/>
      <c r="F302" s="214"/>
      <c r="G302" s="214"/>
    </row>
    <row r="303" spans="3:7">
      <c r="C303" s="214"/>
      <c r="D303" s="214"/>
      <c r="E303" s="243"/>
      <c r="F303" s="214"/>
      <c r="G303" s="214"/>
    </row>
    <row r="304" spans="3:7">
      <c r="C304" s="214"/>
      <c r="D304" s="214"/>
      <c r="E304" s="243"/>
      <c r="F304" s="214"/>
      <c r="G304" s="214"/>
    </row>
    <row r="305" spans="3:7">
      <c r="C305" s="214"/>
      <c r="D305" s="214"/>
      <c r="E305" s="243"/>
      <c r="F305" s="214"/>
      <c r="G305" s="214"/>
    </row>
    <row r="306" spans="3:7">
      <c r="C306" s="214"/>
      <c r="D306" s="214"/>
      <c r="E306" s="243"/>
      <c r="F306" s="214"/>
      <c r="G306" s="214"/>
    </row>
    <row r="307" spans="3:7">
      <c r="C307" s="214"/>
      <c r="D307" s="214"/>
      <c r="E307" s="243"/>
      <c r="F307" s="214"/>
      <c r="G307" s="214"/>
    </row>
    <row r="308" spans="3:7">
      <c r="C308" s="214"/>
      <c r="D308" s="214"/>
      <c r="E308" s="243"/>
      <c r="F308" s="214"/>
      <c r="G308" s="214"/>
    </row>
    <row r="309" spans="3:7">
      <c r="C309" s="214"/>
      <c r="D309" s="214"/>
      <c r="E309" s="243"/>
      <c r="F309" s="214"/>
      <c r="G309" s="214"/>
    </row>
    <row r="310" spans="3:7">
      <c r="C310" s="214"/>
      <c r="D310" s="214"/>
      <c r="E310" s="243"/>
      <c r="F310" s="214"/>
      <c r="G310" s="214"/>
    </row>
    <row r="311" spans="3:7">
      <c r="C311" s="214"/>
      <c r="D311" s="214"/>
      <c r="E311" s="243"/>
      <c r="F311" s="214"/>
      <c r="G311" s="214"/>
    </row>
    <row r="312" spans="3:7">
      <c r="C312" s="214"/>
      <c r="D312" s="214"/>
      <c r="E312" s="243"/>
      <c r="F312" s="214"/>
      <c r="G312" s="214"/>
    </row>
    <row r="313" spans="3:7">
      <c r="C313" s="214"/>
      <c r="D313" s="214"/>
      <c r="E313" s="243"/>
      <c r="F313" s="214"/>
      <c r="G313" s="214"/>
    </row>
    <row r="314" spans="3:7">
      <c r="C314" s="214"/>
      <c r="D314" s="214"/>
      <c r="E314" s="243"/>
      <c r="F314" s="214"/>
      <c r="G314" s="214"/>
    </row>
    <row r="315" spans="3:7">
      <c r="C315" s="214"/>
      <c r="D315" s="214"/>
      <c r="E315" s="243"/>
      <c r="F315" s="214"/>
      <c r="G315" s="214"/>
    </row>
    <row r="316" spans="3:7">
      <c r="C316" s="214"/>
      <c r="D316" s="214"/>
      <c r="E316" s="243"/>
      <c r="F316" s="214"/>
      <c r="G316" s="214"/>
    </row>
    <row r="317" spans="3:7">
      <c r="C317" s="214"/>
      <c r="D317" s="214"/>
      <c r="E317" s="243"/>
      <c r="F317" s="214"/>
      <c r="G317" s="214"/>
    </row>
    <row r="318" spans="3:7">
      <c r="C318" s="214"/>
      <c r="D318" s="214"/>
      <c r="E318" s="243"/>
      <c r="F318" s="214"/>
      <c r="G318" s="214"/>
    </row>
    <row r="319" spans="3:7">
      <c r="C319" s="214"/>
      <c r="D319" s="214"/>
      <c r="E319" s="243"/>
      <c r="F319" s="214"/>
      <c r="G319" s="214"/>
    </row>
    <row r="320" spans="3:7">
      <c r="C320" s="214"/>
      <c r="D320" s="214"/>
      <c r="E320" s="243"/>
      <c r="F320" s="214"/>
      <c r="G320" s="214"/>
    </row>
    <row r="321" spans="3:7">
      <c r="C321" s="214"/>
      <c r="D321" s="214"/>
      <c r="E321" s="243"/>
      <c r="F321" s="214"/>
      <c r="G321" s="214"/>
    </row>
    <row r="322" spans="3:7">
      <c r="C322" s="214"/>
      <c r="D322" s="214"/>
      <c r="E322" s="243"/>
      <c r="F322" s="214"/>
      <c r="G322" s="214"/>
    </row>
    <row r="323" spans="3:7">
      <c r="C323" s="214"/>
      <c r="D323" s="214"/>
      <c r="E323" s="243"/>
      <c r="F323" s="214"/>
      <c r="G323" s="214"/>
    </row>
    <row r="324" spans="3:7">
      <c r="C324" s="214"/>
      <c r="D324" s="214"/>
      <c r="E324" s="243"/>
      <c r="F324" s="214"/>
      <c r="G324" s="214"/>
    </row>
    <row r="325" spans="3:7">
      <c r="C325" s="214"/>
      <c r="D325" s="214"/>
      <c r="E325" s="243"/>
      <c r="F325" s="214"/>
      <c r="G325" s="214"/>
    </row>
    <row r="326" spans="3:7">
      <c r="C326" s="214"/>
      <c r="D326" s="214"/>
      <c r="E326" s="243"/>
      <c r="F326" s="214"/>
      <c r="G326" s="214"/>
    </row>
    <row r="327" spans="3:7">
      <c r="C327" s="214"/>
      <c r="D327" s="214"/>
      <c r="E327" s="243"/>
      <c r="F327" s="214"/>
      <c r="G327" s="214"/>
    </row>
    <row r="328" spans="3:7">
      <c r="C328" s="214"/>
      <c r="D328" s="214"/>
      <c r="E328" s="243"/>
      <c r="F328" s="214"/>
      <c r="G328" s="214"/>
    </row>
    <row r="329" spans="3:7">
      <c r="C329" s="214"/>
      <c r="D329" s="214"/>
      <c r="E329" s="243"/>
      <c r="F329" s="214"/>
      <c r="G329" s="214"/>
    </row>
    <row r="330" spans="3:7">
      <c r="C330" s="214"/>
      <c r="D330" s="214"/>
      <c r="E330" s="243"/>
      <c r="F330" s="214"/>
      <c r="G330" s="214"/>
    </row>
    <row r="331" spans="3:7">
      <c r="C331" s="214"/>
      <c r="D331" s="214"/>
      <c r="E331" s="243"/>
      <c r="F331" s="214"/>
      <c r="G331" s="214"/>
    </row>
    <row r="332" spans="3:7">
      <c r="C332" s="214"/>
      <c r="D332" s="214"/>
      <c r="E332" s="243"/>
      <c r="F332" s="214"/>
      <c r="G332" s="214"/>
    </row>
    <row r="333" spans="3:7">
      <c r="C333" s="214"/>
      <c r="D333" s="214"/>
      <c r="E333" s="243"/>
      <c r="F333" s="214"/>
      <c r="G333" s="214"/>
    </row>
    <row r="334" spans="3:7">
      <c r="C334" s="214"/>
      <c r="D334" s="214"/>
      <c r="E334" s="243"/>
      <c r="F334" s="214"/>
      <c r="G334" s="214"/>
    </row>
    <row r="335" spans="3:7">
      <c r="C335" s="214"/>
      <c r="D335" s="214"/>
      <c r="E335" s="243"/>
      <c r="F335" s="214"/>
      <c r="G335" s="214"/>
    </row>
    <row r="336" spans="3:7">
      <c r="C336" s="214"/>
      <c r="D336" s="214"/>
      <c r="E336" s="243"/>
      <c r="F336" s="214"/>
      <c r="G336" s="214"/>
    </row>
    <row r="337" spans="3:7">
      <c r="C337" s="214"/>
      <c r="D337" s="214"/>
      <c r="E337" s="243"/>
      <c r="F337" s="214"/>
      <c r="G337" s="214"/>
    </row>
    <row r="338" spans="3:7">
      <c r="C338" s="214"/>
      <c r="D338" s="214"/>
      <c r="E338" s="243"/>
      <c r="F338" s="214"/>
      <c r="G338" s="214"/>
    </row>
    <row r="339" spans="3:7">
      <c r="C339" s="214"/>
      <c r="D339" s="214"/>
      <c r="E339" s="243"/>
      <c r="F339" s="214"/>
      <c r="G339" s="214"/>
    </row>
    <row r="340" spans="3:7">
      <c r="C340" s="214"/>
      <c r="D340" s="214"/>
      <c r="E340" s="243"/>
      <c r="F340" s="214"/>
      <c r="G340" s="214"/>
    </row>
    <row r="341" spans="3:7">
      <c r="C341" s="214"/>
      <c r="D341" s="214"/>
      <c r="E341" s="243"/>
      <c r="F341" s="214"/>
      <c r="G341" s="214"/>
    </row>
    <row r="342" spans="3:7">
      <c r="C342" s="214"/>
      <c r="D342" s="214"/>
      <c r="E342" s="243"/>
      <c r="F342" s="214"/>
      <c r="G342" s="214"/>
    </row>
    <row r="343" spans="3:7">
      <c r="C343" s="214"/>
      <c r="D343" s="214"/>
      <c r="E343" s="243"/>
      <c r="F343" s="214"/>
      <c r="G343" s="214"/>
    </row>
    <row r="344" spans="3:7">
      <c r="C344" s="214"/>
      <c r="D344" s="214"/>
      <c r="E344" s="243"/>
      <c r="F344" s="214"/>
      <c r="G344" s="214"/>
    </row>
    <row r="345" spans="3:7">
      <c r="C345" s="214"/>
      <c r="D345" s="214"/>
      <c r="E345" s="243"/>
      <c r="F345" s="214"/>
      <c r="G345" s="214"/>
    </row>
    <row r="346" spans="3:7">
      <c r="C346" s="214"/>
      <c r="D346" s="214"/>
      <c r="E346" s="243"/>
      <c r="F346" s="214"/>
      <c r="G346" s="214"/>
    </row>
    <row r="347" spans="3:7">
      <c r="C347" s="214"/>
      <c r="D347" s="214"/>
      <c r="E347" s="243"/>
      <c r="F347" s="214"/>
      <c r="G347" s="214"/>
    </row>
    <row r="348" spans="3:7">
      <c r="C348" s="214"/>
      <c r="D348" s="214"/>
      <c r="E348" s="243"/>
      <c r="F348" s="214"/>
      <c r="G348" s="214"/>
    </row>
    <row r="349" spans="3:7">
      <c r="C349" s="214"/>
      <c r="D349" s="214"/>
      <c r="E349" s="243"/>
      <c r="F349" s="214"/>
      <c r="G349" s="214"/>
    </row>
    <row r="350" spans="3:7">
      <c r="C350" s="214"/>
      <c r="D350" s="214"/>
      <c r="E350" s="243"/>
      <c r="F350" s="214"/>
      <c r="G350" s="214"/>
    </row>
    <row r="351" spans="3:7">
      <c r="C351" s="214"/>
      <c r="D351" s="214"/>
      <c r="E351" s="243"/>
      <c r="F351" s="214"/>
      <c r="G351" s="214"/>
    </row>
    <row r="352" spans="3:7">
      <c r="C352" s="214"/>
      <c r="D352" s="214"/>
      <c r="E352" s="243"/>
      <c r="F352" s="214"/>
      <c r="G352" s="214"/>
    </row>
    <row r="353" spans="3:7">
      <c r="C353" s="214"/>
      <c r="D353" s="214"/>
      <c r="E353" s="243"/>
      <c r="F353" s="214"/>
      <c r="G353" s="214"/>
    </row>
    <row r="354" spans="3:7">
      <c r="C354" s="214"/>
      <c r="D354" s="214"/>
      <c r="E354" s="243"/>
      <c r="F354" s="214"/>
      <c r="G354" s="214"/>
    </row>
    <row r="355" spans="3:7">
      <c r="C355" s="214"/>
      <c r="D355" s="214"/>
      <c r="E355" s="243"/>
      <c r="F355" s="214"/>
      <c r="G355" s="214"/>
    </row>
    <row r="356" spans="3:7">
      <c r="C356" s="214"/>
      <c r="D356" s="214"/>
      <c r="E356" s="243"/>
      <c r="F356" s="214"/>
      <c r="G356" s="214"/>
    </row>
    <row r="357" spans="3:7">
      <c r="C357" s="214"/>
      <c r="D357" s="214"/>
      <c r="E357" s="243"/>
      <c r="F357" s="214"/>
      <c r="G357" s="214"/>
    </row>
    <row r="358" spans="3:7">
      <c r="C358" s="214"/>
      <c r="D358" s="214"/>
      <c r="E358" s="243"/>
      <c r="F358" s="214"/>
      <c r="G358" s="214"/>
    </row>
    <row r="359" spans="3:7">
      <c r="C359" s="214"/>
      <c r="D359" s="214"/>
      <c r="E359" s="243"/>
      <c r="F359" s="214"/>
      <c r="G359" s="214"/>
    </row>
    <row r="360" spans="3:7">
      <c r="C360" s="214"/>
      <c r="D360" s="214"/>
      <c r="E360" s="243"/>
      <c r="F360" s="214"/>
      <c r="G360" s="214"/>
    </row>
    <row r="361" spans="3:7">
      <c r="C361" s="214"/>
      <c r="D361" s="214"/>
      <c r="E361" s="243"/>
      <c r="F361" s="214"/>
      <c r="G361" s="214"/>
    </row>
    <row r="362" spans="3:7">
      <c r="C362" s="214"/>
      <c r="D362" s="214"/>
      <c r="E362" s="243"/>
      <c r="F362" s="214"/>
      <c r="G362" s="214"/>
    </row>
    <row r="363" spans="3:7">
      <c r="C363" s="214"/>
      <c r="D363" s="214"/>
      <c r="E363" s="243"/>
      <c r="F363" s="214"/>
      <c r="G363" s="214"/>
    </row>
    <row r="364" spans="3:7">
      <c r="C364" s="214"/>
      <c r="D364" s="214"/>
      <c r="E364" s="243"/>
      <c r="F364" s="214"/>
      <c r="G364" s="214"/>
    </row>
    <row r="365" spans="3:7">
      <c r="C365" s="214"/>
      <c r="D365" s="214"/>
      <c r="E365" s="243"/>
      <c r="F365" s="214"/>
      <c r="G365" s="214"/>
    </row>
    <row r="366" spans="3:7">
      <c r="C366" s="214"/>
      <c r="D366" s="214"/>
      <c r="E366" s="243"/>
      <c r="F366" s="214"/>
      <c r="G366" s="214"/>
    </row>
    <row r="367" spans="3:7">
      <c r="C367" s="214"/>
      <c r="D367" s="214"/>
      <c r="E367" s="243"/>
      <c r="F367" s="214"/>
      <c r="G367" s="214"/>
    </row>
    <row r="368" spans="3:7">
      <c r="C368" s="214"/>
      <c r="D368" s="214"/>
      <c r="E368" s="243"/>
      <c r="F368" s="214"/>
      <c r="G368" s="214"/>
    </row>
    <row r="369" spans="3:7">
      <c r="C369" s="214"/>
      <c r="D369" s="214"/>
      <c r="E369" s="243"/>
      <c r="F369" s="214"/>
      <c r="G369" s="214"/>
    </row>
    <row r="370" spans="3:7">
      <c r="C370" s="214"/>
      <c r="D370" s="214"/>
      <c r="E370" s="243"/>
      <c r="F370" s="214"/>
      <c r="G370" s="214"/>
    </row>
    <row r="371" spans="3:7">
      <c r="C371" s="214"/>
      <c r="D371" s="214"/>
      <c r="E371" s="243"/>
      <c r="F371" s="214"/>
      <c r="G371" s="214"/>
    </row>
    <row r="372" spans="3:7">
      <c r="C372" s="214"/>
      <c r="D372" s="214"/>
      <c r="E372" s="243"/>
      <c r="F372" s="214"/>
      <c r="G372" s="214"/>
    </row>
    <row r="373" spans="3:7">
      <c r="C373" s="214"/>
      <c r="D373" s="214"/>
      <c r="E373" s="243"/>
      <c r="F373" s="214"/>
      <c r="G373" s="214"/>
    </row>
    <row r="374" spans="3:7">
      <c r="C374" s="214"/>
      <c r="D374" s="214"/>
      <c r="E374" s="243"/>
      <c r="F374" s="214"/>
      <c r="G374" s="214"/>
    </row>
    <row r="375" spans="3:7">
      <c r="C375" s="214"/>
      <c r="D375" s="214"/>
      <c r="E375" s="243"/>
      <c r="F375" s="214"/>
      <c r="G375" s="214"/>
    </row>
    <row r="376" spans="3:7">
      <c r="C376" s="214"/>
      <c r="D376" s="214"/>
      <c r="E376" s="243"/>
      <c r="F376" s="214"/>
      <c r="G376" s="214"/>
    </row>
    <row r="377" spans="3:7">
      <c r="C377" s="214"/>
      <c r="D377" s="214"/>
      <c r="E377" s="243"/>
      <c r="F377" s="214"/>
      <c r="G377" s="214"/>
    </row>
    <row r="378" spans="3:7">
      <c r="C378" s="214"/>
      <c r="D378" s="214"/>
      <c r="E378" s="243"/>
      <c r="F378" s="214"/>
      <c r="G378" s="214"/>
    </row>
    <row r="379" spans="3:7">
      <c r="C379" s="214"/>
      <c r="D379" s="214"/>
      <c r="E379" s="243"/>
      <c r="F379" s="214"/>
      <c r="G379" s="214"/>
    </row>
    <row r="380" spans="3:7">
      <c r="C380" s="214"/>
      <c r="D380" s="214"/>
      <c r="E380" s="243"/>
      <c r="F380" s="214"/>
      <c r="G380" s="214"/>
    </row>
    <row r="381" spans="3:7">
      <c r="C381" s="214"/>
      <c r="D381" s="214"/>
      <c r="E381" s="243"/>
      <c r="F381" s="214"/>
      <c r="G381" s="214"/>
    </row>
    <row r="382" spans="3:7">
      <c r="C382" s="214"/>
      <c r="D382" s="214"/>
      <c r="E382" s="243"/>
      <c r="F382" s="214"/>
      <c r="G382" s="214"/>
    </row>
    <row r="383" spans="3:7">
      <c r="C383" s="214"/>
      <c r="D383" s="214"/>
      <c r="E383" s="243"/>
      <c r="F383" s="214"/>
      <c r="G383" s="214"/>
    </row>
    <row r="384" spans="3:7">
      <c r="C384" s="214"/>
      <c r="D384" s="214"/>
      <c r="E384" s="243"/>
      <c r="F384" s="214"/>
      <c r="G384" s="214"/>
    </row>
    <row r="385" spans="3:7">
      <c r="C385" s="214"/>
      <c r="D385" s="214"/>
      <c r="E385" s="243"/>
      <c r="F385" s="214"/>
      <c r="G385" s="214"/>
    </row>
    <row r="386" spans="3:7">
      <c r="C386" s="214"/>
      <c r="D386" s="214"/>
      <c r="E386" s="243"/>
      <c r="F386" s="214"/>
      <c r="G386" s="214"/>
    </row>
    <row r="387" spans="3:7">
      <c r="C387" s="214"/>
      <c r="D387" s="214"/>
      <c r="E387" s="243"/>
      <c r="F387" s="214"/>
      <c r="G387" s="214"/>
    </row>
    <row r="388" spans="3:7">
      <c r="C388" s="214"/>
      <c r="D388" s="214"/>
      <c r="E388" s="243"/>
      <c r="F388" s="214"/>
      <c r="G388" s="214"/>
    </row>
    <row r="389" spans="3:7">
      <c r="C389" s="214"/>
      <c r="D389" s="214"/>
      <c r="E389" s="243"/>
      <c r="F389" s="214"/>
      <c r="G389" s="214"/>
    </row>
    <row r="390" spans="3:7">
      <c r="C390" s="214"/>
      <c r="D390" s="214"/>
      <c r="E390" s="243"/>
      <c r="F390" s="214"/>
      <c r="G390" s="214"/>
    </row>
    <row r="391" spans="3:7">
      <c r="C391" s="214"/>
      <c r="D391" s="214"/>
      <c r="E391" s="243"/>
      <c r="F391" s="214"/>
      <c r="G391" s="214"/>
    </row>
    <row r="392" spans="3:7">
      <c r="C392" s="214"/>
      <c r="D392" s="214"/>
      <c r="E392" s="243"/>
      <c r="F392" s="214"/>
      <c r="G392" s="214"/>
    </row>
    <row r="393" spans="3:7">
      <c r="C393" s="214"/>
      <c r="D393" s="214"/>
      <c r="E393" s="243"/>
      <c r="F393" s="214"/>
      <c r="G393" s="214"/>
    </row>
    <row r="394" spans="3:7">
      <c r="C394" s="214"/>
      <c r="D394" s="214"/>
      <c r="E394" s="243"/>
      <c r="F394" s="214"/>
      <c r="G394" s="214"/>
    </row>
    <row r="395" spans="3:7">
      <c r="C395" s="214"/>
      <c r="D395" s="214"/>
      <c r="E395" s="243"/>
      <c r="F395" s="214"/>
      <c r="G395" s="214"/>
    </row>
    <row r="396" spans="3:7">
      <c r="C396" s="214"/>
      <c r="D396" s="214"/>
      <c r="E396" s="243"/>
      <c r="F396" s="214"/>
      <c r="G396" s="214"/>
    </row>
    <row r="397" spans="3:7">
      <c r="C397" s="214"/>
      <c r="D397" s="214"/>
      <c r="E397" s="243"/>
      <c r="F397" s="214"/>
      <c r="G397" s="214"/>
    </row>
    <row r="398" spans="3:7">
      <c r="C398" s="214"/>
      <c r="D398" s="214"/>
      <c r="E398" s="243"/>
      <c r="F398" s="214"/>
      <c r="G398" s="214"/>
    </row>
    <row r="399" spans="3:7">
      <c r="C399" s="214"/>
      <c r="D399" s="214"/>
      <c r="E399" s="243"/>
      <c r="F399" s="214"/>
      <c r="G399" s="214"/>
    </row>
    <row r="400" spans="3:7">
      <c r="C400" s="214"/>
      <c r="D400" s="214"/>
      <c r="E400" s="243"/>
      <c r="F400" s="214"/>
      <c r="G400" s="214"/>
    </row>
    <row r="401" spans="3:7">
      <c r="C401" s="214"/>
      <c r="D401" s="214"/>
      <c r="E401" s="243"/>
      <c r="F401" s="214"/>
      <c r="G401" s="214"/>
    </row>
    <row r="402" spans="3:7">
      <c r="C402" s="214"/>
      <c r="D402" s="214"/>
      <c r="E402" s="243"/>
      <c r="F402" s="214"/>
      <c r="G402" s="214"/>
    </row>
    <row r="403" spans="3:7">
      <c r="C403" s="214"/>
      <c r="D403" s="214"/>
      <c r="E403" s="243"/>
      <c r="F403" s="214"/>
      <c r="G403" s="214"/>
    </row>
    <row r="404" spans="3:7">
      <c r="C404" s="214"/>
      <c r="D404" s="214"/>
      <c r="E404" s="243"/>
      <c r="F404" s="214"/>
      <c r="G404" s="214"/>
    </row>
    <row r="405" spans="3:7">
      <c r="C405" s="214"/>
      <c r="D405" s="214"/>
      <c r="E405" s="243"/>
      <c r="F405" s="214"/>
      <c r="G405" s="214"/>
    </row>
    <row r="406" spans="3:7">
      <c r="C406" s="214"/>
      <c r="D406" s="214"/>
      <c r="E406" s="243"/>
      <c r="F406" s="214"/>
      <c r="G406" s="214"/>
    </row>
    <row r="407" spans="3:7">
      <c r="C407" s="214"/>
      <c r="D407" s="214"/>
      <c r="E407" s="243"/>
      <c r="F407" s="214"/>
      <c r="G407" s="214"/>
    </row>
    <row r="408" spans="3:7">
      <c r="C408" s="214"/>
      <c r="D408" s="214"/>
      <c r="E408" s="243"/>
      <c r="F408" s="214"/>
      <c r="G408" s="214"/>
    </row>
    <row r="409" spans="3:7">
      <c r="C409" s="214"/>
      <c r="D409" s="214"/>
      <c r="E409" s="243"/>
      <c r="F409" s="214"/>
      <c r="G409" s="214"/>
    </row>
    <row r="410" spans="3:7">
      <c r="C410" s="214"/>
      <c r="D410" s="214"/>
      <c r="E410" s="243"/>
      <c r="F410" s="214"/>
      <c r="G410" s="214"/>
    </row>
    <row r="411" spans="3:7">
      <c r="C411" s="214"/>
      <c r="D411" s="214"/>
      <c r="E411" s="243"/>
      <c r="F411" s="214"/>
      <c r="G411" s="214"/>
    </row>
    <row r="412" spans="3:7">
      <c r="C412" s="214"/>
      <c r="D412" s="214"/>
      <c r="E412" s="243"/>
      <c r="F412" s="214"/>
      <c r="G412" s="214"/>
    </row>
    <row r="413" spans="3:7">
      <c r="C413" s="214"/>
      <c r="D413" s="214"/>
      <c r="E413" s="243"/>
      <c r="F413" s="214"/>
      <c r="G413" s="214"/>
    </row>
    <row r="414" spans="3:7">
      <c r="C414" s="214"/>
      <c r="D414" s="214"/>
      <c r="E414" s="243"/>
      <c r="F414" s="214"/>
      <c r="G414" s="214"/>
    </row>
    <row r="415" spans="3:7">
      <c r="C415" s="214"/>
      <c r="D415" s="214"/>
      <c r="E415" s="243"/>
      <c r="F415" s="214"/>
      <c r="G415" s="214"/>
    </row>
    <row r="416" spans="3:7">
      <c r="C416" s="214"/>
      <c r="D416" s="214"/>
      <c r="E416" s="243"/>
      <c r="F416" s="214"/>
      <c r="G416" s="214"/>
    </row>
    <row r="417" spans="3:7">
      <c r="C417" s="214"/>
      <c r="D417" s="214"/>
      <c r="E417" s="243"/>
      <c r="F417" s="214"/>
      <c r="G417" s="214"/>
    </row>
    <row r="418" spans="3:7">
      <c r="C418" s="214"/>
      <c r="D418" s="214"/>
      <c r="E418" s="243"/>
      <c r="F418" s="214"/>
      <c r="G418" s="214"/>
    </row>
    <row r="419" spans="3:7">
      <c r="C419" s="214"/>
      <c r="D419" s="214"/>
      <c r="E419" s="243"/>
      <c r="F419" s="214"/>
      <c r="G419" s="214"/>
    </row>
    <row r="420" spans="3:7">
      <c r="C420" s="214"/>
      <c r="D420" s="214"/>
      <c r="E420" s="243"/>
      <c r="F420" s="214"/>
      <c r="G420" s="214"/>
    </row>
    <row r="421" spans="3:7">
      <c r="C421" s="214"/>
      <c r="D421" s="214"/>
      <c r="E421" s="243"/>
      <c r="F421" s="214"/>
      <c r="G421" s="214"/>
    </row>
    <row r="422" spans="3:7">
      <c r="C422" s="214"/>
      <c r="D422" s="214"/>
      <c r="E422" s="243"/>
      <c r="F422" s="214"/>
      <c r="G422" s="214"/>
    </row>
    <row r="423" spans="3:7">
      <c r="C423" s="214"/>
      <c r="D423" s="214"/>
      <c r="E423" s="243"/>
      <c r="F423" s="214"/>
      <c r="G423" s="214"/>
    </row>
    <row r="424" spans="3:7">
      <c r="C424" s="214"/>
      <c r="D424" s="214"/>
      <c r="E424" s="243"/>
      <c r="F424" s="214"/>
      <c r="G424" s="214"/>
    </row>
    <row r="425" spans="3:7">
      <c r="C425" s="214"/>
      <c r="D425" s="214"/>
      <c r="E425" s="243"/>
      <c r="F425" s="214"/>
      <c r="G425" s="214"/>
    </row>
    <row r="426" spans="3:7">
      <c r="C426" s="214"/>
      <c r="D426" s="214"/>
      <c r="E426" s="243"/>
      <c r="F426" s="214"/>
      <c r="G426" s="214"/>
    </row>
    <row r="427" spans="3:7">
      <c r="C427" s="214"/>
      <c r="D427" s="214"/>
      <c r="E427" s="243"/>
      <c r="F427" s="214"/>
      <c r="G427" s="214"/>
    </row>
    <row r="428" spans="3:7">
      <c r="C428" s="214"/>
      <c r="D428" s="214"/>
      <c r="E428" s="243"/>
      <c r="F428" s="214"/>
      <c r="G428" s="214"/>
    </row>
    <row r="429" spans="3:7">
      <c r="C429" s="214"/>
      <c r="D429" s="214"/>
      <c r="E429" s="243"/>
      <c r="F429" s="214"/>
      <c r="G429" s="214"/>
    </row>
    <row r="430" spans="3:7">
      <c r="C430" s="214"/>
      <c r="D430" s="214"/>
      <c r="E430" s="243"/>
      <c r="F430" s="214"/>
      <c r="G430" s="214"/>
    </row>
    <row r="431" spans="3:7">
      <c r="C431" s="214"/>
      <c r="D431" s="214"/>
      <c r="E431" s="243"/>
      <c r="F431" s="214"/>
      <c r="G431" s="214"/>
    </row>
    <row r="432" spans="3:7">
      <c r="C432" s="214"/>
      <c r="D432" s="214"/>
      <c r="E432" s="243"/>
      <c r="F432" s="214"/>
      <c r="G432" s="214"/>
    </row>
    <row r="433" spans="3:7">
      <c r="C433" s="214"/>
      <c r="D433" s="214"/>
      <c r="E433" s="243"/>
      <c r="F433" s="214"/>
      <c r="G433" s="214"/>
    </row>
    <row r="434" spans="3:7">
      <c r="C434" s="214"/>
      <c r="D434" s="214"/>
      <c r="E434" s="243"/>
      <c r="F434" s="214"/>
      <c r="G434" s="214"/>
    </row>
    <row r="435" spans="3:7">
      <c r="C435" s="214"/>
      <c r="D435" s="214"/>
      <c r="E435" s="243"/>
      <c r="F435" s="214"/>
      <c r="G435" s="214"/>
    </row>
    <row r="436" spans="3:7">
      <c r="C436" s="214"/>
      <c r="D436" s="214"/>
      <c r="E436" s="243"/>
      <c r="F436" s="214"/>
      <c r="G436" s="214"/>
    </row>
    <row r="437" spans="3:7">
      <c r="C437" s="214"/>
      <c r="D437" s="214"/>
      <c r="E437" s="243"/>
      <c r="F437" s="214"/>
      <c r="G437" s="214"/>
    </row>
    <row r="438" spans="3:7">
      <c r="C438" s="214"/>
      <c r="D438" s="214"/>
      <c r="E438" s="243"/>
      <c r="F438" s="214"/>
      <c r="G438" s="214"/>
    </row>
    <row r="439" spans="3:7">
      <c r="C439" s="214"/>
      <c r="D439" s="214"/>
      <c r="E439" s="243"/>
      <c r="F439" s="214"/>
      <c r="G439" s="214"/>
    </row>
    <row r="440" spans="3:7">
      <c r="C440" s="214"/>
      <c r="D440" s="214"/>
      <c r="E440" s="243"/>
      <c r="F440" s="214"/>
      <c r="G440" s="214"/>
    </row>
    <row r="441" spans="3:7">
      <c r="C441" s="214"/>
      <c r="D441" s="214"/>
      <c r="E441" s="243"/>
      <c r="F441" s="214"/>
      <c r="G441" s="214"/>
    </row>
    <row r="442" spans="3:7">
      <c r="C442" s="214"/>
      <c r="D442" s="214"/>
      <c r="E442" s="243"/>
      <c r="F442" s="214"/>
      <c r="G442" s="214"/>
    </row>
    <row r="443" spans="3:7">
      <c r="C443" s="214"/>
      <c r="D443" s="214"/>
      <c r="E443" s="243"/>
      <c r="F443" s="214"/>
      <c r="G443" s="214"/>
    </row>
    <row r="444" spans="3:7">
      <c r="C444" s="214"/>
      <c r="D444" s="214"/>
      <c r="E444" s="243"/>
      <c r="F444" s="214"/>
      <c r="G444" s="214"/>
    </row>
    <row r="445" spans="3:7">
      <c r="C445" s="214"/>
      <c r="D445" s="214"/>
      <c r="E445" s="243"/>
      <c r="F445" s="214"/>
      <c r="G445" s="214"/>
    </row>
    <row r="446" spans="3:7">
      <c r="C446" s="214"/>
      <c r="D446" s="214"/>
      <c r="E446" s="243"/>
      <c r="F446" s="214"/>
      <c r="G446" s="214"/>
    </row>
    <row r="447" spans="3:7">
      <c r="C447" s="214"/>
      <c r="D447" s="214"/>
      <c r="E447" s="243"/>
      <c r="F447" s="214"/>
      <c r="G447" s="214"/>
    </row>
    <row r="448" spans="3:7">
      <c r="C448" s="214"/>
      <c r="D448" s="214"/>
      <c r="E448" s="243"/>
      <c r="F448" s="214"/>
      <c r="G448" s="214"/>
    </row>
    <row r="449" spans="3:7">
      <c r="C449" s="214"/>
      <c r="D449" s="214"/>
      <c r="E449" s="243"/>
      <c r="F449" s="214"/>
      <c r="G449" s="214"/>
    </row>
    <row r="450" spans="3:7">
      <c r="C450" s="214"/>
      <c r="D450" s="214"/>
      <c r="E450" s="243"/>
      <c r="F450" s="214"/>
      <c r="G450" s="214"/>
    </row>
  </sheetData>
  <mergeCells count="2">
    <mergeCell ref="B2:E2"/>
    <mergeCell ref="B4:G4"/>
  </mergeCells>
  <conditionalFormatting sqref="J6:K55">
    <cfRule type="cellIs" dxfId="29" priority="3" operator="equal">
      <formula>"Pass"</formula>
    </cfRule>
    <cfRule type="cellIs" dxfId="28" priority="4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F6:F450" xr:uid="{E937E47D-7D55-4D96-926C-18574D045BF5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6:G450" xr:uid="{2C2ABD0F-3872-42DD-B935-48BA49B74ADB}">
      <formula1>0</formula1>
    </dataValidation>
    <dataValidation type="textLength" allowBlank="1" showInputMessage="1" showErrorMessage="1" errorTitle="STOP! Bad Entry" error="11-digit numbers only" promptTitle="11-Digit Number" prompt="11-digit numbers" sqref="E6:E450" xr:uid="{FEFC2470-2EA6-46DD-A503-70FB3798CE19}">
      <formula1>11</formula1>
      <formula2>11</formula2>
    </dataValidation>
  </dataValidations>
  <hyperlinks>
    <hyperlink ref="H4" r:id="rId1" xr:uid="{FC4C5B3A-4FC1-4F7E-94F1-9F205191A733}"/>
    <hyperlink ref="I4" r:id="rId2" xr:uid="{83EAF00B-2EDE-4A16-AA72-280AB815004C}"/>
  </hyperlinks>
  <pageMargins left="0.7" right="0.7" top="0.75" bottom="0.75" header="0.3" footer="0.3"/>
  <pageSetup orientation="portrait" r:id="rId3"/>
  <ignoredErrors>
    <ignoredError sqref="K6:K55 J6:J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C23CAB5-541A-48A5-A72C-7B02EA72E966}">
            <xm:f>'Sch D3 Validation'!B2="Fail"</xm:f>
            <x14:dxf>
              <fill>
                <patternFill>
                  <bgColor rgb="FFFFC000"/>
                </patternFill>
              </fill>
            </x14:dxf>
          </x14:cfRule>
          <xm:sqref>F6:G455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Only State abbreviations allowed. Use the picklist." xr:uid="{3F1A8076-80F8-4683-BA94-74A8E3C91F05}">
          <x14:formula1>
            <xm:f>'State Abbrev'!$A$1:$A$51</xm:f>
          </x14:formula1>
          <xm:sqref>C6:C450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B87B-9028-4493-90A6-3543160BE3ED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D3 Underserved'!F5,(ROW('Sch D3 Validation'!A1)-1)*2,0)</f>
        <v># of Originations
(Column D)</v>
      </c>
      <c r="C1" s="196" t="str">
        <f ca="1">OFFSET('Sch D3 Underserved'!G5,(ROW('Sch D3 Validation'!B1)-1)*2,0)</f>
        <v>$ of Originations
(Column E)</v>
      </c>
    </row>
    <row r="2" spans="1:3">
      <c r="A2">
        <v>1</v>
      </c>
      <c r="B2" t="str">
        <f>IF(AND('Sch D3 Underserved'!G6&gt;0,'Sch D3 Underserved'!F6&lt;1),"Fail","Pass")</f>
        <v>Pass</v>
      </c>
      <c r="C2" t="str">
        <f>IF(AND('Sch D3 Underserved'!F6&gt;0,'Sch D3 Underserved'!G6&lt;1),"Fail","Pass")</f>
        <v>Pass</v>
      </c>
    </row>
    <row r="3" spans="1:3">
      <c r="A3">
        <v>2</v>
      </c>
      <c r="B3" t="str">
        <f>IF(AND('Sch D3 Underserved'!G7&gt;0,'Sch D3 Underserved'!F7&lt;1),"Fail","Pass")</f>
        <v>Pass</v>
      </c>
      <c r="C3" t="str">
        <f>IF(AND('Sch D3 Underserved'!F7&gt;0,'Sch D3 Underserved'!G7&lt;1),"Fail","Pass")</f>
        <v>Pass</v>
      </c>
    </row>
    <row r="4" spans="1:3">
      <c r="A4">
        <v>3</v>
      </c>
      <c r="B4" t="str">
        <f>IF(AND('Sch D3 Underserved'!G8&gt;0,'Sch D3 Underserved'!F8&lt;1),"Fail","Pass")</f>
        <v>Pass</v>
      </c>
      <c r="C4" t="str">
        <f>IF(AND('Sch D3 Underserved'!F8&gt;0,'Sch D3 Underserved'!G8&lt;1),"Fail","Pass")</f>
        <v>Pass</v>
      </c>
    </row>
    <row r="5" spans="1:3">
      <c r="A5">
        <v>4</v>
      </c>
      <c r="B5" t="str">
        <f>IF(AND('Sch D3 Underserved'!G9&gt;0,'Sch D3 Underserved'!F9&lt;1),"Fail","Pass")</f>
        <v>Pass</v>
      </c>
      <c r="C5" t="str">
        <f>IF(AND('Sch D3 Underserved'!F9&gt;0,'Sch D3 Underserved'!G9&lt;1),"Fail","Pass")</f>
        <v>Pass</v>
      </c>
    </row>
    <row r="6" spans="1:3">
      <c r="A6">
        <v>5</v>
      </c>
      <c r="B6" t="str">
        <f>IF(AND('Sch D3 Underserved'!G10&gt;0,'Sch D3 Underserved'!F10&lt;1),"Fail","Pass")</f>
        <v>Pass</v>
      </c>
      <c r="C6" t="str">
        <f>IF(AND('Sch D3 Underserved'!F10&gt;0,'Sch D3 Underserved'!G10&lt;1),"Fail","Pass")</f>
        <v>Pass</v>
      </c>
    </row>
    <row r="7" spans="1:3">
      <c r="A7">
        <v>6</v>
      </c>
      <c r="B7" t="str">
        <f>IF(AND('Sch D3 Underserved'!G11&gt;0,'Sch D3 Underserved'!F11&lt;1),"Fail","Pass")</f>
        <v>Pass</v>
      </c>
      <c r="C7" t="str">
        <f>IF(AND('Sch D3 Underserved'!F11&gt;0,'Sch D3 Underserved'!G11&lt;1),"Fail","Pass")</f>
        <v>Pass</v>
      </c>
    </row>
    <row r="8" spans="1:3">
      <c r="A8">
        <v>7</v>
      </c>
      <c r="B8" t="str">
        <f>IF(AND('Sch D3 Underserved'!G12&gt;0,'Sch D3 Underserved'!F12&lt;1),"Fail","Pass")</f>
        <v>Pass</v>
      </c>
      <c r="C8" t="str">
        <f>IF(AND('Sch D3 Underserved'!F12&gt;0,'Sch D3 Underserved'!G12&lt;1),"Fail","Pass")</f>
        <v>Pass</v>
      </c>
    </row>
    <row r="9" spans="1:3">
      <c r="A9">
        <v>8</v>
      </c>
      <c r="B9" t="str">
        <f>IF(AND('Sch D3 Underserved'!G13&gt;0,'Sch D3 Underserved'!F13&lt;1),"Fail","Pass")</f>
        <v>Pass</v>
      </c>
      <c r="C9" t="str">
        <f>IF(AND('Sch D3 Underserved'!F13&gt;0,'Sch D3 Underserved'!G13&lt;1),"Fail","Pass")</f>
        <v>Pass</v>
      </c>
    </row>
    <row r="10" spans="1:3">
      <c r="A10">
        <v>9</v>
      </c>
      <c r="B10" t="str">
        <f>IF(AND('Sch D3 Underserved'!G14&gt;0,'Sch D3 Underserved'!F14&lt;1),"Fail","Pass")</f>
        <v>Pass</v>
      </c>
      <c r="C10" t="str">
        <f>IF(AND('Sch D3 Underserved'!F14&gt;0,'Sch D3 Underserved'!G14&lt;1),"Fail","Pass")</f>
        <v>Pass</v>
      </c>
    </row>
    <row r="11" spans="1:3">
      <c r="A11">
        <v>10</v>
      </c>
      <c r="B11" t="str">
        <f>IF(AND('Sch D3 Underserved'!G15&gt;0,'Sch D3 Underserved'!F15&lt;1),"Fail","Pass")</f>
        <v>Pass</v>
      </c>
      <c r="C11" t="str">
        <f>IF(AND('Sch D3 Underserved'!F15&gt;0,'Sch D3 Underserved'!G15&lt;1),"Fail","Pass")</f>
        <v>Pass</v>
      </c>
    </row>
    <row r="12" spans="1:3">
      <c r="A12">
        <v>11</v>
      </c>
      <c r="B12" t="str">
        <f>IF(AND('Sch D3 Underserved'!G16&gt;0,'Sch D3 Underserved'!F16&lt;1),"Fail","Pass")</f>
        <v>Pass</v>
      </c>
      <c r="C12" t="str">
        <f>IF(AND('Sch D3 Underserved'!F16&gt;0,'Sch D3 Underserved'!G16&lt;1),"Fail","Pass")</f>
        <v>Pass</v>
      </c>
    </row>
    <row r="13" spans="1:3">
      <c r="A13">
        <v>12</v>
      </c>
      <c r="B13" t="str">
        <f>IF(AND('Sch D3 Underserved'!G17&gt;0,'Sch D3 Underserved'!F17&lt;1),"Fail","Pass")</f>
        <v>Pass</v>
      </c>
      <c r="C13" t="str">
        <f>IF(AND('Sch D3 Underserved'!F17&gt;0,'Sch D3 Underserved'!G17&lt;1),"Fail","Pass")</f>
        <v>Pass</v>
      </c>
    </row>
    <row r="14" spans="1:3">
      <c r="A14">
        <v>13</v>
      </c>
      <c r="B14" t="str">
        <f>IF(AND('Sch D3 Underserved'!G18&gt;0,'Sch D3 Underserved'!F18&lt;1),"Fail","Pass")</f>
        <v>Pass</v>
      </c>
      <c r="C14" t="str">
        <f>IF(AND('Sch D3 Underserved'!F18&gt;0,'Sch D3 Underserved'!G18&lt;1),"Fail","Pass")</f>
        <v>Pass</v>
      </c>
    </row>
    <row r="15" spans="1:3">
      <c r="A15">
        <v>14</v>
      </c>
      <c r="B15" t="str">
        <f>IF(AND('Sch D3 Underserved'!G19&gt;0,'Sch D3 Underserved'!F19&lt;1),"Fail","Pass")</f>
        <v>Pass</v>
      </c>
      <c r="C15" t="str">
        <f>IF(AND('Sch D3 Underserved'!F19&gt;0,'Sch D3 Underserved'!G19&lt;1),"Fail","Pass")</f>
        <v>Pass</v>
      </c>
    </row>
    <row r="16" spans="1:3">
      <c r="A16">
        <v>15</v>
      </c>
      <c r="B16" t="str">
        <f>IF(AND('Sch D3 Underserved'!G20&gt;0,'Sch D3 Underserved'!F20&lt;1),"Fail","Pass")</f>
        <v>Pass</v>
      </c>
      <c r="C16" t="str">
        <f>IF(AND('Sch D3 Underserved'!F20&gt;0,'Sch D3 Underserved'!G20&lt;1),"Fail","Pass")</f>
        <v>Pass</v>
      </c>
    </row>
    <row r="17" spans="1:3">
      <c r="A17">
        <v>16</v>
      </c>
      <c r="B17" t="str">
        <f>IF(AND('Sch D3 Underserved'!G21&gt;0,'Sch D3 Underserved'!F21&lt;1),"Fail","Pass")</f>
        <v>Pass</v>
      </c>
      <c r="C17" t="str">
        <f>IF(AND('Sch D3 Underserved'!F21&gt;0,'Sch D3 Underserved'!G21&lt;1),"Fail","Pass")</f>
        <v>Pass</v>
      </c>
    </row>
    <row r="18" spans="1:3">
      <c r="A18">
        <v>17</v>
      </c>
      <c r="B18" t="str">
        <f>IF(AND('Sch D3 Underserved'!G22&gt;0,'Sch D3 Underserved'!F22&lt;1),"Fail","Pass")</f>
        <v>Pass</v>
      </c>
      <c r="C18" t="str">
        <f>IF(AND('Sch D3 Underserved'!F22&gt;0,'Sch D3 Underserved'!G22&lt;1),"Fail","Pass")</f>
        <v>Pass</v>
      </c>
    </row>
    <row r="19" spans="1:3">
      <c r="A19">
        <v>18</v>
      </c>
      <c r="B19" t="str">
        <f>IF(AND('Sch D3 Underserved'!G23&gt;0,'Sch D3 Underserved'!F23&lt;1),"Fail","Pass")</f>
        <v>Pass</v>
      </c>
      <c r="C19" t="str">
        <f>IF(AND('Sch D3 Underserved'!F23&gt;0,'Sch D3 Underserved'!G23&lt;1),"Fail","Pass")</f>
        <v>Pass</v>
      </c>
    </row>
    <row r="20" spans="1:3">
      <c r="A20">
        <v>19</v>
      </c>
      <c r="B20" t="str">
        <f>IF(AND('Sch D3 Underserved'!G24&gt;0,'Sch D3 Underserved'!F24&lt;1),"Fail","Pass")</f>
        <v>Pass</v>
      </c>
      <c r="C20" t="str">
        <f>IF(AND('Sch D3 Underserved'!F24&gt;0,'Sch D3 Underserved'!G24&lt;1),"Fail","Pass")</f>
        <v>Pass</v>
      </c>
    </row>
    <row r="21" spans="1:3">
      <c r="A21">
        <v>20</v>
      </c>
      <c r="B21" t="str">
        <f>IF(AND('Sch D3 Underserved'!G25&gt;0,'Sch D3 Underserved'!F25&lt;1),"Fail","Pass")</f>
        <v>Pass</v>
      </c>
      <c r="C21" t="str">
        <f>IF(AND('Sch D3 Underserved'!F25&gt;0,'Sch D3 Underserved'!G25&lt;1),"Fail","Pass")</f>
        <v>Pass</v>
      </c>
    </row>
    <row r="22" spans="1:3">
      <c r="A22">
        <v>21</v>
      </c>
      <c r="B22" t="str">
        <f>IF(AND('Sch D3 Underserved'!G26&gt;0,'Sch D3 Underserved'!F26&lt;1),"Fail","Pass")</f>
        <v>Pass</v>
      </c>
      <c r="C22" t="str">
        <f>IF(AND('Sch D3 Underserved'!F26&gt;0,'Sch D3 Underserved'!G26&lt;1),"Fail","Pass")</f>
        <v>Pass</v>
      </c>
    </row>
    <row r="23" spans="1:3">
      <c r="A23">
        <v>22</v>
      </c>
      <c r="B23" t="str">
        <f>IF(AND('Sch D3 Underserved'!G27&gt;0,'Sch D3 Underserved'!F27&lt;1),"Fail","Pass")</f>
        <v>Pass</v>
      </c>
      <c r="C23" t="str">
        <f>IF(AND('Sch D3 Underserved'!F27&gt;0,'Sch D3 Underserved'!G27&lt;1),"Fail","Pass")</f>
        <v>Pass</v>
      </c>
    </row>
    <row r="24" spans="1:3">
      <c r="A24">
        <v>23</v>
      </c>
      <c r="B24" t="str">
        <f>IF(AND('Sch D3 Underserved'!G28&gt;0,'Sch D3 Underserved'!F28&lt;1),"Fail","Pass")</f>
        <v>Pass</v>
      </c>
      <c r="C24" t="str">
        <f>IF(AND('Sch D3 Underserved'!F28&gt;0,'Sch D3 Underserved'!G28&lt;1),"Fail","Pass")</f>
        <v>Pass</v>
      </c>
    </row>
    <row r="25" spans="1:3">
      <c r="A25">
        <v>24</v>
      </c>
      <c r="B25" t="str">
        <f>IF(AND('Sch D3 Underserved'!G29&gt;0,'Sch D3 Underserved'!F29&lt;1),"Fail","Pass")</f>
        <v>Pass</v>
      </c>
      <c r="C25" t="str">
        <f>IF(AND('Sch D3 Underserved'!F29&gt;0,'Sch D3 Underserved'!G29&lt;1),"Fail","Pass")</f>
        <v>Pass</v>
      </c>
    </row>
    <row r="26" spans="1:3">
      <c r="A26">
        <v>25</v>
      </c>
      <c r="B26" t="str">
        <f>IF(AND('Sch D3 Underserved'!G30&gt;0,'Sch D3 Underserved'!F30&lt;1),"Fail","Pass")</f>
        <v>Pass</v>
      </c>
      <c r="C26" t="str">
        <f>IF(AND('Sch D3 Underserved'!F30&gt;0,'Sch D3 Underserved'!G30&lt;1),"Fail","Pass")</f>
        <v>Pass</v>
      </c>
    </row>
    <row r="27" spans="1:3">
      <c r="A27">
        <v>26</v>
      </c>
      <c r="B27" t="str">
        <f>IF(AND('Sch D3 Underserved'!G31&gt;0,'Sch D3 Underserved'!F31&lt;1),"Fail","Pass")</f>
        <v>Pass</v>
      </c>
      <c r="C27" t="str">
        <f>IF(AND('Sch D3 Underserved'!F31&gt;0,'Sch D3 Underserved'!G31&lt;1),"Fail","Pass")</f>
        <v>Pass</v>
      </c>
    </row>
    <row r="28" spans="1:3">
      <c r="A28">
        <v>27</v>
      </c>
      <c r="B28" t="str">
        <f>IF(AND('Sch D3 Underserved'!G32&gt;0,'Sch D3 Underserved'!F32&lt;1),"Fail","Pass")</f>
        <v>Pass</v>
      </c>
      <c r="C28" t="str">
        <f>IF(AND('Sch D3 Underserved'!F32&gt;0,'Sch D3 Underserved'!G32&lt;1),"Fail","Pass")</f>
        <v>Pass</v>
      </c>
    </row>
    <row r="29" spans="1:3">
      <c r="A29">
        <v>28</v>
      </c>
      <c r="B29" t="str">
        <f>IF(AND('Sch D3 Underserved'!G33&gt;0,'Sch D3 Underserved'!F33&lt;1),"Fail","Pass")</f>
        <v>Pass</v>
      </c>
      <c r="C29" t="str">
        <f>IF(AND('Sch D3 Underserved'!F33&gt;0,'Sch D3 Underserved'!G33&lt;1),"Fail","Pass")</f>
        <v>Pass</v>
      </c>
    </row>
    <row r="30" spans="1:3">
      <c r="A30">
        <v>29</v>
      </c>
      <c r="B30" t="str">
        <f>IF(AND('Sch D3 Underserved'!G34&gt;0,'Sch D3 Underserved'!F34&lt;1),"Fail","Pass")</f>
        <v>Pass</v>
      </c>
      <c r="C30" t="str">
        <f>IF(AND('Sch D3 Underserved'!F34&gt;0,'Sch D3 Underserved'!G34&lt;1),"Fail","Pass")</f>
        <v>Pass</v>
      </c>
    </row>
    <row r="31" spans="1:3">
      <c r="A31">
        <v>30</v>
      </c>
      <c r="B31" t="str">
        <f>IF(AND('Sch D3 Underserved'!G35&gt;0,'Sch D3 Underserved'!F35&lt;1),"Fail","Pass")</f>
        <v>Pass</v>
      </c>
      <c r="C31" t="str">
        <f>IF(AND('Sch D3 Underserved'!F35&gt;0,'Sch D3 Underserved'!G35&lt;1),"Fail","Pass")</f>
        <v>Pass</v>
      </c>
    </row>
    <row r="32" spans="1:3">
      <c r="A32">
        <v>31</v>
      </c>
      <c r="B32" t="str">
        <f>IF(AND('Sch D3 Underserved'!G36&gt;0,'Sch D3 Underserved'!F36&lt;1),"Fail","Pass")</f>
        <v>Pass</v>
      </c>
      <c r="C32" t="str">
        <f>IF(AND('Sch D3 Underserved'!F36&gt;0,'Sch D3 Underserved'!G36&lt;1),"Fail","Pass")</f>
        <v>Pass</v>
      </c>
    </row>
    <row r="33" spans="1:3">
      <c r="A33">
        <v>32</v>
      </c>
      <c r="B33" t="str">
        <f>IF(AND('Sch D3 Underserved'!G37&gt;0,'Sch D3 Underserved'!F37&lt;1),"Fail","Pass")</f>
        <v>Pass</v>
      </c>
      <c r="C33" t="str">
        <f>IF(AND('Sch D3 Underserved'!F37&gt;0,'Sch D3 Underserved'!G37&lt;1),"Fail","Pass")</f>
        <v>Pass</v>
      </c>
    </row>
    <row r="34" spans="1:3">
      <c r="A34">
        <v>33</v>
      </c>
      <c r="B34" t="str">
        <f>IF(AND('Sch D3 Underserved'!G38&gt;0,'Sch D3 Underserved'!F38&lt;1),"Fail","Pass")</f>
        <v>Pass</v>
      </c>
      <c r="C34" t="str">
        <f>IF(AND('Sch D3 Underserved'!F38&gt;0,'Sch D3 Underserved'!G38&lt;1),"Fail","Pass")</f>
        <v>Pass</v>
      </c>
    </row>
    <row r="35" spans="1:3">
      <c r="A35">
        <v>34</v>
      </c>
      <c r="B35" t="str">
        <f>IF(AND('Sch D3 Underserved'!G39&gt;0,'Sch D3 Underserved'!F39&lt;1),"Fail","Pass")</f>
        <v>Pass</v>
      </c>
      <c r="C35" t="str">
        <f>IF(AND('Sch D3 Underserved'!F39&gt;0,'Sch D3 Underserved'!G39&lt;1),"Fail","Pass")</f>
        <v>Pass</v>
      </c>
    </row>
    <row r="36" spans="1:3">
      <c r="A36">
        <v>35</v>
      </c>
      <c r="B36" t="str">
        <f>IF(AND('Sch D3 Underserved'!G40&gt;0,'Sch D3 Underserved'!F40&lt;1),"Fail","Pass")</f>
        <v>Pass</v>
      </c>
      <c r="C36" t="str">
        <f>IF(AND('Sch D3 Underserved'!F40&gt;0,'Sch D3 Underserved'!G40&lt;1),"Fail","Pass")</f>
        <v>Pass</v>
      </c>
    </row>
    <row r="37" spans="1:3">
      <c r="A37">
        <v>36</v>
      </c>
      <c r="B37" t="str">
        <f>IF(AND('Sch D3 Underserved'!G41&gt;0,'Sch D3 Underserved'!F41&lt;1),"Fail","Pass")</f>
        <v>Pass</v>
      </c>
      <c r="C37" t="str">
        <f>IF(AND('Sch D3 Underserved'!F41&gt;0,'Sch D3 Underserved'!G41&lt;1),"Fail","Pass")</f>
        <v>Pass</v>
      </c>
    </row>
    <row r="38" spans="1:3">
      <c r="A38">
        <v>37</v>
      </c>
      <c r="B38" t="str">
        <f>IF(AND('Sch D3 Underserved'!G42&gt;0,'Sch D3 Underserved'!F42&lt;1),"Fail","Pass")</f>
        <v>Pass</v>
      </c>
      <c r="C38" t="str">
        <f>IF(AND('Sch D3 Underserved'!F42&gt;0,'Sch D3 Underserved'!G42&lt;1),"Fail","Pass")</f>
        <v>Pass</v>
      </c>
    </row>
    <row r="39" spans="1:3">
      <c r="A39">
        <v>38</v>
      </c>
      <c r="B39" t="str">
        <f>IF(AND('Sch D3 Underserved'!G43&gt;0,'Sch D3 Underserved'!F43&lt;1),"Fail","Pass")</f>
        <v>Pass</v>
      </c>
      <c r="C39" t="str">
        <f>IF(AND('Sch D3 Underserved'!F43&gt;0,'Sch D3 Underserved'!G43&lt;1),"Fail","Pass")</f>
        <v>Pass</v>
      </c>
    </row>
    <row r="40" spans="1:3">
      <c r="A40">
        <v>39</v>
      </c>
      <c r="B40" t="str">
        <f>IF(AND('Sch D3 Underserved'!G44&gt;0,'Sch D3 Underserved'!F44&lt;1),"Fail","Pass")</f>
        <v>Pass</v>
      </c>
      <c r="C40" t="str">
        <f>IF(AND('Sch D3 Underserved'!F44&gt;0,'Sch D3 Underserved'!G44&lt;1),"Fail","Pass")</f>
        <v>Pass</v>
      </c>
    </row>
    <row r="41" spans="1:3">
      <c r="A41">
        <v>40</v>
      </c>
      <c r="B41" t="str">
        <f>IF(AND('Sch D3 Underserved'!G45&gt;0,'Sch D3 Underserved'!F45&lt;1),"Fail","Pass")</f>
        <v>Pass</v>
      </c>
      <c r="C41" t="str">
        <f>IF(AND('Sch D3 Underserved'!F45&gt;0,'Sch D3 Underserved'!G45&lt;1),"Fail","Pass")</f>
        <v>Pass</v>
      </c>
    </row>
    <row r="42" spans="1:3">
      <c r="A42">
        <v>41</v>
      </c>
      <c r="B42" t="str">
        <f>IF(AND('Sch D3 Underserved'!G46&gt;0,'Sch D3 Underserved'!F46&lt;1),"Fail","Pass")</f>
        <v>Pass</v>
      </c>
      <c r="C42" t="str">
        <f>IF(AND('Sch D3 Underserved'!F46&gt;0,'Sch D3 Underserved'!G46&lt;1),"Fail","Pass")</f>
        <v>Pass</v>
      </c>
    </row>
    <row r="43" spans="1:3">
      <c r="A43">
        <v>42</v>
      </c>
      <c r="B43" t="str">
        <f>IF(AND('Sch D3 Underserved'!G47&gt;0,'Sch D3 Underserved'!F47&lt;1),"Fail","Pass")</f>
        <v>Pass</v>
      </c>
      <c r="C43" t="str">
        <f>IF(AND('Sch D3 Underserved'!F47&gt;0,'Sch D3 Underserved'!G47&lt;1),"Fail","Pass")</f>
        <v>Pass</v>
      </c>
    </row>
    <row r="44" spans="1:3">
      <c r="A44">
        <v>43</v>
      </c>
      <c r="B44" t="str">
        <f>IF(AND('Sch D3 Underserved'!G48&gt;0,'Sch D3 Underserved'!F48&lt;1),"Fail","Pass")</f>
        <v>Pass</v>
      </c>
      <c r="C44" t="str">
        <f>IF(AND('Sch D3 Underserved'!F48&gt;0,'Sch D3 Underserved'!G48&lt;1),"Fail","Pass")</f>
        <v>Pass</v>
      </c>
    </row>
    <row r="45" spans="1:3">
      <c r="A45">
        <v>44</v>
      </c>
      <c r="B45" t="str">
        <f>IF(AND('Sch D3 Underserved'!G49&gt;0,'Sch D3 Underserved'!F49&lt;1),"Fail","Pass")</f>
        <v>Pass</v>
      </c>
      <c r="C45" t="str">
        <f>IF(AND('Sch D3 Underserved'!F49&gt;0,'Sch D3 Underserved'!G49&lt;1),"Fail","Pass")</f>
        <v>Pass</v>
      </c>
    </row>
    <row r="46" spans="1:3">
      <c r="A46">
        <v>45</v>
      </c>
      <c r="B46" t="str">
        <f>IF(AND('Sch D3 Underserved'!G50&gt;0,'Sch D3 Underserved'!F50&lt;1),"Fail","Pass")</f>
        <v>Pass</v>
      </c>
      <c r="C46" t="str">
        <f>IF(AND('Sch D3 Underserved'!F50&gt;0,'Sch D3 Underserved'!G50&lt;1),"Fail","Pass")</f>
        <v>Pass</v>
      </c>
    </row>
    <row r="47" spans="1:3">
      <c r="A47">
        <v>46</v>
      </c>
      <c r="B47" t="str">
        <f>IF(AND('Sch D3 Underserved'!G51&gt;0,'Sch D3 Underserved'!F51&lt;1),"Fail","Pass")</f>
        <v>Pass</v>
      </c>
      <c r="C47" t="str">
        <f>IF(AND('Sch D3 Underserved'!F51&gt;0,'Sch D3 Underserved'!G51&lt;1),"Fail","Pass")</f>
        <v>Pass</v>
      </c>
    </row>
    <row r="48" spans="1:3">
      <c r="A48">
        <v>47</v>
      </c>
      <c r="B48" t="str">
        <f>IF(AND('Sch D3 Underserved'!G52&gt;0,'Sch D3 Underserved'!F52&lt;1),"Fail","Pass")</f>
        <v>Pass</v>
      </c>
      <c r="C48" t="str">
        <f>IF(AND('Sch D3 Underserved'!F52&gt;0,'Sch D3 Underserved'!G52&lt;1),"Fail","Pass")</f>
        <v>Pass</v>
      </c>
    </row>
    <row r="49" spans="1:3">
      <c r="A49">
        <v>48</v>
      </c>
      <c r="B49" t="str">
        <f>IF(AND('Sch D3 Underserved'!G53&gt;0,'Sch D3 Underserved'!F53&lt;1),"Fail","Pass")</f>
        <v>Pass</v>
      </c>
      <c r="C49" t="str">
        <f>IF(AND('Sch D3 Underserved'!F53&gt;0,'Sch D3 Underserved'!G53&lt;1),"Fail","Pass")</f>
        <v>Pass</v>
      </c>
    </row>
    <row r="50" spans="1:3">
      <c r="A50">
        <v>49</v>
      </c>
      <c r="B50" t="str">
        <f>IF(AND('Sch D3 Underserved'!G54&gt;0,'Sch D3 Underserved'!F54&lt;1),"Fail","Pass")</f>
        <v>Pass</v>
      </c>
      <c r="C50" t="str">
        <f>IF(AND('Sch D3 Underserved'!F54&gt;0,'Sch D3 Underserved'!G54&lt;1),"Fail","Pass")</f>
        <v>Pass</v>
      </c>
    </row>
    <row r="51" spans="1:3">
      <c r="A51">
        <v>50</v>
      </c>
      <c r="B51" t="str">
        <f>IF(AND('Sch D3 Underserved'!G55&gt;0,'Sch D3 Underserved'!F55&lt;1),"Fail","Pass")</f>
        <v>Pass</v>
      </c>
      <c r="C51" t="str">
        <f>IF(AND('Sch D3 Underserved'!F55&gt;0,'Sch D3 Underserved'!G55&lt;1),"Fail","Pass")</f>
        <v>Pass</v>
      </c>
    </row>
    <row r="52" spans="1:3">
      <c r="A52">
        <v>51</v>
      </c>
      <c r="B52" t="str">
        <f>IF(AND('Sch D3 Underserved'!G56&gt;0,'Sch D3 Underserved'!F56&lt;1),"Fail","Pass")</f>
        <v>Pass</v>
      </c>
      <c r="C52" t="str">
        <f>IF(AND('Sch D3 Underserved'!F56&gt;0,'Sch D3 Underserved'!G56&lt;1),"Fail","Pass")</f>
        <v>Pass</v>
      </c>
    </row>
    <row r="53" spans="1:3">
      <c r="A53">
        <v>52</v>
      </c>
      <c r="B53" t="str">
        <f>IF(AND('Sch D3 Underserved'!G57&gt;0,'Sch D3 Underserved'!F57&lt;1),"Fail","Pass")</f>
        <v>Pass</v>
      </c>
      <c r="C53" t="str">
        <f>IF(AND('Sch D3 Underserved'!F57&gt;0,'Sch D3 Underserved'!G57&lt;1),"Fail","Pass")</f>
        <v>Pass</v>
      </c>
    </row>
    <row r="54" spans="1:3">
      <c r="A54">
        <v>53</v>
      </c>
      <c r="B54" t="str">
        <f>IF(AND('Sch D3 Underserved'!G58&gt;0,'Sch D3 Underserved'!F58&lt;1),"Fail","Pass")</f>
        <v>Pass</v>
      </c>
      <c r="C54" t="str">
        <f>IF(AND('Sch D3 Underserved'!F58&gt;0,'Sch D3 Underserved'!G58&lt;1),"Fail","Pass")</f>
        <v>Pass</v>
      </c>
    </row>
    <row r="55" spans="1:3">
      <c r="A55">
        <v>54</v>
      </c>
      <c r="B55" t="str">
        <f>IF(AND('Sch D3 Underserved'!G59&gt;0,'Sch D3 Underserved'!F59&lt;1),"Fail","Pass")</f>
        <v>Pass</v>
      </c>
      <c r="C55" t="str">
        <f>IF(AND('Sch D3 Underserved'!F59&gt;0,'Sch D3 Underserved'!G59&lt;1),"Fail","Pass")</f>
        <v>Pass</v>
      </c>
    </row>
    <row r="56" spans="1:3">
      <c r="A56">
        <v>55</v>
      </c>
      <c r="B56" t="str">
        <f>IF(AND('Sch D3 Underserved'!G60&gt;0,'Sch D3 Underserved'!F60&lt;1),"Fail","Pass")</f>
        <v>Pass</v>
      </c>
      <c r="C56" t="str">
        <f>IF(AND('Sch D3 Underserved'!F60&gt;0,'Sch D3 Underserved'!G60&lt;1),"Fail","Pass")</f>
        <v>Pass</v>
      </c>
    </row>
    <row r="57" spans="1:3">
      <c r="A57">
        <v>56</v>
      </c>
      <c r="B57" t="str">
        <f>IF(AND('Sch D3 Underserved'!G61&gt;0,'Sch D3 Underserved'!F61&lt;1),"Fail","Pass")</f>
        <v>Pass</v>
      </c>
      <c r="C57" t="str">
        <f>IF(AND('Sch D3 Underserved'!F61&gt;0,'Sch D3 Underserved'!G61&lt;1),"Fail","Pass")</f>
        <v>Pass</v>
      </c>
    </row>
    <row r="58" spans="1:3">
      <c r="A58">
        <v>57</v>
      </c>
      <c r="B58" t="str">
        <f>IF(AND('Sch D3 Underserved'!G62&gt;0,'Sch D3 Underserved'!F62&lt;1),"Fail","Pass")</f>
        <v>Pass</v>
      </c>
      <c r="C58" t="str">
        <f>IF(AND('Sch D3 Underserved'!F62&gt;0,'Sch D3 Underserved'!G62&lt;1),"Fail","Pass")</f>
        <v>Pass</v>
      </c>
    </row>
    <row r="59" spans="1:3">
      <c r="A59">
        <v>58</v>
      </c>
      <c r="B59" t="str">
        <f>IF(AND('Sch D3 Underserved'!G63&gt;0,'Sch D3 Underserved'!F63&lt;1),"Fail","Pass")</f>
        <v>Pass</v>
      </c>
      <c r="C59" t="str">
        <f>IF(AND('Sch D3 Underserved'!F63&gt;0,'Sch D3 Underserved'!G63&lt;1),"Fail","Pass")</f>
        <v>Pass</v>
      </c>
    </row>
    <row r="60" spans="1:3">
      <c r="A60">
        <v>59</v>
      </c>
      <c r="B60" t="str">
        <f>IF(AND('Sch D3 Underserved'!G64&gt;0,'Sch D3 Underserved'!F64&lt;1),"Fail","Pass")</f>
        <v>Pass</v>
      </c>
      <c r="C60" t="str">
        <f>IF(AND('Sch D3 Underserved'!F64&gt;0,'Sch D3 Underserved'!G64&lt;1),"Fail","Pass")</f>
        <v>Pass</v>
      </c>
    </row>
    <row r="61" spans="1:3">
      <c r="A61">
        <v>60</v>
      </c>
      <c r="B61" t="str">
        <f>IF(AND('Sch D3 Underserved'!G65&gt;0,'Sch D3 Underserved'!F65&lt;1),"Fail","Pass")</f>
        <v>Pass</v>
      </c>
      <c r="C61" t="str">
        <f>IF(AND('Sch D3 Underserved'!F65&gt;0,'Sch D3 Underserved'!G65&lt;1),"Fail","Pass")</f>
        <v>Pass</v>
      </c>
    </row>
    <row r="62" spans="1:3">
      <c r="A62">
        <v>61</v>
      </c>
      <c r="B62" t="str">
        <f>IF(AND('Sch D3 Underserved'!G66&gt;0,'Sch D3 Underserved'!F66&lt;1),"Fail","Pass")</f>
        <v>Pass</v>
      </c>
      <c r="C62" t="str">
        <f>IF(AND('Sch D3 Underserved'!F66&gt;0,'Sch D3 Underserved'!G66&lt;1),"Fail","Pass")</f>
        <v>Pass</v>
      </c>
    </row>
    <row r="63" spans="1:3">
      <c r="A63">
        <v>62</v>
      </c>
      <c r="B63" t="str">
        <f>IF(AND('Sch D3 Underserved'!G67&gt;0,'Sch D3 Underserved'!F67&lt;1),"Fail","Pass")</f>
        <v>Pass</v>
      </c>
      <c r="C63" t="str">
        <f>IF(AND('Sch D3 Underserved'!F67&gt;0,'Sch D3 Underserved'!G67&lt;1),"Fail","Pass")</f>
        <v>Pass</v>
      </c>
    </row>
    <row r="64" spans="1:3">
      <c r="A64">
        <v>63</v>
      </c>
      <c r="B64" t="str">
        <f>IF(AND('Sch D3 Underserved'!G68&gt;0,'Sch D3 Underserved'!F68&lt;1),"Fail","Pass")</f>
        <v>Pass</v>
      </c>
      <c r="C64" t="str">
        <f>IF(AND('Sch D3 Underserved'!F68&gt;0,'Sch D3 Underserved'!G68&lt;1),"Fail","Pass")</f>
        <v>Pass</v>
      </c>
    </row>
    <row r="65" spans="1:3">
      <c r="A65">
        <v>64</v>
      </c>
      <c r="B65" t="str">
        <f>IF(AND('Sch D3 Underserved'!G69&gt;0,'Sch D3 Underserved'!F69&lt;1),"Fail","Pass")</f>
        <v>Pass</v>
      </c>
      <c r="C65" t="str">
        <f>IF(AND('Sch D3 Underserved'!F69&gt;0,'Sch D3 Underserved'!G69&lt;1),"Fail","Pass")</f>
        <v>Pass</v>
      </c>
    </row>
    <row r="66" spans="1:3">
      <c r="A66">
        <v>65</v>
      </c>
      <c r="B66" t="str">
        <f>IF(AND('Sch D3 Underserved'!G70&gt;0,'Sch D3 Underserved'!F70&lt;1),"Fail","Pass")</f>
        <v>Pass</v>
      </c>
      <c r="C66" t="str">
        <f>IF(AND('Sch D3 Underserved'!F70&gt;0,'Sch D3 Underserved'!G70&lt;1),"Fail","Pass")</f>
        <v>Pass</v>
      </c>
    </row>
    <row r="67" spans="1:3">
      <c r="A67">
        <v>66</v>
      </c>
      <c r="B67" t="str">
        <f>IF(AND('Sch D3 Underserved'!G71&gt;0,'Sch D3 Underserved'!F71&lt;1),"Fail","Pass")</f>
        <v>Pass</v>
      </c>
      <c r="C67" t="str">
        <f>IF(AND('Sch D3 Underserved'!F71&gt;0,'Sch D3 Underserved'!G71&lt;1),"Fail","Pass")</f>
        <v>Pass</v>
      </c>
    </row>
    <row r="68" spans="1:3">
      <c r="A68">
        <v>67</v>
      </c>
      <c r="B68" t="str">
        <f>IF(AND('Sch D3 Underserved'!G72&gt;0,'Sch D3 Underserved'!F72&lt;1),"Fail","Pass")</f>
        <v>Pass</v>
      </c>
      <c r="C68" t="str">
        <f>IF(AND('Sch D3 Underserved'!F72&gt;0,'Sch D3 Underserved'!G72&lt;1),"Fail","Pass")</f>
        <v>Pass</v>
      </c>
    </row>
    <row r="69" spans="1:3">
      <c r="A69">
        <v>68</v>
      </c>
      <c r="B69" t="str">
        <f>IF(AND('Sch D3 Underserved'!G73&gt;0,'Sch D3 Underserved'!F73&lt;1),"Fail","Pass")</f>
        <v>Pass</v>
      </c>
      <c r="C69" t="str">
        <f>IF(AND('Sch D3 Underserved'!F73&gt;0,'Sch D3 Underserved'!G73&lt;1),"Fail","Pass")</f>
        <v>Pass</v>
      </c>
    </row>
    <row r="70" spans="1:3">
      <c r="A70">
        <v>69</v>
      </c>
      <c r="B70" t="str">
        <f>IF(AND('Sch D3 Underserved'!G74&gt;0,'Sch D3 Underserved'!F74&lt;1),"Fail","Pass")</f>
        <v>Pass</v>
      </c>
      <c r="C70" t="str">
        <f>IF(AND('Sch D3 Underserved'!F74&gt;0,'Sch D3 Underserved'!G74&lt;1),"Fail","Pass")</f>
        <v>Pass</v>
      </c>
    </row>
    <row r="71" spans="1:3">
      <c r="A71">
        <v>70</v>
      </c>
      <c r="B71" t="str">
        <f>IF(AND('Sch D3 Underserved'!G75&gt;0,'Sch D3 Underserved'!F75&lt;1),"Fail","Pass")</f>
        <v>Pass</v>
      </c>
      <c r="C71" t="str">
        <f>IF(AND('Sch D3 Underserved'!F75&gt;0,'Sch D3 Underserved'!G75&lt;1),"Fail","Pass")</f>
        <v>Pass</v>
      </c>
    </row>
    <row r="72" spans="1:3">
      <c r="A72">
        <v>71</v>
      </c>
      <c r="B72" t="str">
        <f>IF(AND('Sch D3 Underserved'!G76&gt;0,'Sch D3 Underserved'!F76&lt;1),"Fail","Pass")</f>
        <v>Pass</v>
      </c>
      <c r="C72" t="str">
        <f>IF(AND('Sch D3 Underserved'!F76&gt;0,'Sch D3 Underserved'!G76&lt;1),"Fail","Pass")</f>
        <v>Pass</v>
      </c>
    </row>
    <row r="73" spans="1:3">
      <c r="A73">
        <v>72</v>
      </c>
      <c r="B73" t="str">
        <f>IF(AND('Sch D3 Underserved'!G77&gt;0,'Sch D3 Underserved'!F77&lt;1),"Fail","Pass")</f>
        <v>Pass</v>
      </c>
      <c r="C73" t="str">
        <f>IF(AND('Sch D3 Underserved'!F77&gt;0,'Sch D3 Underserved'!G77&lt;1),"Fail","Pass")</f>
        <v>Pass</v>
      </c>
    </row>
    <row r="74" spans="1:3">
      <c r="A74">
        <v>73</v>
      </c>
      <c r="B74" t="str">
        <f>IF(AND('Sch D3 Underserved'!G78&gt;0,'Sch D3 Underserved'!F78&lt;1),"Fail","Pass")</f>
        <v>Pass</v>
      </c>
      <c r="C74" t="str">
        <f>IF(AND('Sch D3 Underserved'!F78&gt;0,'Sch D3 Underserved'!G78&lt;1),"Fail","Pass")</f>
        <v>Pass</v>
      </c>
    </row>
    <row r="75" spans="1:3">
      <c r="A75">
        <v>74</v>
      </c>
      <c r="B75" t="str">
        <f>IF(AND('Sch D3 Underserved'!G79&gt;0,'Sch D3 Underserved'!F79&lt;1),"Fail","Pass")</f>
        <v>Pass</v>
      </c>
      <c r="C75" t="str">
        <f>IF(AND('Sch D3 Underserved'!F79&gt;0,'Sch D3 Underserved'!G79&lt;1),"Fail","Pass")</f>
        <v>Pass</v>
      </c>
    </row>
    <row r="76" spans="1:3">
      <c r="A76">
        <v>75</v>
      </c>
      <c r="B76" t="str">
        <f>IF(AND('Sch D3 Underserved'!G80&gt;0,'Sch D3 Underserved'!F80&lt;1),"Fail","Pass")</f>
        <v>Pass</v>
      </c>
      <c r="C76" t="str">
        <f>IF(AND('Sch D3 Underserved'!F80&gt;0,'Sch D3 Underserved'!G80&lt;1),"Fail","Pass")</f>
        <v>Pass</v>
      </c>
    </row>
    <row r="77" spans="1:3">
      <c r="A77">
        <v>76</v>
      </c>
      <c r="B77" t="str">
        <f>IF(AND('Sch D3 Underserved'!G81&gt;0,'Sch D3 Underserved'!F81&lt;1),"Fail","Pass")</f>
        <v>Pass</v>
      </c>
      <c r="C77" t="str">
        <f>IF(AND('Sch D3 Underserved'!F81&gt;0,'Sch D3 Underserved'!G81&lt;1),"Fail","Pass")</f>
        <v>Pass</v>
      </c>
    </row>
    <row r="78" spans="1:3">
      <c r="A78">
        <v>77</v>
      </c>
      <c r="B78" t="str">
        <f>IF(AND('Sch D3 Underserved'!G82&gt;0,'Sch D3 Underserved'!F82&lt;1),"Fail","Pass")</f>
        <v>Pass</v>
      </c>
      <c r="C78" t="str">
        <f>IF(AND('Sch D3 Underserved'!F82&gt;0,'Sch D3 Underserved'!G82&lt;1),"Fail","Pass")</f>
        <v>Pass</v>
      </c>
    </row>
    <row r="79" spans="1:3">
      <c r="A79">
        <v>78</v>
      </c>
      <c r="B79" t="str">
        <f>IF(AND('Sch D3 Underserved'!G83&gt;0,'Sch D3 Underserved'!F83&lt;1),"Fail","Pass")</f>
        <v>Pass</v>
      </c>
      <c r="C79" t="str">
        <f>IF(AND('Sch D3 Underserved'!F83&gt;0,'Sch D3 Underserved'!G83&lt;1),"Fail","Pass")</f>
        <v>Pass</v>
      </c>
    </row>
    <row r="80" spans="1:3">
      <c r="A80">
        <v>79</v>
      </c>
      <c r="B80" t="str">
        <f>IF(AND('Sch D3 Underserved'!G84&gt;0,'Sch D3 Underserved'!F84&lt;1),"Fail","Pass")</f>
        <v>Pass</v>
      </c>
      <c r="C80" t="str">
        <f>IF(AND('Sch D3 Underserved'!F84&gt;0,'Sch D3 Underserved'!G84&lt;1),"Fail","Pass")</f>
        <v>Pass</v>
      </c>
    </row>
    <row r="81" spans="1:3">
      <c r="A81">
        <v>80</v>
      </c>
      <c r="B81" t="str">
        <f>IF(AND('Sch D3 Underserved'!G85&gt;0,'Sch D3 Underserved'!F85&lt;1),"Fail","Pass")</f>
        <v>Pass</v>
      </c>
      <c r="C81" t="str">
        <f>IF(AND('Sch D3 Underserved'!F85&gt;0,'Sch D3 Underserved'!G85&lt;1),"Fail","Pass")</f>
        <v>Pass</v>
      </c>
    </row>
    <row r="82" spans="1:3">
      <c r="A82">
        <v>81</v>
      </c>
      <c r="B82" t="str">
        <f>IF(AND('Sch D3 Underserved'!G86&gt;0,'Sch D3 Underserved'!F86&lt;1),"Fail","Pass")</f>
        <v>Pass</v>
      </c>
      <c r="C82" t="str">
        <f>IF(AND('Sch D3 Underserved'!F86&gt;0,'Sch D3 Underserved'!G86&lt;1),"Fail","Pass")</f>
        <v>Pass</v>
      </c>
    </row>
    <row r="83" spans="1:3">
      <c r="A83">
        <v>82</v>
      </c>
      <c r="B83" t="str">
        <f>IF(AND('Sch D3 Underserved'!G87&gt;0,'Sch D3 Underserved'!F87&lt;1),"Fail","Pass")</f>
        <v>Pass</v>
      </c>
      <c r="C83" t="str">
        <f>IF(AND('Sch D3 Underserved'!F87&gt;0,'Sch D3 Underserved'!G87&lt;1),"Fail","Pass")</f>
        <v>Pass</v>
      </c>
    </row>
    <row r="84" spans="1:3">
      <c r="A84">
        <v>83</v>
      </c>
      <c r="B84" t="str">
        <f>IF(AND('Sch D3 Underserved'!G88&gt;0,'Sch D3 Underserved'!F88&lt;1),"Fail","Pass")</f>
        <v>Pass</v>
      </c>
      <c r="C84" t="str">
        <f>IF(AND('Sch D3 Underserved'!F88&gt;0,'Sch D3 Underserved'!G88&lt;1),"Fail","Pass")</f>
        <v>Pass</v>
      </c>
    </row>
    <row r="85" spans="1:3">
      <c r="A85">
        <v>84</v>
      </c>
      <c r="B85" t="str">
        <f>IF(AND('Sch D3 Underserved'!G89&gt;0,'Sch D3 Underserved'!F89&lt;1),"Fail","Pass")</f>
        <v>Pass</v>
      </c>
      <c r="C85" t="str">
        <f>IF(AND('Sch D3 Underserved'!F89&gt;0,'Sch D3 Underserved'!G89&lt;1),"Fail","Pass")</f>
        <v>Pass</v>
      </c>
    </row>
    <row r="86" spans="1:3">
      <c r="A86">
        <v>85</v>
      </c>
      <c r="B86" t="str">
        <f>IF(AND('Sch D3 Underserved'!G90&gt;0,'Sch D3 Underserved'!F90&lt;1),"Fail","Pass")</f>
        <v>Pass</v>
      </c>
      <c r="C86" t="str">
        <f>IF(AND('Sch D3 Underserved'!F90&gt;0,'Sch D3 Underserved'!G90&lt;1),"Fail","Pass")</f>
        <v>Pass</v>
      </c>
    </row>
    <row r="87" spans="1:3">
      <c r="A87">
        <v>86</v>
      </c>
      <c r="B87" t="str">
        <f>IF(AND('Sch D3 Underserved'!G91&gt;0,'Sch D3 Underserved'!F91&lt;1),"Fail","Pass")</f>
        <v>Pass</v>
      </c>
      <c r="C87" t="str">
        <f>IF(AND('Sch D3 Underserved'!F91&gt;0,'Sch D3 Underserved'!G91&lt;1),"Fail","Pass")</f>
        <v>Pass</v>
      </c>
    </row>
    <row r="88" spans="1:3">
      <c r="A88">
        <v>87</v>
      </c>
      <c r="B88" t="str">
        <f>IF(AND('Sch D3 Underserved'!G92&gt;0,'Sch D3 Underserved'!F92&lt;1),"Fail","Pass")</f>
        <v>Pass</v>
      </c>
      <c r="C88" t="str">
        <f>IF(AND('Sch D3 Underserved'!F92&gt;0,'Sch D3 Underserved'!G92&lt;1),"Fail","Pass")</f>
        <v>Pass</v>
      </c>
    </row>
    <row r="89" spans="1:3">
      <c r="A89">
        <v>88</v>
      </c>
      <c r="B89" t="str">
        <f>IF(AND('Sch D3 Underserved'!G93&gt;0,'Sch D3 Underserved'!F93&lt;1),"Fail","Pass")</f>
        <v>Pass</v>
      </c>
      <c r="C89" t="str">
        <f>IF(AND('Sch D3 Underserved'!F93&gt;0,'Sch D3 Underserved'!G93&lt;1),"Fail","Pass")</f>
        <v>Pass</v>
      </c>
    </row>
    <row r="90" spans="1:3">
      <c r="A90">
        <v>89</v>
      </c>
      <c r="B90" t="str">
        <f>IF(AND('Sch D3 Underserved'!G94&gt;0,'Sch D3 Underserved'!F94&lt;1),"Fail","Pass")</f>
        <v>Pass</v>
      </c>
      <c r="C90" t="str">
        <f>IF(AND('Sch D3 Underserved'!F94&gt;0,'Sch D3 Underserved'!G94&lt;1),"Fail","Pass")</f>
        <v>Pass</v>
      </c>
    </row>
    <row r="91" spans="1:3">
      <c r="A91">
        <v>90</v>
      </c>
      <c r="B91" t="str">
        <f>IF(AND('Sch D3 Underserved'!G95&gt;0,'Sch D3 Underserved'!F95&lt;1),"Fail","Pass")</f>
        <v>Pass</v>
      </c>
      <c r="C91" t="str">
        <f>IF(AND('Sch D3 Underserved'!F95&gt;0,'Sch D3 Underserved'!G95&lt;1),"Fail","Pass")</f>
        <v>Pass</v>
      </c>
    </row>
    <row r="92" spans="1:3">
      <c r="A92">
        <v>91</v>
      </c>
      <c r="B92" t="str">
        <f>IF(AND('Sch D3 Underserved'!G96&gt;0,'Sch D3 Underserved'!F96&lt;1),"Fail","Pass")</f>
        <v>Pass</v>
      </c>
      <c r="C92" t="str">
        <f>IF(AND('Sch D3 Underserved'!F96&gt;0,'Sch D3 Underserved'!G96&lt;1),"Fail","Pass")</f>
        <v>Pass</v>
      </c>
    </row>
    <row r="93" spans="1:3">
      <c r="A93">
        <v>92</v>
      </c>
      <c r="B93" t="str">
        <f>IF(AND('Sch D3 Underserved'!G97&gt;0,'Sch D3 Underserved'!F97&lt;1),"Fail","Pass")</f>
        <v>Pass</v>
      </c>
      <c r="C93" t="str">
        <f>IF(AND('Sch D3 Underserved'!F97&gt;0,'Sch D3 Underserved'!G97&lt;1),"Fail","Pass")</f>
        <v>Pass</v>
      </c>
    </row>
    <row r="94" spans="1:3">
      <c r="A94">
        <v>93</v>
      </c>
      <c r="B94" t="str">
        <f>IF(AND('Sch D3 Underserved'!G98&gt;0,'Sch D3 Underserved'!F98&lt;1),"Fail","Pass")</f>
        <v>Pass</v>
      </c>
      <c r="C94" t="str">
        <f>IF(AND('Sch D3 Underserved'!F98&gt;0,'Sch D3 Underserved'!G98&lt;1),"Fail","Pass")</f>
        <v>Pass</v>
      </c>
    </row>
    <row r="95" spans="1:3">
      <c r="A95">
        <v>94</v>
      </c>
      <c r="B95" t="str">
        <f>IF(AND('Sch D3 Underserved'!G99&gt;0,'Sch D3 Underserved'!F99&lt;1),"Fail","Pass")</f>
        <v>Pass</v>
      </c>
      <c r="C95" t="str">
        <f>IF(AND('Sch D3 Underserved'!F99&gt;0,'Sch D3 Underserved'!G99&lt;1),"Fail","Pass")</f>
        <v>Pass</v>
      </c>
    </row>
    <row r="96" spans="1:3">
      <c r="A96">
        <v>95</v>
      </c>
      <c r="B96" t="str">
        <f>IF(AND('Sch D3 Underserved'!G100&gt;0,'Sch D3 Underserved'!F100&lt;1),"Fail","Pass")</f>
        <v>Pass</v>
      </c>
      <c r="C96" t="str">
        <f>IF(AND('Sch D3 Underserved'!F100&gt;0,'Sch D3 Underserved'!G100&lt;1),"Fail","Pass")</f>
        <v>Pass</v>
      </c>
    </row>
    <row r="97" spans="1:3">
      <c r="A97">
        <v>96</v>
      </c>
      <c r="B97" t="str">
        <f>IF(AND('Sch D3 Underserved'!G101&gt;0,'Sch D3 Underserved'!F101&lt;1),"Fail","Pass")</f>
        <v>Pass</v>
      </c>
      <c r="C97" t="str">
        <f>IF(AND('Sch D3 Underserved'!F101&gt;0,'Sch D3 Underserved'!G101&lt;1),"Fail","Pass")</f>
        <v>Pass</v>
      </c>
    </row>
    <row r="98" spans="1:3">
      <c r="A98">
        <v>97</v>
      </c>
      <c r="B98" t="str">
        <f>IF(AND('Sch D3 Underserved'!G102&gt;0,'Sch D3 Underserved'!F102&lt;1),"Fail","Pass")</f>
        <v>Pass</v>
      </c>
      <c r="C98" t="str">
        <f>IF(AND('Sch D3 Underserved'!F102&gt;0,'Sch D3 Underserved'!G102&lt;1),"Fail","Pass")</f>
        <v>Pass</v>
      </c>
    </row>
    <row r="99" spans="1:3">
      <c r="A99">
        <v>98</v>
      </c>
      <c r="B99" t="str">
        <f>IF(AND('Sch D3 Underserved'!G103&gt;0,'Sch D3 Underserved'!F103&lt;1),"Fail","Pass")</f>
        <v>Pass</v>
      </c>
      <c r="C99" t="str">
        <f>IF(AND('Sch D3 Underserved'!F103&gt;0,'Sch D3 Underserved'!G103&lt;1),"Fail","Pass")</f>
        <v>Pass</v>
      </c>
    </row>
    <row r="100" spans="1:3">
      <c r="A100">
        <v>99</v>
      </c>
      <c r="B100" t="str">
        <f>IF(AND('Sch D3 Underserved'!G104&gt;0,'Sch D3 Underserved'!F104&lt;1),"Fail","Pass")</f>
        <v>Pass</v>
      </c>
      <c r="C100" t="str">
        <f>IF(AND('Sch D3 Underserved'!F104&gt;0,'Sch D3 Underserved'!G104&lt;1),"Fail","Pass")</f>
        <v>Pass</v>
      </c>
    </row>
    <row r="101" spans="1:3">
      <c r="A101">
        <v>100</v>
      </c>
      <c r="B101" t="str">
        <f>IF(AND('Sch D3 Underserved'!G105&gt;0,'Sch D3 Underserved'!F105&lt;1),"Fail","Pass")</f>
        <v>Pass</v>
      </c>
      <c r="C101" t="str">
        <f>IF(AND('Sch D3 Underserved'!F105&gt;0,'Sch D3 Underserved'!G105&lt;1),"Fail","Pass")</f>
        <v>Pass</v>
      </c>
    </row>
    <row r="102" spans="1:3">
      <c r="A102">
        <v>101</v>
      </c>
      <c r="B102" t="str">
        <f>IF(AND('Sch D3 Underserved'!G106&gt;0,'Sch D3 Underserved'!F106&lt;1),"Fail","Pass")</f>
        <v>Pass</v>
      </c>
      <c r="C102" t="str">
        <f>IF(AND('Sch D3 Underserved'!F106&gt;0,'Sch D3 Underserved'!G106&lt;1),"Fail","Pass")</f>
        <v>Pass</v>
      </c>
    </row>
    <row r="103" spans="1:3">
      <c r="A103">
        <v>102</v>
      </c>
      <c r="B103" t="str">
        <f>IF(AND('Sch D3 Underserved'!G107&gt;0,'Sch D3 Underserved'!F107&lt;1),"Fail","Pass")</f>
        <v>Pass</v>
      </c>
      <c r="C103" t="str">
        <f>IF(AND('Sch D3 Underserved'!F107&gt;0,'Sch D3 Underserved'!G107&lt;1),"Fail","Pass")</f>
        <v>Pass</v>
      </c>
    </row>
    <row r="104" spans="1:3">
      <c r="A104">
        <v>103</v>
      </c>
      <c r="B104" t="str">
        <f>IF(AND('Sch D3 Underserved'!G108&gt;0,'Sch D3 Underserved'!F108&lt;1),"Fail","Pass")</f>
        <v>Pass</v>
      </c>
      <c r="C104" t="str">
        <f>IF(AND('Sch D3 Underserved'!F108&gt;0,'Sch D3 Underserved'!G108&lt;1),"Fail","Pass")</f>
        <v>Pass</v>
      </c>
    </row>
    <row r="105" spans="1:3">
      <c r="A105">
        <v>104</v>
      </c>
      <c r="B105" t="str">
        <f>IF(AND('Sch D3 Underserved'!G109&gt;0,'Sch D3 Underserved'!F109&lt;1),"Fail","Pass")</f>
        <v>Pass</v>
      </c>
      <c r="C105" t="str">
        <f>IF(AND('Sch D3 Underserved'!F109&gt;0,'Sch D3 Underserved'!G109&lt;1),"Fail","Pass")</f>
        <v>Pass</v>
      </c>
    </row>
    <row r="106" spans="1:3">
      <c r="A106">
        <v>105</v>
      </c>
      <c r="B106" t="str">
        <f>IF(AND('Sch D3 Underserved'!G110&gt;0,'Sch D3 Underserved'!F110&lt;1),"Fail","Pass")</f>
        <v>Pass</v>
      </c>
      <c r="C106" t="str">
        <f>IF(AND('Sch D3 Underserved'!F110&gt;0,'Sch D3 Underserved'!G110&lt;1),"Fail","Pass")</f>
        <v>Pass</v>
      </c>
    </row>
    <row r="107" spans="1:3">
      <c r="A107">
        <v>106</v>
      </c>
      <c r="B107" t="str">
        <f>IF(AND('Sch D3 Underserved'!G111&gt;0,'Sch D3 Underserved'!F111&lt;1),"Fail","Pass")</f>
        <v>Pass</v>
      </c>
      <c r="C107" t="str">
        <f>IF(AND('Sch D3 Underserved'!F111&gt;0,'Sch D3 Underserved'!G111&lt;1),"Fail","Pass")</f>
        <v>Pass</v>
      </c>
    </row>
    <row r="108" spans="1:3">
      <c r="A108">
        <v>107</v>
      </c>
      <c r="B108" t="str">
        <f>IF(AND('Sch D3 Underserved'!G112&gt;0,'Sch D3 Underserved'!F112&lt;1),"Fail","Pass")</f>
        <v>Pass</v>
      </c>
      <c r="C108" t="str">
        <f>IF(AND('Sch D3 Underserved'!F112&gt;0,'Sch D3 Underserved'!G112&lt;1),"Fail","Pass")</f>
        <v>Pass</v>
      </c>
    </row>
    <row r="109" spans="1:3">
      <c r="A109">
        <v>108</v>
      </c>
      <c r="B109" t="str">
        <f>IF(AND('Sch D3 Underserved'!G113&gt;0,'Sch D3 Underserved'!F113&lt;1),"Fail","Pass")</f>
        <v>Pass</v>
      </c>
      <c r="C109" t="str">
        <f>IF(AND('Sch D3 Underserved'!F113&gt;0,'Sch D3 Underserved'!G113&lt;1),"Fail","Pass")</f>
        <v>Pass</v>
      </c>
    </row>
    <row r="110" spans="1:3">
      <c r="A110">
        <v>109</v>
      </c>
      <c r="B110" t="str">
        <f>IF(AND('Sch D3 Underserved'!G114&gt;0,'Sch D3 Underserved'!F114&lt;1),"Fail","Pass")</f>
        <v>Pass</v>
      </c>
      <c r="C110" t="str">
        <f>IF(AND('Sch D3 Underserved'!F114&gt;0,'Sch D3 Underserved'!G114&lt;1),"Fail","Pass")</f>
        <v>Pass</v>
      </c>
    </row>
    <row r="111" spans="1:3">
      <c r="A111">
        <v>110</v>
      </c>
      <c r="B111" t="str">
        <f>IF(AND('Sch D3 Underserved'!G115&gt;0,'Sch D3 Underserved'!F115&lt;1),"Fail","Pass")</f>
        <v>Pass</v>
      </c>
      <c r="C111" t="str">
        <f>IF(AND('Sch D3 Underserved'!F115&gt;0,'Sch D3 Underserved'!G115&lt;1),"Fail","Pass")</f>
        <v>Pass</v>
      </c>
    </row>
    <row r="112" spans="1:3">
      <c r="A112">
        <v>111</v>
      </c>
      <c r="B112" t="str">
        <f>IF(AND('Sch D3 Underserved'!G116&gt;0,'Sch D3 Underserved'!F116&lt;1),"Fail","Pass")</f>
        <v>Pass</v>
      </c>
      <c r="C112" t="str">
        <f>IF(AND('Sch D3 Underserved'!F116&gt;0,'Sch D3 Underserved'!G116&lt;1),"Fail","Pass")</f>
        <v>Pass</v>
      </c>
    </row>
    <row r="113" spans="1:3">
      <c r="A113">
        <v>112</v>
      </c>
      <c r="B113" t="str">
        <f>IF(AND('Sch D3 Underserved'!G117&gt;0,'Sch D3 Underserved'!F117&lt;1),"Fail","Pass")</f>
        <v>Pass</v>
      </c>
      <c r="C113" t="str">
        <f>IF(AND('Sch D3 Underserved'!F117&gt;0,'Sch D3 Underserved'!G117&lt;1),"Fail","Pass")</f>
        <v>Pass</v>
      </c>
    </row>
    <row r="114" spans="1:3">
      <c r="A114">
        <v>113</v>
      </c>
      <c r="B114" t="str">
        <f>IF(AND('Sch D3 Underserved'!G118&gt;0,'Sch D3 Underserved'!F118&lt;1),"Fail","Pass")</f>
        <v>Pass</v>
      </c>
      <c r="C114" t="str">
        <f>IF(AND('Sch D3 Underserved'!F118&gt;0,'Sch D3 Underserved'!G118&lt;1),"Fail","Pass")</f>
        <v>Pass</v>
      </c>
    </row>
    <row r="115" spans="1:3">
      <c r="A115">
        <v>114</v>
      </c>
      <c r="B115" t="str">
        <f>IF(AND('Sch D3 Underserved'!G119&gt;0,'Sch D3 Underserved'!F119&lt;1),"Fail","Pass")</f>
        <v>Pass</v>
      </c>
      <c r="C115" t="str">
        <f>IF(AND('Sch D3 Underserved'!F119&gt;0,'Sch D3 Underserved'!G119&lt;1),"Fail","Pass")</f>
        <v>Pass</v>
      </c>
    </row>
    <row r="116" spans="1:3">
      <c r="A116">
        <v>115</v>
      </c>
      <c r="B116" t="str">
        <f>IF(AND('Sch D3 Underserved'!G120&gt;0,'Sch D3 Underserved'!F120&lt;1),"Fail","Pass")</f>
        <v>Pass</v>
      </c>
      <c r="C116" t="str">
        <f>IF(AND('Sch D3 Underserved'!F120&gt;0,'Sch D3 Underserved'!G120&lt;1),"Fail","Pass")</f>
        <v>Pass</v>
      </c>
    </row>
    <row r="117" spans="1:3">
      <c r="A117">
        <v>116</v>
      </c>
      <c r="B117" t="str">
        <f>IF(AND('Sch D3 Underserved'!G121&gt;0,'Sch D3 Underserved'!F121&lt;1),"Fail","Pass")</f>
        <v>Pass</v>
      </c>
      <c r="C117" t="str">
        <f>IF(AND('Sch D3 Underserved'!F121&gt;0,'Sch D3 Underserved'!G121&lt;1),"Fail","Pass")</f>
        <v>Pass</v>
      </c>
    </row>
    <row r="118" spans="1:3">
      <c r="A118">
        <v>117</v>
      </c>
      <c r="B118" t="str">
        <f>IF(AND('Sch D3 Underserved'!G122&gt;0,'Sch D3 Underserved'!F122&lt;1),"Fail","Pass")</f>
        <v>Pass</v>
      </c>
      <c r="C118" t="str">
        <f>IF(AND('Sch D3 Underserved'!F122&gt;0,'Sch D3 Underserved'!G122&lt;1),"Fail","Pass")</f>
        <v>Pass</v>
      </c>
    </row>
    <row r="119" spans="1:3">
      <c r="A119">
        <v>118</v>
      </c>
      <c r="B119" t="str">
        <f>IF(AND('Sch D3 Underserved'!G123&gt;0,'Sch D3 Underserved'!F123&lt;1),"Fail","Pass")</f>
        <v>Pass</v>
      </c>
      <c r="C119" t="str">
        <f>IF(AND('Sch D3 Underserved'!F123&gt;0,'Sch D3 Underserved'!G123&lt;1),"Fail","Pass")</f>
        <v>Pass</v>
      </c>
    </row>
    <row r="120" spans="1:3">
      <c r="A120">
        <v>119</v>
      </c>
      <c r="B120" t="str">
        <f>IF(AND('Sch D3 Underserved'!G124&gt;0,'Sch D3 Underserved'!F124&lt;1),"Fail","Pass")</f>
        <v>Pass</v>
      </c>
      <c r="C120" t="str">
        <f>IF(AND('Sch D3 Underserved'!F124&gt;0,'Sch D3 Underserved'!G124&lt;1),"Fail","Pass")</f>
        <v>Pass</v>
      </c>
    </row>
    <row r="121" spans="1:3">
      <c r="A121">
        <v>120</v>
      </c>
      <c r="B121" t="str">
        <f>IF(AND('Sch D3 Underserved'!G125&gt;0,'Sch D3 Underserved'!F125&lt;1),"Fail","Pass")</f>
        <v>Pass</v>
      </c>
      <c r="C121" t="str">
        <f>IF(AND('Sch D3 Underserved'!F125&gt;0,'Sch D3 Underserved'!G125&lt;1),"Fail","Pass")</f>
        <v>Pass</v>
      </c>
    </row>
    <row r="122" spans="1:3">
      <c r="A122">
        <v>121</v>
      </c>
      <c r="B122" t="str">
        <f>IF(AND('Sch D3 Underserved'!G126&gt;0,'Sch D3 Underserved'!F126&lt;1),"Fail","Pass")</f>
        <v>Pass</v>
      </c>
      <c r="C122" t="str">
        <f>IF(AND('Sch D3 Underserved'!F126&gt;0,'Sch D3 Underserved'!G126&lt;1),"Fail","Pass")</f>
        <v>Pass</v>
      </c>
    </row>
    <row r="123" spans="1:3">
      <c r="A123">
        <v>122</v>
      </c>
      <c r="B123" t="str">
        <f>IF(AND('Sch D3 Underserved'!G127&gt;0,'Sch D3 Underserved'!F127&lt;1),"Fail","Pass")</f>
        <v>Pass</v>
      </c>
      <c r="C123" t="str">
        <f>IF(AND('Sch D3 Underserved'!F127&gt;0,'Sch D3 Underserved'!G127&lt;1),"Fail","Pass")</f>
        <v>Pass</v>
      </c>
    </row>
    <row r="124" spans="1:3">
      <c r="A124">
        <v>123</v>
      </c>
      <c r="B124" t="str">
        <f>IF(AND('Sch D3 Underserved'!G128&gt;0,'Sch D3 Underserved'!F128&lt;1),"Fail","Pass")</f>
        <v>Pass</v>
      </c>
      <c r="C124" t="str">
        <f>IF(AND('Sch D3 Underserved'!F128&gt;0,'Sch D3 Underserved'!G128&lt;1),"Fail","Pass")</f>
        <v>Pass</v>
      </c>
    </row>
    <row r="125" spans="1:3">
      <c r="A125">
        <v>124</v>
      </c>
      <c r="B125" t="str">
        <f>IF(AND('Sch D3 Underserved'!G129&gt;0,'Sch D3 Underserved'!F129&lt;1),"Fail","Pass")</f>
        <v>Pass</v>
      </c>
      <c r="C125" t="str">
        <f>IF(AND('Sch D3 Underserved'!F129&gt;0,'Sch D3 Underserved'!G129&lt;1),"Fail","Pass")</f>
        <v>Pass</v>
      </c>
    </row>
    <row r="126" spans="1:3">
      <c r="A126">
        <v>125</v>
      </c>
      <c r="B126" t="str">
        <f>IF(AND('Sch D3 Underserved'!G130&gt;0,'Sch D3 Underserved'!F130&lt;1),"Fail","Pass")</f>
        <v>Pass</v>
      </c>
      <c r="C126" t="str">
        <f>IF(AND('Sch D3 Underserved'!F130&gt;0,'Sch D3 Underserved'!G130&lt;1),"Fail","Pass")</f>
        <v>Pass</v>
      </c>
    </row>
    <row r="127" spans="1:3">
      <c r="A127">
        <v>126</v>
      </c>
      <c r="B127" t="str">
        <f>IF(AND('Sch D3 Underserved'!G131&gt;0,'Sch D3 Underserved'!F131&lt;1),"Fail","Pass")</f>
        <v>Pass</v>
      </c>
      <c r="C127" t="str">
        <f>IF(AND('Sch D3 Underserved'!F131&gt;0,'Sch D3 Underserved'!G131&lt;1),"Fail","Pass")</f>
        <v>Pass</v>
      </c>
    </row>
    <row r="128" spans="1:3">
      <c r="A128">
        <v>127</v>
      </c>
      <c r="B128" t="str">
        <f>IF(AND('Sch D3 Underserved'!G132&gt;0,'Sch D3 Underserved'!F132&lt;1),"Fail","Pass")</f>
        <v>Pass</v>
      </c>
      <c r="C128" t="str">
        <f>IF(AND('Sch D3 Underserved'!F132&gt;0,'Sch D3 Underserved'!G132&lt;1),"Fail","Pass")</f>
        <v>Pass</v>
      </c>
    </row>
    <row r="129" spans="1:3">
      <c r="A129">
        <v>128</v>
      </c>
      <c r="B129" t="str">
        <f>IF(AND('Sch D3 Underserved'!G133&gt;0,'Sch D3 Underserved'!F133&lt;1),"Fail","Pass")</f>
        <v>Pass</v>
      </c>
      <c r="C129" t="str">
        <f>IF(AND('Sch D3 Underserved'!F133&gt;0,'Sch D3 Underserved'!G133&lt;1),"Fail","Pass")</f>
        <v>Pass</v>
      </c>
    </row>
    <row r="130" spans="1:3">
      <c r="A130">
        <v>129</v>
      </c>
      <c r="B130" t="str">
        <f>IF(AND('Sch D3 Underserved'!G134&gt;0,'Sch D3 Underserved'!F134&lt;1),"Fail","Pass")</f>
        <v>Pass</v>
      </c>
      <c r="C130" t="str">
        <f>IF(AND('Sch D3 Underserved'!F134&gt;0,'Sch D3 Underserved'!G134&lt;1),"Fail","Pass")</f>
        <v>Pass</v>
      </c>
    </row>
    <row r="131" spans="1:3">
      <c r="A131">
        <v>130</v>
      </c>
      <c r="B131" t="str">
        <f>IF(AND('Sch D3 Underserved'!G135&gt;0,'Sch D3 Underserved'!F135&lt;1),"Fail","Pass")</f>
        <v>Pass</v>
      </c>
      <c r="C131" t="str">
        <f>IF(AND('Sch D3 Underserved'!F135&gt;0,'Sch D3 Underserved'!G135&lt;1),"Fail","Pass")</f>
        <v>Pass</v>
      </c>
    </row>
    <row r="132" spans="1:3">
      <c r="A132">
        <v>131</v>
      </c>
      <c r="B132" t="str">
        <f>IF(AND('Sch D3 Underserved'!G136&gt;0,'Sch D3 Underserved'!F136&lt;1),"Fail","Pass")</f>
        <v>Pass</v>
      </c>
      <c r="C132" t="str">
        <f>IF(AND('Sch D3 Underserved'!F136&gt;0,'Sch D3 Underserved'!G136&lt;1),"Fail","Pass")</f>
        <v>Pass</v>
      </c>
    </row>
    <row r="133" spans="1:3">
      <c r="A133">
        <v>132</v>
      </c>
      <c r="B133" t="str">
        <f>IF(AND('Sch D3 Underserved'!G137&gt;0,'Sch D3 Underserved'!F137&lt;1),"Fail","Pass")</f>
        <v>Pass</v>
      </c>
      <c r="C133" t="str">
        <f>IF(AND('Sch D3 Underserved'!F137&gt;0,'Sch D3 Underserved'!G137&lt;1),"Fail","Pass")</f>
        <v>Pass</v>
      </c>
    </row>
    <row r="134" spans="1:3">
      <c r="A134">
        <v>133</v>
      </c>
      <c r="B134" t="str">
        <f>IF(AND('Sch D3 Underserved'!G138&gt;0,'Sch D3 Underserved'!F138&lt;1),"Fail","Pass")</f>
        <v>Pass</v>
      </c>
      <c r="C134" t="str">
        <f>IF(AND('Sch D3 Underserved'!F138&gt;0,'Sch D3 Underserved'!G138&lt;1),"Fail","Pass")</f>
        <v>Pass</v>
      </c>
    </row>
    <row r="135" spans="1:3">
      <c r="A135">
        <v>134</v>
      </c>
      <c r="B135" t="str">
        <f>IF(AND('Sch D3 Underserved'!G139&gt;0,'Sch D3 Underserved'!F139&lt;1),"Fail","Pass")</f>
        <v>Pass</v>
      </c>
      <c r="C135" t="str">
        <f>IF(AND('Sch D3 Underserved'!F139&gt;0,'Sch D3 Underserved'!G139&lt;1),"Fail","Pass")</f>
        <v>Pass</v>
      </c>
    </row>
    <row r="136" spans="1:3">
      <c r="A136">
        <v>135</v>
      </c>
      <c r="B136" t="str">
        <f>IF(AND('Sch D3 Underserved'!G140&gt;0,'Sch D3 Underserved'!F140&lt;1),"Fail","Pass")</f>
        <v>Pass</v>
      </c>
      <c r="C136" t="str">
        <f>IF(AND('Sch D3 Underserved'!F140&gt;0,'Sch D3 Underserved'!G140&lt;1),"Fail","Pass")</f>
        <v>Pass</v>
      </c>
    </row>
    <row r="137" spans="1:3">
      <c r="A137">
        <v>136</v>
      </c>
      <c r="B137" t="str">
        <f>IF(AND('Sch D3 Underserved'!G141&gt;0,'Sch D3 Underserved'!F141&lt;1),"Fail","Pass")</f>
        <v>Pass</v>
      </c>
      <c r="C137" t="str">
        <f>IF(AND('Sch D3 Underserved'!F141&gt;0,'Sch D3 Underserved'!G141&lt;1),"Fail","Pass")</f>
        <v>Pass</v>
      </c>
    </row>
    <row r="138" spans="1:3">
      <c r="A138">
        <v>137</v>
      </c>
      <c r="B138" t="str">
        <f>IF(AND('Sch D3 Underserved'!G142&gt;0,'Sch D3 Underserved'!F142&lt;1),"Fail","Pass")</f>
        <v>Pass</v>
      </c>
      <c r="C138" t="str">
        <f>IF(AND('Sch D3 Underserved'!F142&gt;0,'Sch D3 Underserved'!G142&lt;1),"Fail","Pass")</f>
        <v>Pass</v>
      </c>
    </row>
    <row r="139" spans="1:3">
      <c r="A139">
        <v>138</v>
      </c>
      <c r="B139" t="str">
        <f>IF(AND('Sch D3 Underserved'!G143&gt;0,'Sch D3 Underserved'!F143&lt;1),"Fail","Pass")</f>
        <v>Pass</v>
      </c>
      <c r="C139" t="str">
        <f>IF(AND('Sch D3 Underserved'!F143&gt;0,'Sch D3 Underserved'!G143&lt;1),"Fail","Pass")</f>
        <v>Pass</v>
      </c>
    </row>
    <row r="140" spans="1:3">
      <c r="A140">
        <v>139</v>
      </c>
      <c r="B140" t="str">
        <f>IF(AND('Sch D3 Underserved'!G144&gt;0,'Sch D3 Underserved'!F144&lt;1),"Fail","Pass")</f>
        <v>Pass</v>
      </c>
      <c r="C140" t="str">
        <f>IF(AND('Sch D3 Underserved'!F144&gt;0,'Sch D3 Underserved'!G144&lt;1),"Fail","Pass")</f>
        <v>Pass</v>
      </c>
    </row>
    <row r="141" spans="1:3">
      <c r="A141">
        <v>140</v>
      </c>
      <c r="B141" t="str">
        <f>IF(AND('Sch D3 Underserved'!G145&gt;0,'Sch D3 Underserved'!F145&lt;1),"Fail","Pass")</f>
        <v>Pass</v>
      </c>
      <c r="C141" t="str">
        <f>IF(AND('Sch D3 Underserved'!F145&gt;0,'Sch D3 Underserved'!G145&lt;1),"Fail","Pass")</f>
        <v>Pass</v>
      </c>
    </row>
    <row r="142" spans="1:3">
      <c r="A142">
        <v>141</v>
      </c>
      <c r="B142" t="str">
        <f>IF(AND('Sch D3 Underserved'!G146&gt;0,'Sch D3 Underserved'!F146&lt;1),"Fail","Pass")</f>
        <v>Pass</v>
      </c>
      <c r="C142" t="str">
        <f>IF(AND('Sch D3 Underserved'!F146&gt;0,'Sch D3 Underserved'!G146&lt;1),"Fail","Pass")</f>
        <v>Pass</v>
      </c>
    </row>
    <row r="143" spans="1:3">
      <c r="A143">
        <v>142</v>
      </c>
      <c r="B143" t="str">
        <f>IF(AND('Sch D3 Underserved'!G147&gt;0,'Sch D3 Underserved'!F147&lt;1),"Fail","Pass")</f>
        <v>Pass</v>
      </c>
      <c r="C143" t="str">
        <f>IF(AND('Sch D3 Underserved'!F147&gt;0,'Sch D3 Underserved'!G147&lt;1),"Fail","Pass")</f>
        <v>Pass</v>
      </c>
    </row>
    <row r="144" spans="1:3">
      <c r="A144">
        <v>143</v>
      </c>
      <c r="B144" t="str">
        <f>IF(AND('Sch D3 Underserved'!G148&gt;0,'Sch D3 Underserved'!F148&lt;1),"Fail","Pass")</f>
        <v>Pass</v>
      </c>
      <c r="C144" t="str">
        <f>IF(AND('Sch D3 Underserved'!F148&gt;0,'Sch D3 Underserved'!G148&lt;1),"Fail","Pass")</f>
        <v>Pass</v>
      </c>
    </row>
    <row r="145" spans="1:3">
      <c r="A145">
        <v>144</v>
      </c>
      <c r="B145" t="str">
        <f>IF(AND('Sch D3 Underserved'!G149&gt;0,'Sch D3 Underserved'!F149&lt;1),"Fail","Pass")</f>
        <v>Pass</v>
      </c>
      <c r="C145" t="str">
        <f>IF(AND('Sch D3 Underserved'!F149&gt;0,'Sch D3 Underserved'!G149&lt;1),"Fail","Pass")</f>
        <v>Pass</v>
      </c>
    </row>
    <row r="146" spans="1:3">
      <c r="A146">
        <v>145</v>
      </c>
      <c r="B146" t="str">
        <f>IF(AND('Sch D3 Underserved'!G150&gt;0,'Sch D3 Underserved'!F150&lt;1),"Fail","Pass")</f>
        <v>Pass</v>
      </c>
      <c r="C146" t="str">
        <f>IF(AND('Sch D3 Underserved'!F150&gt;0,'Sch D3 Underserved'!G150&lt;1),"Fail","Pass")</f>
        <v>Pass</v>
      </c>
    </row>
    <row r="147" spans="1:3">
      <c r="A147">
        <v>146</v>
      </c>
      <c r="B147" t="str">
        <f>IF(AND('Sch D3 Underserved'!G151&gt;0,'Sch D3 Underserved'!F151&lt;1),"Fail","Pass")</f>
        <v>Pass</v>
      </c>
      <c r="C147" t="str">
        <f>IF(AND('Sch D3 Underserved'!F151&gt;0,'Sch D3 Underserved'!G151&lt;1),"Fail","Pass")</f>
        <v>Pass</v>
      </c>
    </row>
    <row r="148" spans="1:3">
      <c r="A148">
        <v>147</v>
      </c>
      <c r="B148" t="str">
        <f>IF(AND('Sch D3 Underserved'!G152&gt;0,'Sch D3 Underserved'!F152&lt;1),"Fail","Pass")</f>
        <v>Pass</v>
      </c>
      <c r="C148" t="str">
        <f>IF(AND('Sch D3 Underserved'!F152&gt;0,'Sch D3 Underserved'!G152&lt;1),"Fail","Pass")</f>
        <v>Pass</v>
      </c>
    </row>
    <row r="149" spans="1:3">
      <c r="A149">
        <v>148</v>
      </c>
      <c r="B149" t="str">
        <f>IF(AND('Sch D3 Underserved'!G153&gt;0,'Sch D3 Underserved'!F153&lt;1),"Fail","Pass")</f>
        <v>Pass</v>
      </c>
      <c r="C149" t="str">
        <f>IF(AND('Sch D3 Underserved'!F153&gt;0,'Sch D3 Underserved'!G153&lt;1),"Fail","Pass")</f>
        <v>Pass</v>
      </c>
    </row>
    <row r="150" spans="1:3">
      <c r="A150">
        <v>149</v>
      </c>
      <c r="B150" t="str">
        <f>IF(AND('Sch D3 Underserved'!G154&gt;0,'Sch D3 Underserved'!F154&lt;1),"Fail","Pass")</f>
        <v>Pass</v>
      </c>
      <c r="C150" t="str">
        <f>IF(AND('Sch D3 Underserved'!F154&gt;0,'Sch D3 Underserved'!G154&lt;1),"Fail","Pass")</f>
        <v>Pass</v>
      </c>
    </row>
    <row r="151" spans="1:3">
      <c r="A151">
        <v>150</v>
      </c>
      <c r="B151" t="str">
        <f>IF(AND('Sch D3 Underserved'!G155&gt;0,'Sch D3 Underserved'!F155&lt;1),"Fail","Pass")</f>
        <v>Pass</v>
      </c>
      <c r="C151" t="str">
        <f>IF(AND('Sch D3 Underserved'!F155&gt;0,'Sch D3 Underserved'!G155&lt;1),"Fail","Pass")</f>
        <v>Pass</v>
      </c>
    </row>
    <row r="152" spans="1:3">
      <c r="A152">
        <v>151</v>
      </c>
      <c r="B152" t="str">
        <f>IF(AND('Sch D3 Underserved'!G156&gt;0,'Sch D3 Underserved'!F156&lt;1),"Fail","Pass")</f>
        <v>Pass</v>
      </c>
      <c r="C152" t="str">
        <f>IF(AND('Sch D3 Underserved'!F156&gt;0,'Sch D3 Underserved'!G156&lt;1),"Fail","Pass")</f>
        <v>Pass</v>
      </c>
    </row>
    <row r="153" spans="1:3">
      <c r="A153">
        <v>152</v>
      </c>
      <c r="B153" t="str">
        <f>IF(AND('Sch D3 Underserved'!G157&gt;0,'Sch D3 Underserved'!F157&lt;1),"Fail","Pass")</f>
        <v>Pass</v>
      </c>
      <c r="C153" t="str">
        <f>IF(AND('Sch D3 Underserved'!F157&gt;0,'Sch D3 Underserved'!G157&lt;1),"Fail","Pass")</f>
        <v>Pass</v>
      </c>
    </row>
    <row r="154" spans="1:3">
      <c r="A154">
        <v>153</v>
      </c>
      <c r="B154" t="str">
        <f>IF(AND('Sch D3 Underserved'!G158&gt;0,'Sch D3 Underserved'!F158&lt;1),"Fail","Pass")</f>
        <v>Pass</v>
      </c>
      <c r="C154" t="str">
        <f>IF(AND('Sch D3 Underserved'!F158&gt;0,'Sch D3 Underserved'!G158&lt;1),"Fail","Pass")</f>
        <v>Pass</v>
      </c>
    </row>
    <row r="155" spans="1:3">
      <c r="A155">
        <v>154</v>
      </c>
      <c r="B155" t="str">
        <f>IF(AND('Sch D3 Underserved'!G159&gt;0,'Sch D3 Underserved'!F159&lt;1),"Fail","Pass")</f>
        <v>Pass</v>
      </c>
      <c r="C155" t="str">
        <f>IF(AND('Sch D3 Underserved'!F159&gt;0,'Sch D3 Underserved'!G159&lt;1),"Fail","Pass")</f>
        <v>Pass</v>
      </c>
    </row>
    <row r="156" spans="1:3">
      <c r="A156">
        <v>155</v>
      </c>
      <c r="B156" t="str">
        <f>IF(AND('Sch D3 Underserved'!G160&gt;0,'Sch D3 Underserved'!F160&lt;1),"Fail","Pass")</f>
        <v>Pass</v>
      </c>
      <c r="C156" t="str">
        <f>IF(AND('Sch D3 Underserved'!F160&gt;0,'Sch D3 Underserved'!G160&lt;1),"Fail","Pass")</f>
        <v>Pass</v>
      </c>
    </row>
    <row r="157" spans="1:3">
      <c r="A157">
        <v>156</v>
      </c>
      <c r="B157" t="str">
        <f>IF(AND('Sch D3 Underserved'!G161&gt;0,'Sch D3 Underserved'!F161&lt;1),"Fail","Pass")</f>
        <v>Pass</v>
      </c>
      <c r="C157" t="str">
        <f>IF(AND('Sch D3 Underserved'!F161&gt;0,'Sch D3 Underserved'!G161&lt;1),"Fail","Pass")</f>
        <v>Pass</v>
      </c>
    </row>
    <row r="158" spans="1:3">
      <c r="A158">
        <v>157</v>
      </c>
      <c r="B158" t="str">
        <f>IF(AND('Sch D3 Underserved'!G162&gt;0,'Sch D3 Underserved'!F162&lt;1),"Fail","Pass")</f>
        <v>Pass</v>
      </c>
      <c r="C158" t="str">
        <f>IF(AND('Sch D3 Underserved'!F162&gt;0,'Sch D3 Underserved'!G162&lt;1),"Fail","Pass")</f>
        <v>Pass</v>
      </c>
    </row>
    <row r="159" spans="1:3">
      <c r="A159">
        <v>158</v>
      </c>
      <c r="B159" t="str">
        <f>IF(AND('Sch D3 Underserved'!G163&gt;0,'Sch D3 Underserved'!F163&lt;1),"Fail","Pass")</f>
        <v>Pass</v>
      </c>
      <c r="C159" t="str">
        <f>IF(AND('Sch D3 Underserved'!F163&gt;0,'Sch D3 Underserved'!G163&lt;1),"Fail","Pass")</f>
        <v>Pass</v>
      </c>
    </row>
    <row r="160" spans="1:3">
      <c r="A160">
        <v>159</v>
      </c>
      <c r="B160" t="str">
        <f>IF(AND('Sch D3 Underserved'!G164&gt;0,'Sch D3 Underserved'!F164&lt;1),"Fail","Pass")</f>
        <v>Pass</v>
      </c>
      <c r="C160" t="str">
        <f>IF(AND('Sch D3 Underserved'!F164&gt;0,'Sch D3 Underserved'!G164&lt;1),"Fail","Pass")</f>
        <v>Pass</v>
      </c>
    </row>
    <row r="161" spans="1:3">
      <c r="A161">
        <v>160</v>
      </c>
      <c r="B161" t="str">
        <f>IF(AND('Sch D3 Underserved'!G165&gt;0,'Sch D3 Underserved'!F165&lt;1),"Fail","Pass")</f>
        <v>Pass</v>
      </c>
      <c r="C161" t="str">
        <f>IF(AND('Sch D3 Underserved'!F165&gt;0,'Sch D3 Underserved'!G165&lt;1),"Fail","Pass")</f>
        <v>Pass</v>
      </c>
    </row>
    <row r="162" spans="1:3">
      <c r="A162">
        <v>161</v>
      </c>
      <c r="B162" t="str">
        <f>IF(AND('Sch D3 Underserved'!G166&gt;0,'Sch D3 Underserved'!F166&lt;1),"Fail","Pass")</f>
        <v>Pass</v>
      </c>
      <c r="C162" t="str">
        <f>IF(AND('Sch D3 Underserved'!F166&gt;0,'Sch D3 Underserved'!G166&lt;1),"Fail","Pass")</f>
        <v>Pass</v>
      </c>
    </row>
    <row r="163" spans="1:3">
      <c r="A163">
        <v>162</v>
      </c>
      <c r="B163" t="str">
        <f>IF(AND('Sch D3 Underserved'!G167&gt;0,'Sch D3 Underserved'!F167&lt;1),"Fail","Pass")</f>
        <v>Pass</v>
      </c>
      <c r="C163" t="str">
        <f>IF(AND('Sch D3 Underserved'!F167&gt;0,'Sch D3 Underserved'!G167&lt;1),"Fail","Pass")</f>
        <v>Pass</v>
      </c>
    </row>
    <row r="164" spans="1:3">
      <c r="A164">
        <v>163</v>
      </c>
      <c r="B164" t="str">
        <f>IF(AND('Sch D3 Underserved'!G168&gt;0,'Sch D3 Underserved'!F168&lt;1),"Fail","Pass")</f>
        <v>Pass</v>
      </c>
      <c r="C164" t="str">
        <f>IF(AND('Sch D3 Underserved'!F168&gt;0,'Sch D3 Underserved'!G168&lt;1),"Fail","Pass")</f>
        <v>Pass</v>
      </c>
    </row>
    <row r="165" spans="1:3">
      <c r="A165">
        <v>164</v>
      </c>
      <c r="B165" t="str">
        <f>IF(AND('Sch D3 Underserved'!G169&gt;0,'Sch D3 Underserved'!F169&lt;1),"Fail","Pass")</f>
        <v>Pass</v>
      </c>
      <c r="C165" t="str">
        <f>IF(AND('Sch D3 Underserved'!F169&gt;0,'Sch D3 Underserved'!G169&lt;1),"Fail","Pass")</f>
        <v>Pass</v>
      </c>
    </row>
    <row r="166" spans="1:3">
      <c r="A166">
        <v>165</v>
      </c>
      <c r="B166" t="str">
        <f>IF(AND('Sch D3 Underserved'!G170&gt;0,'Sch D3 Underserved'!F170&lt;1),"Fail","Pass")</f>
        <v>Pass</v>
      </c>
      <c r="C166" t="str">
        <f>IF(AND('Sch D3 Underserved'!F170&gt;0,'Sch D3 Underserved'!G170&lt;1),"Fail","Pass")</f>
        <v>Pass</v>
      </c>
    </row>
    <row r="167" spans="1:3">
      <c r="A167">
        <v>166</v>
      </c>
      <c r="B167" t="str">
        <f>IF(AND('Sch D3 Underserved'!G171&gt;0,'Sch D3 Underserved'!F171&lt;1),"Fail","Pass")</f>
        <v>Pass</v>
      </c>
      <c r="C167" t="str">
        <f>IF(AND('Sch D3 Underserved'!F171&gt;0,'Sch D3 Underserved'!G171&lt;1),"Fail","Pass")</f>
        <v>Pass</v>
      </c>
    </row>
    <row r="168" spans="1:3">
      <c r="A168">
        <v>167</v>
      </c>
      <c r="B168" t="str">
        <f>IF(AND('Sch D3 Underserved'!G172&gt;0,'Sch D3 Underserved'!F172&lt;1),"Fail","Pass")</f>
        <v>Pass</v>
      </c>
      <c r="C168" t="str">
        <f>IF(AND('Sch D3 Underserved'!F172&gt;0,'Sch D3 Underserved'!G172&lt;1),"Fail","Pass")</f>
        <v>Pass</v>
      </c>
    </row>
    <row r="169" spans="1:3">
      <c r="A169">
        <v>168</v>
      </c>
      <c r="B169" t="str">
        <f>IF(AND('Sch D3 Underserved'!G173&gt;0,'Sch D3 Underserved'!F173&lt;1),"Fail","Pass")</f>
        <v>Pass</v>
      </c>
      <c r="C169" t="str">
        <f>IF(AND('Sch D3 Underserved'!F173&gt;0,'Sch D3 Underserved'!G173&lt;1),"Fail","Pass")</f>
        <v>Pass</v>
      </c>
    </row>
    <row r="170" spans="1:3">
      <c r="A170">
        <v>169</v>
      </c>
      <c r="B170" t="str">
        <f>IF(AND('Sch D3 Underserved'!G174&gt;0,'Sch D3 Underserved'!F174&lt;1),"Fail","Pass")</f>
        <v>Pass</v>
      </c>
      <c r="C170" t="str">
        <f>IF(AND('Sch D3 Underserved'!F174&gt;0,'Sch D3 Underserved'!G174&lt;1),"Fail","Pass")</f>
        <v>Pass</v>
      </c>
    </row>
    <row r="171" spans="1:3">
      <c r="A171">
        <v>170</v>
      </c>
      <c r="B171" t="str">
        <f>IF(AND('Sch D3 Underserved'!G175&gt;0,'Sch D3 Underserved'!F175&lt;1),"Fail","Pass")</f>
        <v>Pass</v>
      </c>
      <c r="C171" t="str">
        <f>IF(AND('Sch D3 Underserved'!F175&gt;0,'Sch D3 Underserved'!G175&lt;1),"Fail","Pass")</f>
        <v>Pass</v>
      </c>
    </row>
    <row r="172" spans="1:3">
      <c r="A172">
        <v>171</v>
      </c>
      <c r="B172" t="str">
        <f>IF(AND('Sch D3 Underserved'!G176&gt;0,'Sch D3 Underserved'!F176&lt;1),"Fail","Pass")</f>
        <v>Pass</v>
      </c>
      <c r="C172" t="str">
        <f>IF(AND('Sch D3 Underserved'!F176&gt;0,'Sch D3 Underserved'!G176&lt;1),"Fail","Pass")</f>
        <v>Pass</v>
      </c>
    </row>
    <row r="173" spans="1:3">
      <c r="A173">
        <v>172</v>
      </c>
      <c r="B173" t="str">
        <f>IF(AND('Sch D3 Underserved'!G177&gt;0,'Sch D3 Underserved'!F177&lt;1),"Fail","Pass")</f>
        <v>Pass</v>
      </c>
      <c r="C173" t="str">
        <f>IF(AND('Sch D3 Underserved'!F177&gt;0,'Sch D3 Underserved'!G177&lt;1),"Fail","Pass")</f>
        <v>Pass</v>
      </c>
    </row>
    <row r="174" spans="1:3">
      <c r="A174">
        <v>173</v>
      </c>
      <c r="B174" t="str">
        <f>IF(AND('Sch D3 Underserved'!G178&gt;0,'Sch D3 Underserved'!F178&lt;1),"Fail","Pass")</f>
        <v>Pass</v>
      </c>
      <c r="C174" t="str">
        <f>IF(AND('Sch D3 Underserved'!F178&gt;0,'Sch D3 Underserved'!G178&lt;1),"Fail","Pass")</f>
        <v>Pass</v>
      </c>
    </row>
    <row r="175" spans="1:3">
      <c r="A175">
        <v>174</v>
      </c>
      <c r="B175" t="str">
        <f>IF(AND('Sch D3 Underserved'!G179&gt;0,'Sch D3 Underserved'!F179&lt;1),"Fail","Pass")</f>
        <v>Pass</v>
      </c>
      <c r="C175" t="str">
        <f>IF(AND('Sch D3 Underserved'!F179&gt;0,'Sch D3 Underserved'!G179&lt;1),"Fail","Pass")</f>
        <v>Pass</v>
      </c>
    </row>
    <row r="176" spans="1:3">
      <c r="A176">
        <v>175</v>
      </c>
      <c r="B176" t="str">
        <f>IF(AND('Sch D3 Underserved'!G180&gt;0,'Sch D3 Underserved'!F180&lt;1),"Fail","Pass")</f>
        <v>Pass</v>
      </c>
      <c r="C176" t="str">
        <f>IF(AND('Sch D3 Underserved'!F180&gt;0,'Sch D3 Underserved'!G180&lt;1),"Fail","Pass")</f>
        <v>Pass</v>
      </c>
    </row>
    <row r="177" spans="1:3">
      <c r="A177">
        <v>176</v>
      </c>
      <c r="B177" t="str">
        <f>IF(AND('Sch D3 Underserved'!G181&gt;0,'Sch D3 Underserved'!F181&lt;1),"Fail","Pass")</f>
        <v>Pass</v>
      </c>
      <c r="C177" t="str">
        <f>IF(AND('Sch D3 Underserved'!F181&gt;0,'Sch D3 Underserved'!G181&lt;1),"Fail","Pass")</f>
        <v>Pass</v>
      </c>
    </row>
    <row r="178" spans="1:3">
      <c r="A178">
        <v>177</v>
      </c>
      <c r="B178" t="str">
        <f>IF(AND('Sch D3 Underserved'!G182&gt;0,'Sch D3 Underserved'!F182&lt;1),"Fail","Pass")</f>
        <v>Pass</v>
      </c>
      <c r="C178" t="str">
        <f>IF(AND('Sch D3 Underserved'!F182&gt;0,'Sch D3 Underserved'!G182&lt;1),"Fail","Pass")</f>
        <v>Pass</v>
      </c>
    </row>
    <row r="179" spans="1:3">
      <c r="A179">
        <v>178</v>
      </c>
      <c r="B179" t="str">
        <f>IF(AND('Sch D3 Underserved'!G183&gt;0,'Sch D3 Underserved'!F183&lt;1),"Fail","Pass")</f>
        <v>Pass</v>
      </c>
      <c r="C179" t="str">
        <f>IF(AND('Sch D3 Underserved'!F183&gt;0,'Sch D3 Underserved'!G183&lt;1),"Fail","Pass")</f>
        <v>Pass</v>
      </c>
    </row>
    <row r="180" spans="1:3">
      <c r="A180">
        <v>179</v>
      </c>
      <c r="B180" t="str">
        <f>IF(AND('Sch D3 Underserved'!G184&gt;0,'Sch D3 Underserved'!F184&lt;1),"Fail","Pass")</f>
        <v>Pass</v>
      </c>
      <c r="C180" t="str">
        <f>IF(AND('Sch D3 Underserved'!F184&gt;0,'Sch D3 Underserved'!G184&lt;1),"Fail","Pass")</f>
        <v>Pass</v>
      </c>
    </row>
    <row r="181" spans="1:3">
      <c r="A181">
        <v>180</v>
      </c>
      <c r="B181" t="str">
        <f>IF(AND('Sch D3 Underserved'!G185&gt;0,'Sch D3 Underserved'!F185&lt;1),"Fail","Pass")</f>
        <v>Pass</v>
      </c>
      <c r="C181" t="str">
        <f>IF(AND('Sch D3 Underserved'!F185&gt;0,'Sch D3 Underserved'!G185&lt;1),"Fail","Pass")</f>
        <v>Pass</v>
      </c>
    </row>
    <row r="182" spans="1:3">
      <c r="A182">
        <v>181</v>
      </c>
      <c r="B182" t="str">
        <f>IF(AND('Sch D3 Underserved'!G186&gt;0,'Sch D3 Underserved'!F186&lt;1),"Fail","Pass")</f>
        <v>Pass</v>
      </c>
      <c r="C182" t="str">
        <f>IF(AND('Sch D3 Underserved'!F186&gt;0,'Sch D3 Underserved'!G186&lt;1),"Fail","Pass")</f>
        <v>Pass</v>
      </c>
    </row>
    <row r="183" spans="1:3">
      <c r="A183">
        <v>182</v>
      </c>
      <c r="B183" t="str">
        <f>IF(AND('Sch D3 Underserved'!G187&gt;0,'Sch D3 Underserved'!F187&lt;1),"Fail","Pass")</f>
        <v>Pass</v>
      </c>
      <c r="C183" t="str">
        <f>IF(AND('Sch D3 Underserved'!F187&gt;0,'Sch D3 Underserved'!G187&lt;1),"Fail","Pass")</f>
        <v>Pass</v>
      </c>
    </row>
    <row r="184" spans="1:3">
      <c r="A184">
        <v>183</v>
      </c>
      <c r="B184" t="str">
        <f>IF(AND('Sch D3 Underserved'!G188&gt;0,'Sch D3 Underserved'!F188&lt;1),"Fail","Pass")</f>
        <v>Pass</v>
      </c>
      <c r="C184" t="str">
        <f>IF(AND('Sch D3 Underserved'!F188&gt;0,'Sch D3 Underserved'!G188&lt;1),"Fail","Pass")</f>
        <v>Pass</v>
      </c>
    </row>
    <row r="185" spans="1:3">
      <c r="A185">
        <v>184</v>
      </c>
      <c r="B185" t="str">
        <f>IF(AND('Sch D3 Underserved'!G189&gt;0,'Sch D3 Underserved'!F189&lt;1),"Fail","Pass")</f>
        <v>Pass</v>
      </c>
      <c r="C185" t="str">
        <f>IF(AND('Sch D3 Underserved'!F189&gt;0,'Sch D3 Underserved'!G189&lt;1),"Fail","Pass")</f>
        <v>Pass</v>
      </c>
    </row>
    <row r="186" spans="1:3">
      <c r="A186">
        <v>185</v>
      </c>
      <c r="B186" t="str">
        <f>IF(AND('Sch D3 Underserved'!G190&gt;0,'Sch D3 Underserved'!F190&lt;1),"Fail","Pass")</f>
        <v>Pass</v>
      </c>
      <c r="C186" t="str">
        <f>IF(AND('Sch D3 Underserved'!F190&gt;0,'Sch D3 Underserved'!G190&lt;1),"Fail","Pass")</f>
        <v>Pass</v>
      </c>
    </row>
    <row r="187" spans="1:3">
      <c r="A187">
        <v>186</v>
      </c>
      <c r="B187" t="str">
        <f>IF(AND('Sch D3 Underserved'!G191&gt;0,'Sch D3 Underserved'!F191&lt;1),"Fail","Pass")</f>
        <v>Pass</v>
      </c>
      <c r="C187" t="str">
        <f>IF(AND('Sch D3 Underserved'!F191&gt;0,'Sch D3 Underserved'!G191&lt;1),"Fail","Pass")</f>
        <v>Pass</v>
      </c>
    </row>
    <row r="188" spans="1:3">
      <c r="A188">
        <v>187</v>
      </c>
      <c r="B188" t="str">
        <f>IF(AND('Sch D3 Underserved'!G192&gt;0,'Sch D3 Underserved'!F192&lt;1),"Fail","Pass")</f>
        <v>Pass</v>
      </c>
      <c r="C188" t="str">
        <f>IF(AND('Sch D3 Underserved'!F192&gt;0,'Sch D3 Underserved'!G192&lt;1),"Fail","Pass")</f>
        <v>Pass</v>
      </c>
    </row>
    <row r="189" spans="1:3">
      <c r="A189">
        <v>188</v>
      </c>
      <c r="B189" t="str">
        <f>IF(AND('Sch D3 Underserved'!G193&gt;0,'Sch D3 Underserved'!F193&lt;1),"Fail","Pass")</f>
        <v>Pass</v>
      </c>
      <c r="C189" t="str">
        <f>IF(AND('Sch D3 Underserved'!F193&gt;0,'Sch D3 Underserved'!G193&lt;1),"Fail","Pass")</f>
        <v>Pass</v>
      </c>
    </row>
    <row r="190" spans="1:3">
      <c r="A190">
        <v>189</v>
      </c>
      <c r="B190" t="str">
        <f>IF(AND('Sch D3 Underserved'!G194&gt;0,'Sch D3 Underserved'!F194&lt;1),"Fail","Pass")</f>
        <v>Pass</v>
      </c>
      <c r="C190" t="str">
        <f>IF(AND('Sch D3 Underserved'!F194&gt;0,'Sch D3 Underserved'!G194&lt;1),"Fail","Pass")</f>
        <v>Pass</v>
      </c>
    </row>
    <row r="191" spans="1:3">
      <c r="A191">
        <v>190</v>
      </c>
      <c r="B191" t="str">
        <f>IF(AND('Sch D3 Underserved'!G195&gt;0,'Sch D3 Underserved'!F195&lt;1),"Fail","Pass")</f>
        <v>Pass</v>
      </c>
      <c r="C191" t="str">
        <f>IF(AND('Sch D3 Underserved'!F195&gt;0,'Sch D3 Underserved'!G195&lt;1),"Fail","Pass")</f>
        <v>Pass</v>
      </c>
    </row>
    <row r="192" spans="1:3">
      <c r="A192">
        <v>191</v>
      </c>
      <c r="B192" t="str">
        <f>IF(AND('Sch D3 Underserved'!G196&gt;0,'Sch D3 Underserved'!F196&lt;1),"Fail","Pass")</f>
        <v>Pass</v>
      </c>
      <c r="C192" t="str">
        <f>IF(AND('Sch D3 Underserved'!F196&gt;0,'Sch D3 Underserved'!G196&lt;1),"Fail","Pass")</f>
        <v>Pass</v>
      </c>
    </row>
    <row r="193" spans="1:3">
      <c r="A193">
        <v>192</v>
      </c>
      <c r="B193" t="str">
        <f>IF(AND('Sch D3 Underserved'!G197&gt;0,'Sch D3 Underserved'!F197&lt;1),"Fail","Pass")</f>
        <v>Pass</v>
      </c>
      <c r="C193" t="str">
        <f>IF(AND('Sch D3 Underserved'!F197&gt;0,'Sch D3 Underserved'!G197&lt;1),"Fail","Pass")</f>
        <v>Pass</v>
      </c>
    </row>
    <row r="194" spans="1:3">
      <c r="A194">
        <v>193</v>
      </c>
      <c r="B194" t="str">
        <f>IF(AND('Sch D3 Underserved'!G198&gt;0,'Sch D3 Underserved'!F198&lt;1),"Fail","Pass")</f>
        <v>Pass</v>
      </c>
      <c r="C194" t="str">
        <f>IF(AND('Sch D3 Underserved'!F198&gt;0,'Sch D3 Underserved'!G198&lt;1),"Fail","Pass")</f>
        <v>Pass</v>
      </c>
    </row>
    <row r="195" spans="1:3">
      <c r="A195">
        <v>194</v>
      </c>
      <c r="B195" t="str">
        <f>IF(AND('Sch D3 Underserved'!G199&gt;0,'Sch D3 Underserved'!F199&lt;1),"Fail","Pass")</f>
        <v>Pass</v>
      </c>
      <c r="C195" t="str">
        <f>IF(AND('Sch D3 Underserved'!F199&gt;0,'Sch D3 Underserved'!G199&lt;1),"Fail","Pass")</f>
        <v>Pass</v>
      </c>
    </row>
    <row r="196" spans="1:3">
      <c r="A196">
        <v>195</v>
      </c>
      <c r="B196" t="str">
        <f>IF(AND('Sch D3 Underserved'!G200&gt;0,'Sch D3 Underserved'!F200&lt;1),"Fail","Pass")</f>
        <v>Pass</v>
      </c>
      <c r="C196" t="str">
        <f>IF(AND('Sch D3 Underserved'!F200&gt;0,'Sch D3 Underserved'!G200&lt;1),"Fail","Pass")</f>
        <v>Pass</v>
      </c>
    </row>
    <row r="197" spans="1:3">
      <c r="A197">
        <v>196</v>
      </c>
      <c r="B197" t="str">
        <f>IF(AND('Sch D3 Underserved'!G201&gt;0,'Sch D3 Underserved'!F201&lt;1),"Fail","Pass")</f>
        <v>Pass</v>
      </c>
      <c r="C197" t="str">
        <f>IF(AND('Sch D3 Underserved'!F201&gt;0,'Sch D3 Underserved'!G201&lt;1),"Fail","Pass")</f>
        <v>Pass</v>
      </c>
    </row>
    <row r="198" spans="1:3">
      <c r="A198">
        <v>197</v>
      </c>
      <c r="B198" t="str">
        <f>IF(AND('Sch D3 Underserved'!G202&gt;0,'Sch D3 Underserved'!F202&lt;1),"Fail","Pass")</f>
        <v>Pass</v>
      </c>
      <c r="C198" t="str">
        <f>IF(AND('Sch D3 Underserved'!F202&gt;0,'Sch D3 Underserved'!G202&lt;1),"Fail","Pass")</f>
        <v>Pass</v>
      </c>
    </row>
    <row r="199" spans="1:3">
      <c r="A199">
        <v>198</v>
      </c>
      <c r="B199" t="str">
        <f>IF(AND('Sch D3 Underserved'!G203&gt;0,'Sch D3 Underserved'!F203&lt;1),"Fail","Pass")</f>
        <v>Pass</v>
      </c>
      <c r="C199" t="str">
        <f>IF(AND('Sch D3 Underserved'!F203&gt;0,'Sch D3 Underserved'!G203&lt;1),"Fail","Pass")</f>
        <v>Pass</v>
      </c>
    </row>
    <row r="200" spans="1:3">
      <c r="A200">
        <v>199</v>
      </c>
      <c r="B200" t="str">
        <f>IF(AND('Sch D3 Underserved'!G204&gt;0,'Sch D3 Underserved'!F204&lt;1),"Fail","Pass")</f>
        <v>Pass</v>
      </c>
      <c r="C200" t="str">
        <f>IF(AND('Sch D3 Underserved'!F204&gt;0,'Sch D3 Underserved'!G204&lt;1),"Fail","Pass")</f>
        <v>Pass</v>
      </c>
    </row>
    <row r="201" spans="1:3">
      <c r="A201">
        <v>200</v>
      </c>
      <c r="B201" t="str">
        <f>IF(AND('Sch D3 Underserved'!G205&gt;0,'Sch D3 Underserved'!F205&lt;1),"Fail","Pass")</f>
        <v>Pass</v>
      </c>
      <c r="C201" t="str">
        <f>IF(AND('Sch D3 Underserved'!F205&gt;0,'Sch D3 Underserved'!G205&lt;1),"Fail","Pass")</f>
        <v>Pass</v>
      </c>
    </row>
    <row r="202" spans="1:3">
      <c r="A202">
        <v>201</v>
      </c>
      <c r="B202" t="str">
        <f>IF(AND('Sch D3 Underserved'!G206&gt;0,'Sch D3 Underserved'!F206&lt;1),"Fail","Pass")</f>
        <v>Pass</v>
      </c>
      <c r="C202" t="str">
        <f>IF(AND('Sch D3 Underserved'!F206&gt;0,'Sch D3 Underserved'!G206&lt;1),"Fail","Pass")</f>
        <v>Pass</v>
      </c>
    </row>
    <row r="203" spans="1:3">
      <c r="A203">
        <v>202</v>
      </c>
      <c r="B203" t="str">
        <f>IF(AND('Sch D3 Underserved'!G207&gt;0,'Sch D3 Underserved'!F207&lt;1),"Fail","Pass")</f>
        <v>Pass</v>
      </c>
      <c r="C203" t="str">
        <f>IF(AND('Sch D3 Underserved'!F207&gt;0,'Sch D3 Underserved'!G207&lt;1),"Fail","Pass")</f>
        <v>Pass</v>
      </c>
    </row>
    <row r="204" spans="1:3">
      <c r="A204">
        <v>203</v>
      </c>
      <c r="B204" t="str">
        <f>IF(AND('Sch D3 Underserved'!G208&gt;0,'Sch D3 Underserved'!F208&lt;1),"Fail","Pass")</f>
        <v>Pass</v>
      </c>
      <c r="C204" t="str">
        <f>IF(AND('Sch D3 Underserved'!F208&gt;0,'Sch D3 Underserved'!G208&lt;1),"Fail","Pass")</f>
        <v>Pass</v>
      </c>
    </row>
    <row r="205" spans="1:3">
      <c r="A205">
        <v>204</v>
      </c>
      <c r="B205" t="str">
        <f>IF(AND('Sch D3 Underserved'!G209&gt;0,'Sch D3 Underserved'!F209&lt;1),"Fail","Pass")</f>
        <v>Pass</v>
      </c>
      <c r="C205" t="str">
        <f>IF(AND('Sch D3 Underserved'!F209&gt;0,'Sch D3 Underserved'!G209&lt;1),"Fail","Pass")</f>
        <v>Pass</v>
      </c>
    </row>
    <row r="206" spans="1:3">
      <c r="A206">
        <v>205</v>
      </c>
      <c r="B206" t="str">
        <f>IF(AND('Sch D3 Underserved'!G210&gt;0,'Sch D3 Underserved'!F210&lt;1),"Fail","Pass")</f>
        <v>Pass</v>
      </c>
      <c r="C206" t="str">
        <f>IF(AND('Sch D3 Underserved'!F210&gt;0,'Sch D3 Underserved'!G210&lt;1),"Fail","Pass")</f>
        <v>Pass</v>
      </c>
    </row>
    <row r="207" spans="1:3">
      <c r="A207">
        <v>206</v>
      </c>
      <c r="B207" t="str">
        <f>IF(AND('Sch D3 Underserved'!G211&gt;0,'Sch D3 Underserved'!F211&lt;1),"Fail","Pass")</f>
        <v>Pass</v>
      </c>
      <c r="C207" t="str">
        <f>IF(AND('Sch D3 Underserved'!F211&gt;0,'Sch D3 Underserved'!G211&lt;1),"Fail","Pass")</f>
        <v>Pass</v>
      </c>
    </row>
    <row r="208" spans="1:3">
      <c r="A208">
        <v>207</v>
      </c>
      <c r="B208" t="str">
        <f>IF(AND('Sch D3 Underserved'!G212&gt;0,'Sch D3 Underserved'!F212&lt;1),"Fail","Pass")</f>
        <v>Pass</v>
      </c>
      <c r="C208" t="str">
        <f>IF(AND('Sch D3 Underserved'!F212&gt;0,'Sch D3 Underserved'!G212&lt;1),"Fail","Pass")</f>
        <v>Pass</v>
      </c>
    </row>
    <row r="209" spans="1:3">
      <c r="A209">
        <v>208</v>
      </c>
      <c r="B209" t="str">
        <f>IF(AND('Sch D3 Underserved'!G213&gt;0,'Sch D3 Underserved'!F213&lt;1),"Fail","Pass")</f>
        <v>Pass</v>
      </c>
      <c r="C209" t="str">
        <f>IF(AND('Sch D3 Underserved'!F213&gt;0,'Sch D3 Underserved'!G213&lt;1),"Fail","Pass")</f>
        <v>Pass</v>
      </c>
    </row>
    <row r="210" spans="1:3">
      <c r="A210">
        <v>209</v>
      </c>
      <c r="B210" t="str">
        <f>IF(AND('Sch D3 Underserved'!G214&gt;0,'Sch D3 Underserved'!F214&lt;1),"Fail","Pass")</f>
        <v>Pass</v>
      </c>
      <c r="C210" t="str">
        <f>IF(AND('Sch D3 Underserved'!F214&gt;0,'Sch D3 Underserved'!G214&lt;1),"Fail","Pass")</f>
        <v>Pass</v>
      </c>
    </row>
    <row r="211" spans="1:3">
      <c r="A211">
        <v>210</v>
      </c>
      <c r="B211" t="str">
        <f>IF(AND('Sch D3 Underserved'!G215&gt;0,'Sch D3 Underserved'!F215&lt;1),"Fail","Pass")</f>
        <v>Pass</v>
      </c>
      <c r="C211" t="str">
        <f>IF(AND('Sch D3 Underserved'!F215&gt;0,'Sch D3 Underserved'!G215&lt;1),"Fail","Pass")</f>
        <v>Pass</v>
      </c>
    </row>
    <row r="212" spans="1:3">
      <c r="A212">
        <v>211</v>
      </c>
      <c r="B212" t="str">
        <f>IF(AND('Sch D3 Underserved'!G216&gt;0,'Sch D3 Underserved'!F216&lt;1),"Fail","Pass")</f>
        <v>Pass</v>
      </c>
      <c r="C212" t="str">
        <f>IF(AND('Sch D3 Underserved'!F216&gt;0,'Sch D3 Underserved'!G216&lt;1),"Fail","Pass")</f>
        <v>Pass</v>
      </c>
    </row>
    <row r="213" spans="1:3">
      <c r="A213">
        <v>212</v>
      </c>
      <c r="B213" t="str">
        <f>IF(AND('Sch D3 Underserved'!G217&gt;0,'Sch D3 Underserved'!F217&lt;1),"Fail","Pass")</f>
        <v>Pass</v>
      </c>
      <c r="C213" t="str">
        <f>IF(AND('Sch D3 Underserved'!F217&gt;0,'Sch D3 Underserved'!G217&lt;1),"Fail","Pass")</f>
        <v>Pass</v>
      </c>
    </row>
    <row r="214" spans="1:3">
      <c r="A214">
        <v>213</v>
      </c>
      <c r="B214" t="str">
        <f>IF(AND('Sch D3 Underserved'!G218&gt;0,'Sch D3 Underserved'!F218&lt;1),"Fail","Pass")</f>
        <v>Pass</v>
      </c>
      <c r="C214" t="str">
        <f>IF(AND('Sch D3 Underserved'!F218&gt;0,'Sch D3 Underserved'!G218&lt;1),"Fail","Pass")</f>
        <v>Pass</v>
      </c>
    </row>
    <row r="215" spans="1:3">
      <c r="A215">
        <v>214</v>
      </c>
      <c r="B215" t="str">
        <f>IF(AND('Sch D3 Underserved'!G219&gt;0,'Sch D3 Underserved'!F219&lt;1),"Fail","Pass")</f>
        <v>Pass</v>
      </c>
      <c r="C215" t="str">
        <f>IF(AND('Sch D3 Underserved'!F219&gt;0,'Sch D3 Underserved'!G219&lt;1),"Fail","Pass")</f>
        <v>Pass</v>
      </c>
    </row>
    <row r="216" spans="1:3">
      <c r="A216">
        <v>215</v>
      </c>
      <c r="B216" t="str">
        <f>IF(AND('Sch D3 Underserved'!G220&gt;0,'Sch D3 Underserved'!F220&lt;1),"Fail","Pass")</f>
        <v>Pass</v>
      </c>
      <c r="C216" t="str">
        <f>IF(AND('Sch D3 Underserved'!F220&gt;0,'Sch D3 Underserved'!G220&lt;1),"Fail","Pass")</f>
        <v>Pass</v>
      </c>
    </row>
    <row r="217" spans="1:3">
      <c r="A217">
        <v>216</v>
      </c>
      <c r="B217" t="str">
        <f>IF(AND('Sch D3 Underserved'!G221&gt;0,'Sch D3 Underserved'!F221&lt;1),"Fail","Pass")</f>
        <v>Pass</v>
      </c>
      <c r="C217" t="str">
        <f>IF(AND('Sch D3 Underserved'!F221&gt;0,'Sch D3 Underserved'!G221&lt;1),"Fail","Pass")</f>
        <v>Pass</v>
      </c>
    </row>
    <row r="218" spans="1:3">
      <c r="A218">
        <v>217</v>
      </c>
      <c r="B218" t="str">
        <f>IF(AND('Sch D3 Underserved'!G222&gt;0,'Sch D3 Underserved'!F222&lt;1),"Fail","Pass")</f>
        <v>Pass</v>
      </c>
      <c r="C218" t="str">
        <f>IF(AND('Sch D3 Underserved'!F222&gt;0,'Sch D3 Underserved'!G222&lt;1),"Fail","Pass")</f>
        <v>Pass</v>
      </c>
    </row>
    <row r="219" spans="1:3">
      <c r="A219">
        <v>218</v>
      </c>
      <c r="B219" t="str">
        <f>IF(AND('Sch D3 Underserved'!G223&gt;0,'Sch D3 Underserved'!F223&lt;1),"Fail","Pass")</f>
        <v>Pass</v>
      </c>
      <c r="C219" t="str">
        <f>IF(AND('Sch D3 Underserved'!F223&gt;0,'Sch D3 Underserved'!G223&lt;1),"Fail","Pass")</f>
        <v>Pass</v>
      </c>
    </row>
    <row r="220" spans="1:3">
      <c r="A220">
        <v>219</v>
      </c>
      <c r="B220" t="str">
        <f>IF(AND('Sch D3 Underserved'!G224&gt;0,'Sch D3 Underserved'!F224&lt;1),"Fail","Pass")</f>
        <v>Pass</v>
      </c>
      <c r="C220" t="str">
        <f>IF(AND('Sch D3 Underserved'!F224&gt;0,'Sch D3 Underserved'!G224&lt;1),"Fail","Pass")</f>
        <v>Pass</v>
      </c>
    </row>
    <row r="221" spans="1:3">
      <c r="A221">
        <v>220</v>
      </c>
      <c r="B221" t="str">
        <f>IF(AND('Sch D3 Underserved'!G225&gt;0,'Sch D3 Underserved'!F225&lt;1),"Fail","Pass")</f>
        <v>Pass</v>
      </c>
      <c r="C221" t="str">
        <f>IF(AND('Sch D3 Underserved'!F225&gt;0,'Sch D3 Underserved'!G225&lt;1),"Fail","Pass")</f>
        <v>Pass</v>
      </c>
    </row>
    <row r="222" spans="1:3">
      <c r="A222">
        <v>221</v>
      </c>
      <c r="B222" t="str">
        <f>IF(AND('Sch D3 Underserved'!G226&gt;0,'Sch D3 Underserved'!F226&lt;1),"Fail","Pass")</f>
        <v>Pass</v>
      </c>
      <c r="C222" t="str">
        <f>IF(AND('Sch D3 Underserved'!F226&gt;0,'Sch D3 Underserved'!G226&lt;1),"Fail","Pass")</f>
        <v>Pass</v>
      </c>
    </row>
    <row r="223" spans="1:3">
      <c r="A223">
        <v>222</v>
      </c>
      <c r="B223" t="str">
        <f>IF(AND('Sch D3 Underserved'!G227&gt;0,'Sch D3 Underserved'!F227&lt;1),"Fail","Pass")</f>
        <v>Pass</v>
      </c>
      <c r="C223" t="str">
        <f>IF(AND('Sch D3 Underserved'!F227&gt;0,'Sch D3 Underserved'!G227&lt;1),"Fail","Pass")</f>
        <v>Pass</v>
      </c>
    </row>
    <row r="224" spans="1:3">
      <c r="A224">
        <v>223</v>
      </c>
      <c r="B224" t="str">
        <f>IF(AND('Sch D3 Underserved'!G228&gt;0,'Sch D3 Underserved'!F228&lt;1),"Fail","Pass")</f>
        <v>Pass</v>
      </c>
      <c r="C224" t="str">
        <f>IF(AND('Sch D3 Underserved'!F228&gt;0,'Sch D3 Underserved'!G228&lt;1),"Fail","Pass")</f>
        <v>Pass</v>
      </c>
    </row>
    <row r="225" spans="1:3">
      <c r="A225">
        <v>224</v>
      </c>
      <c r="B225" t="str">
        <f>IF(AND('Sch D3 Underserved'!G229&gt;0,'Sch D3 Underserved'!F229&lt;1),"Fail","Pass")</f>
        <v>Pass</v>
      </c>
      <c r="C225" t="str">
        <f>IF(AND('Sch D3 Underserved'!F229&gt;0,'Sch D3 Underserved'!G229&lt;1),"Fail","Pass")</f>
        <v>Pass</v>
      </c>
    </row>
    <row r="226" spans="1:3">
      <c r="A226">
        <v>225</v>
      </c>
      <c r="B226" t="str">
        <f>IF(AND('Sch D3 Underserved'!G230&gt;0,'Sch D3 Underserved'!F230&lt;1),"Fail","Pass")</f>
        <v>Pass</v>
      </c>
      <c r="C226" t="str">
        <f>IF(AND('Sch D3 Underserved'!F230&gt;0,'Sch D3 Underserved'!G230&lt;1),"Fail","Pass")</f>
        <v>Pass</v>
      </c>
    </row>
    <row r="227" spans="1:3">
      <c r="A227">
        <v>226</v>
      </c>
      <c r="B227" t="str">
        <f>IF(AND('Sch D3 Underserved'!G231&gt;0,'Sch D3 Underserved'!F231&lt;1),"Fail","Pass")</f>
        <v>Pass</v>
      </c>
      <c r="C227" t="str">
        <f>IF(AND('Sch D3 Underserved'!F231&gt;0,'Sch D3 Underserved'!G231&lt;1),"Fail","Pass")</f>
        <v>Pass</v>
      </c>
    </row>
    <row r="228" spans="1:3">
      <c r="A228">
        <v>227</v>
      </c>
      <c r="B228" t="str">
        <f>IF(AND('Sch D3 Underserved'!G232&gt;0,'Sch D3 Underserved'!F232&lt;1),"Fail","Pass")</f>
        <v>Pass</v>
      </c>
      <c r="C228" t="str">
        <f>IF(AND('Sch D3 Underserved'!F232&gt;0,'Sch D3 Underserved'!G232&lt;1),"Fail","Pass")</f>
        <v>Pass</v>
      </c>
    </row>
    <row r="229" spans="1:3">
      <c r="A229">
        <v>228</v>
      </c>
      <c r="B229" t="str">
        <f>IF(AND('Sch D3 Underserved'!G233&gt;0,'Sch D3 Underserved'!F233&lt;1),"Fail","Pass")</f>
        <v>Pass</v>
      </c>
      <c r="C229" t="str">
        <f>IF(AND('Sch D3 Underserved'!F233&gt;0,'Sch D3 Underserved'!G233&lt;1),"Fail","Pass")</f>
        <v>Pass</v>
      </c>
    </row>
    <row r="230" spans="1:3">
      <c r="A230">
        <v>229</v>
      </c>
      <c r="B230" t="str">
        <f>IF(AND('Sch D3 Underserved'!G234&gt;0,'Sch D3 Underserved'!F234&lt;1),"Fail","Pass")</f>
        <v>Pass</v>
      </c>
      <c r="C230" t="str">
        <f>IF(AND('Sch D3 Underserved'!F234&gt;0,'Sch D3 Underserved'!G234&lt;1),"Fail","Pass")</f>
        <v>Pass</v>
      </c>
    </row>
    <row r="231" spans="1:3">
      <c r="A231">
        <v>230</v>
      </c>
      <c r="B231" t="str">
        <f>IF(AND('Sch D3 Underserved'!G235&gt;0,'Sch D3 Underserved'!F235&lt;1),"Fail","Pass")</f>
        <v>Pass</v>
      </c>
      <c r="C231" t="str">
        <f>IF(AND('Sch D3 Underserved'!F235&gt;0,'Sch D3 Underserved'!G235&lt;1),"Fail","Pass")</f>
        <v>Pass</v>
      </c>
    </row>
    <row r="232" spans="1:3">
      <c r="A232">
        <v>231</v>
      </c>
      <c r="B232" t="str">
        <f>IF(AND('Sch D3 Underserved'!G236&gt;0,'Sch D3 Underserved'!F236&lt;1),"Fail","Pass")</f>
        <v>Pass</v>
      </c>
      <c r="C232" t="str">
        <f>IF(AND('Sch D3 Underserved'!F236&gt;0,'Sch D3 Underserved'!G236&lt;1),"Fail","Pass")</f>
        <v>Pass</v>
      </c>
    </row>
    <row r="233" spans="1:3">
      <c r="A233">
        <v>232</v>
      </c>
      <c r="B233" t="str">
        <f>IF(AND('Sch D3 Underserved'!G237&gt;0,'Sch D3 Underserved'!F237&lt;1),"Fail","Pass")</f>
        <v>Pass</v>
      </c>
      <c r="C233" t="str">
        <f>IF(AND('Sch D3 Underserved'!F237&gt;0,'Sch D3 Underserved'!G237&lt;1),"Fail","Pass")</f>
        <v>Pass</v>
      </c>
    </row>
    <row r="234" spans="1:3">
      <c r="A234">
        <v>233</v>
      </c>
      <c r="B234" t="str">
        <f>IF(AND('Sch D3 Underserved'!G238&gt;0,'Sch D3 Underserved'!F238&lt;1),"Fail","Pass")</f>
        <v>Pass</v>
      </c>
      <c r="C234" t="str">
        <f>IF(AND('Sch D3 Underserved'!F238&gt;0,'Sch D3 Underserved'!G238&lt;1),"Fail","Pass")</f>
        <v>Pass</v>
      </c>
    </row>
    <row r="235" spans="1:3">
      <c r="A235">
        <v>234</v>
      </c>
      <c r="B235" t="str">
        <f>IF(AND('Sch D3 Underserved'!G239&gt;0,'Sch D3 Underserved'!F239&lt;1),"Fail","Pass")</f>
        <v>Pass</v>
      </c>
      <c r="C235" t="str">
        <f>IF(AND('Sch D3 Underserved'!F239&gt;0,'Sch D3 Underserved'!G239&lt;1),"Fail","Pass")</f>
        <v>Pass</v>
      </c>
    </row>
    <row r="236" spans="1:3">
      <c r="A236">
        <v>235</v>
      </c>
      <c r="B236" t="str">
        <f>IF(AND('Sch D3 Underserved'!G240&gt;0,'Sch D3 Underserved'!F240&lt;1),"Fail","Pass")</f>
        <v>Pass</v>
      </c>
      <c r="C236" t="str">
        <f>IF(AND('Sch D3 Underserved'!F240&gt;0,'Sch D3 Underserved'!G240&lt;1),"Fail","Pass")</f>
        <v>Pass</v>
      </c>
    </row>
    <row r="237" spans="1:3">
      <c r="A237">
        <v>236</v>
      </c>
      <c r="B237" t="str">
        <f>IF(AND('Sch D3 Underserved'!G241&gt;0,'Sch D3 Underserved'!F241&lt;1),"Fail","Pass")</f>
        <v>Pass</v>
      </c>
      <c r="C237" t="str">
        <f>IF(AND('Sch D3 Underserved'!F241&gt;0,'Sch D3 Underserved'!G241&lt;1),"Fail","Pass")</f>
        <v>Pass</v>
      </c>
    </row>
    <row r="238" spans="1:3">
      <c r="A238">
        <v>237</v>
      </c>
      <c r="B238" t="str">
        <f>IF(AND('Sch D3 Underserved'!G242&gt;0,'Sch D3 Underserved'!F242&lt;1),"Fail","Pass")</f>
        <v>Pass</v>
      </c>
      <c r="C238" t="str">
        <f>IF(AND('Sch D3 Underserved'!F242&gt;0,'Sch D3 Underserved'!G242&lt;1),"Fail","Pass")</f>
        <v>Pass</v>
      </c>
    </row>
    <row r="239" spans="1:3">
      <c r="A239">
        <v>238</v>
      </c>
      <c r="B239" t="str">
        <f>IF(AND('Sch D3 Underserved'!G243&gt;0,'Sch D3 Underserved'!F243&lt;1),"Fail","Pass")</f>
        <v>Pass</v>
      </c>
      <c r="C239" t="str">
        <f>IF(AND('Sch D3 Underserved'!F243&gt;0,'Sch D3 Underserved'!G243&lt;1),"Fail","Pass")</f>
        <v>Pass</v>
      </c>
    </row>
    <row r="240" spans="1:3">
      <c r="A240">
        <v>239</v>
      </c>
      <c r="B240" t="str">
        <f>IF(AND('Sch D3 Underserved'!G244&gt;0,'Sch D3 Underserved'!F244&lt;1),"Fail","Pass")</f>
        <v>Pass</v>
      </c>
      <c r="C240" t="str">
        <f>IF(AND('Sch D3 Underserved'!F244&gt;0,'Sch D3 Underserved'!G244&lt;1),"Fail","Pass")</f>
        <v>Pass</v>
      </c>
    </row>
    <row r="241" spans="1:3">
      <c r="A241">
        <v>240</v>
      </c>
      <c r="B241" t="str">
        <f>IF(AND('Sch D3 Underserved'!G245&gt;0,'Sch D3 Underserved'!F245&lt;1),"Fail","Pass")</f>
        <v>Pass</v>
      </c>
      <c r="C241" t="str">
        <f>IF(AND('Sch D3 Underserved'!F245&gt;0,'Sch D3 Underserved'!G245&lt;1),"Fail","Pass")</f>
        <v>Pass</v>
      </c>
    </row>
    <row r="242" spans="1:3">
      <c r="A242">
        <v>241</v>
      </c>
      <c r="B242" t="str">
        <f>IF(AND('Sch D3 Underserved'!G246&gt;0,'Sch D3 Underserved'!F246&lt;1),"Fail","Pass")</f>
        <v>Pass</v>
      </c>
      <c r="C242" t="str">
        <f>IF(AND('Sch D3 Underserved'!F246&gt;0,'Sch D3 Underserved'!G246&lt;1),"Fail","Pass")</f>
        <v>Pass</v>
      </c>
    </row>
    <row r="243" spans="1:3">
      <c r="A243">
        <v>242</v>
      </c>
      <c r="B243" t="str">
        <f>IF(AND('Sch D3 Underserved'!G247&gt;0,'Sch D3 Underserved'!F247&lt;1),"Fail","Pass")</f>
        <v>Pass</v>
      </c>
      <c r="C243" t="str">
        <f>IF(AND('Sch D3 Underserved'!F247&gt;0,'Sch D3 Underserved'!G247&lt;1),"Fail","Pass")</f>
        <v>Pass</v>
      </c>
    </row>
    <row r="244" spans="1:3">
      <c r="A244">
        <v>243</v>
      </c>
      <c r="B244" t="str">
        <f>IF(AND('Sch D3 Underserved'!G248&gt;0,'Sch D3 Underserved'!F248&lt;1),"Fail","Pass")</f>
        <v>Pass</v>
      </c>
      <c r="C244" t="str">
        <f>IF(AND('Sch D3 Underserved'!F248&gt;0,'Sch D3 Underserved'!G248&lt;1),"Fail","Pass")</f>
        <v>Pass</v>
      </c>
    </row>
    <row r="245" spans="1:3">
      <c r="A245">
        <v>244</v>
      </c>
      <c r="B245" t="str">
        <f>IF(AND('Sch D3 Underserved'!G249&gt;0,'Sch D3 Underserved'!F249&lt;1),"Fail","Pass")</f>
        <v>Pass</v>
      </c>
      <c r="C245" t="str">
        <f>IF(AND('Sch D3 Underserved'!F249&gt;0,'Sch D3 Underserved'!G249&lt;1),"Fail","Pass")</f>
        <v>Pass</v>
      </c>
    </row>
    <row r="246" spans="1:3">
      <c r="A246">
        <v>245</v>
      </c>
      <c r="B246" t="str">
        <f>IF(AND('Sch D3 Underserved'!G250&gt;0,'Sch D3 Underserved'!F250&lt;1),"Fail","Pass")</f>
        <v>Pass</v>
      </c>
      <c r="C246" t="str">
        <f>IF(AND('Sch D3 Underserved'!F250&gt;0,'Sch D3 Underserved'!G250&lt;1),"Fail","Pass")</f>
        <v>Pass</v>
      </c>
    </row>
    <row r="247" spans="1:3">
      <c r="A247">
        <v>246</v>
      </c>
      <c r="B247" t="str">
        <f>IF(AND('Sch D3 Underserved'!G251&gt;0,'Sch D3 Underserved'!F251&lt;1),"Fail","Pass")</f>
        <v>Pass</v>
      </c>
      <c r="C247" t="str">
        <f>IF(AND('Sch D3 Underserved'!F251&gt;0,'Sch D3 Underserved'!G251&lt;1),"Fail","Pass")</f>
        <v>Pass</v>
      </c>
    </row>
    <row r="248" spans="1:3">
      <c r="A248">
        <v>247</v>
      </c>
      <c r="B248" t="str">
        <f>IF(AND('Sch D3 Underserved'!G252&gt;0,'Sch D3 Underserved'!F252&lt;1),"Fail","Pass")</f>
        <v>Pass</v>
      </c>
      <c r="C248" t="str">
        <f>IF(AND('Sch D3 Underserved'!F252&gt;0,'Sch D3 Underserved'!G252&lt;1),"Fail","Pass")</f>
        <v>Pass</v>
      </c>
    </row>
    <row r="249" spans="1:3">
      <c r="A249">
        <v>248</v>
      </c>
      <c r="B249" t="str">
        <f>IF(AND('Sch D3 Underserved'!G253&gt;0,'Sch D3 Underserved'!F253&lt;1),"Fail","Pass")</f>
        <v>Pass</v>
      </c>
      <c r="C249" t="str">
        <f>IF(AND('Sch D3 Underserved'!F253&gt;0,'Sch D3 Underserved'!G253&lt;1),"Fail","Pass")</f>
        <v>Pass</v>
      </c>
    </row>
    <row r="250" spans="1:3">
      <c r="A250">
        <v>249</v>
      </c>
      <c r="B250" t="str">
        <f>IF(AND('Sch D3 Underserved'!G254&gt;0,'Sch D3 Underserved'!F254&lt;1),"Fail","Pass")</f>
        <v>Pass</v>
      </c>
      <c r="C250" t="str">
        <f>IF(AND('Sch D3 Underserved'!F254&gt;0,'Sch D3 Underserved'!G254&lt;1),"Fail","Pass")</f>
        <v>Pass</v>
      </c>
    </row>
    <row r="251" spans="1:3">
      <c r="A251">
        <v>250</v>
      </c>
      <c r="B251" t="str">
        <f>IF(AND('Sch D3 Underserved'!G255&gt;0,'Sch D3 Underserved'!F255&lt;1),"Fail","Pass")</f>
        <v>Pass</v>
      </c>
      <c r="C251" t="str">
        <f>IF(AND('Sch D3 Underserved'!F255&gt;0,'Sch D3 Underserved'!G255&lt;1),"Fail","Pass")</f>
        <v>Pass</v>
      </c>
    </row>
    <row r="252" spans="1:3">
      <c r="A252">
        <v>251</v>
      </c>
      <c r="B252" t="str">
        <f>IF(AND('Sch D3 Underserved'!G256&gt;0,'Sch D3 Underserved'!F256&lt;1),"Fail","Pass")</f>
        <v>Pass</v>
      </c>
      <c r="C252" t="str">
        <f>IF(AND('Sch D3 Underserved'!F256&gt;0,'Sch D3 Underserved'!G256&lt;1),"Fail","Pass")</f>
        <v>Pass</v>
      </c>
    </row>
    <row r="253" spans="1:3">
      <c r="A253">
        <v>252</v>
      </c>
      <c r="B253" t="str">
        <f>IF(AND('Sch D3 Underserved'!G257&gt;0,'Sch D3 Underserved'!F257&lt;1),"Fail","Pass")</f>
        <v>Pass</v>
      </c>
      <c r="C253" t="str">
        <f>IF(AND('Sch D3 Underserved'!F257&gt;0,'Sch D3 Underserved'!G257&lt;1),"Fail","Pass")</f>
        <v>Pass</v>
      </c>
    </row>
    <row r="254" spans="1:3">
      <c r="A254">
        <v>253</v>
      </c>
      <c r="B254" t="str">
        <f>IF(AND('Sch D3 Underserved'!G258&gt;0,'Sch D3 Underserved'!F258&lt;1),"Fail","Pass")</f>
        <v>Pass</v>
      </c>
      <c r="C254" t="str">
        <f>IF(AND('Sch D3 Underserved'!F258&gt;0,'Sch D3 Underserved'!G258&lt;1),"Fail","Pass")</f>
        <v>Pass</v>
      </c>
    </row>
    <row r="255" spans="1:3">
      <c r="A255">
        <v>254</v>
      </c>
      <c r="B255" t="str">
        <f>IF(AND('Sch D3 Underserved'!G259&gt;0,'Sch D3 Underserved'!F259&lt;1),"Fail","Pass")</f>
        <v>Pass</v>
      </c>
      <c r="C255" t="str">
        <f>IF(AND('Sch D3 Underserved'!F259&gt;0,'Sch D3 Underserved'!G259&lt;1),"Fail","Pass")</f>
        <v>Pass</v>
      </c>
    </row>
    <row r="256" spans="1:3">
      <c r="A256">
        <v>255</v>
      </c>
      <c r="B256" t="str">
        <f>IF(AND('Sch D3 Underserved'!G260&gt;0,'Sch D3 Underserved'!F260&lt;1),"Fail","Pass")</f>
        <v>Pass</v>
      </c>
      <c r="C256" t="str">
        <f>IF(AND('Sch D3 Underserved'!F260&gt;0,'Sch D3 Underserved'!G260&lt;1),"Fail","Pass")</f>
        <v>Pass</v>
      </c>
    </row>
    <row r="257" spans="1:3">
      <c r="A257">
        <v>256</v>
      </c>
      <c r="B257" t="str">
        <f>IF(AND('Sch D3 Underserved'!G261&gt;0,'Sch D3 Underserved'!F261&lt;1),"Fail","Pass")</f>
        <v>Pass</v>
      </c>
      <c r="C257" t="str">
        <f>IF(AND('Sch D3 Underserved'!F261&gt;0,'Sch D3 Underserved'!G261&lt;1),"Fail","Pass")</f>
        <v>Pass</v>
      </c>
    </row>
    <row r="258" spans="1:3">
      <c r="A258">
        <v>257</v>
      </c>
      <c r="B258" t="str">
        <f>IF(AND('Sch D3 Underserved'!G262&gt;0,'Sch D3 Underserved'!F262&lt;1),"Fail","Pass")</f>
        <v>Pass</v>
      </c>
      <c r="C258" t="str">
        <f>IF(AND('Sch D3 Underserved'!F262&gt;0,'Sch D3 Underserved'!G262&lt;1),"Fail","Pass")</f>
        <v>Pass</v>
      </c>
    </row>
    <row r="259" spans="1:3">
      <c r="A259">
        <v>258</v>
      </c>
      <c r="B259" t="str">
        <f>IF(AND('Sch D3 Underserved'!G263&gt;0,'Sch D3 Underserved'!F263&lt;1),"Fail","Pass")</f>
        <v>Pass</v>
      </c>
      <c r="C259" t="str">
        <f>IF(AND('Sch D3 Underserved'!F263&gt;0,'Sch D3 Underserved'!G263&lt;1),"Fail","Pass")</f>
        <v>Pass</v>
      </c>
    </row>
    <row r="260" spans="1:3">
      <c r="A260">
        <v>259</v>
      </c>
      <c r="B260" t="str">
        <f>IF(AND('Sch D3 Underserved'!G264&gt;0,'Sch D3 Underserved'!F264&lt;1),"Fail","Pass")</f>
        <v>Pass</v>
      </c>
      <c r="C260" t="str">
        <f>IF(AND('Sch D3 Underserved'!F264&gt;0,'Sch D3 Underserved'!G264&lt;1),"Fail","Pass")</f>
        <v>Pass</v>
      </c>
    </row>
    <row r="261" spans="1:3">
      <c r="A261">
        <v>260</v>
      </c>
      <c r="B261" t="str">
        <f>IF(AND('Sch D3 Underserved'!G265&gt;0,'Sch D3 Underserved'!F265&lt;1),"Fail","Pass")</f>
        <v>Pass</v>
      </c>
      <c r="C261" t="str">
        <f>IF(AND('Sch D3 Underserved'!F265&gt;0,'Sch D3 Underserved'!G265&lt;1),"Fail","Pass")</f>
        <v>Pass</v>
      </c>
    </row>
    <row r="262" spans="1:3">
      <c r="A262">
        <v>261</v>
      </c>
      <c r="B262" t="str">
        <f>IF(AND('Sch D3 Underserved'!G266&gt;0,'Sch D3 Underserved'!F266&lt;1),"Fail","Pass")</f>
        <v>Pass</v>
      </c>
      <c r="C262" t="str">
        <f>IF(AND('Sch D3 Underserved'!F266&gt;0,'Sch D3 Underserved'!G266&lt;1),"Fail","Pass")</f>
        <v>Pass</v>
      </c>
    </row>
    <row r="263" spans="1:3">
      <c r="A263">
        <v>262</v>
      </c>
      <c r="B263" t="str">
        <f>IF(AND('Sch D3 Underserved'!G267&gt;0,'Sch D3 Underserved'!F267&lt;1),"Fail","Pass")</f>
        <v>Pass</v>
      </c>
      <c r="C263" t="str">
        <f>IF(AND('Sch D3 Underserved'!F267&gt;0,'Sch D3 Underserved'!G267&lt;1),"Fail","Pass")</f>
        <v>Pass</v>
      </c>
    </row>
    <row r="264" spans="1:3">
      <c r="A264">
        <v>263</v>
      </c>
      <c r="B264" t="str">
        <f>IF(AND('Sch D3 Underserved'!G268&gt;0,'Sch D3 Underserved'!F268&lt;1),"Fail","Pass")</f>
        <v>Pass</v>
      </c>
      <c r="C264" t="str">
        <f>IF(AND('Sch D3 Underserved'!F268&gt;0,'Sch D3 Underserved'!G268&lt;1),"Fail","Pass")</f>
        <v>Pass</v>
      </c>
    </row>
    <row r="265" spans="1:3">
      <c r="A265">
        <v>264</v>
      </c>
      <c r="B265" t="str">
        <f>IF(AND('Sch D3 Underserved'!G269&gt;0,'Sch D3 Underserved'!F269&lt;1),"Fail","Pass")</f>
        <v>Pass</v>
      </c>
      <c r="C265" t="str">
        <f>IF(AND('Sch D3 Underserved'!F269&gt;0,'Sch D3 Underserved'!G269&lt;1),"Fail","Pass")</f>
        <v>Pass</v>
      </c>
    </row>
    <row r="266" spans="1:3">
      <c r="A266">
        <v>265</v>
      </c>
      <c r="B266" t="str">
        <f>IF(AND('Sch D3 Underserved'!G270&gt;0,'Sch D3 Underserved'!F270&lt;1),"Fail","Pass")</f>
        <v>Pass</v>
      </c>
      <c r="C266" t="str">
        <f>IF(AND('Sch D3 Underserved'!F270&gt;0,'Sch D3 Underserved'!G270&lt;1),"Fail","Pass")</f>
        <v>Pass</v>
      </c>
    </row>
    <row r="267" spans="1:3">
      <c r="A267">
        <v>266</v>
      </c>
      <c r="B267" t="str">
        <f>IF(AND('Sch D3 Underserved'!G271&gt;0,'Sch D3 Underserved'!F271&lt;1),"Fail","Pass")</f>
        <v>Pass</v>
      </c>
      <c r="C267" t="str">
        <f>IF(AND('Sch D3 Underserved'!F271&gt;0,'Sch D3 Underserved'!G271&lt;1),"Fail","Pass")</f>
        <v>Pass</v>
      </c>
    </row>
    <row r="268" spans="1:3">
      <c r="A268">
        <v>267</v>
      </c>
      <c r="B268" t="str">
        <f>IF(AND('Sch D3 Underserved'!G272&gt;0,'Sch D3 Underserved'!F272&lt;1),"Fail","Pass")</f>
        <v>Pass</v>
      </c>
      <c r="C268" t="str">
        <f>IF(AND('Sch D3 Underserved'!F272&gt;0,'Sch D3 Underserved'!G272&lt;1),"Fail","Pass")</f>
        <v>Pass</v>
      </c>
    </row>
    <row r="269" spans="1:3">
      <c r="A269">
        <v>268</v>
      </c>
      <c r="B269" t="str">
        <f>IF(AND('Sch D3 Underserved'!G273&gt;0,'Sch D3 Underserved'!F273&lt;1),"Fail","Pass")</f>
        <v>Pass</v>
      </c>
      <c r="C269" t="str">
        <f>IF(AND('Sch D3 Underserved'!F273&gt;0,'Sch D3 Underserved'!G273&lt;1),"Fail","Pass")</f>
        <v>Pass</v>
      </c>
    </row>
    <row r="270" spans="1:3">
      <c r="A270">
        <v>269</v>
      </c>
      <c r="B270" t="str">
        <f>IF(AND('Sch D3 Underserved'!G274&gt;0,'Sch D3 Underserved'!F274&lt;1),"Fail","Pass")</f>
        <v>Pass</v>
      </c>
      <c r="C270" t="str">
        <f>IF(AND('Sch D3 Underserved'!F274&gt;0,'Sch D3 Underserved'!G274&lt;1),"Fail","Pass")</f>
        <v>Pass</v>
      </c>
    </row>
    <row r="271" spans="1:3">
      <c r="A271">
        <v>270</v>
      </c>
      <c r="B271" t="str">
        <f>IF(AND('Sch D3 Underserved'!G275&gt;0,'Sch D3 Underserved'!F275&lt;1),"Fail","Pass")</f>
        <v>Pass</v>
      </c>
      <c r="C271" t="str">
        <f>IF(AND('Sch D3 Underserved'!F275&gt;0,'Sch D3 Underserved'!G275&lt;1),"Fail","Pass")</f>
        <v>Pass</v>
      </c>
    </row>
    <row r="272" spans="1:3">
      <c r="A272">
        <v>271</v>
      </c>
      <c r="B272" t="str">
        <f>IF(AND('Sch D3 Underserved'!G276&gt;0,'Sch D3 Underserved'!F276&lt;1),"Fail","Pass")</f>
        <v>Pass</v>
      </c>
      <c r="C272" t="str">
        <f>IF(AND('Sch D3 Underserved'!F276&gt;0,'Sch D3 Underserved'!G276&lt;1),"Fail","Pass")</f>
        <v>Pass</v>
      </c>
    </row>
    <row r="273" spans="1:3">
      <c r="A273">
        <v>272</v>
      </c>
      <c r="B273" t="str">
        <f>IF(AND('Sch D3 Underserved'!G277&gt;0,'Sch D3 Underserved'!F277&lt;1),"Fail","Pass")</f>
        <v>Pass</v>
      </c>
      <c r="C273" t="str">
        <f>IF(AND('Sch D3 Underserved'!F277&gt;0,'Sch D3 Underserved'!G277&lt;1),"Fail","Pass")</f>
        <v>Pass</v>
      </c>
    </row>
    <row r="274" spans="1:3">
      <c r="A274">
        <v>273</v>
      </c>
      <c r="B274" t="str">
        <f>IF(AND('Sch D3 Underserved'!G278&gt;0,'Sch D3 Underserved'!F278&lt;1),"Fail","Pass")</f>
        <v>Pass</v>
      </c>
      <c r="C274" t="str">
        <f>IF(AND('Sch D3 Underserved'!F278&gt;0,'Sch D3 Underserved'!G278&lt;1),"Fail","Pass")</f>
        <v>Pass</v>
      </c>
    </row>
    <row r="275" spans="1:3">
      <c r="A275">
        <v>274</v>
      </c>
      <c r="B275" t="str">
        <f>IF(AND('Sch D3 Underserved'!G279&gt;0,'Sch D3 Underserved'!F279&lt;1),"Fail","Pass")</f>
        <v>Pass</v>
      </c>
      <c r="C275" t="str">
        <f>IF(AND('Sch D3 Underserved'!F279&gt;0,'Sch D3 Underserved'!G279&lt;1),"Fail","Pass")</f>
        <v>Pass</v>
      </c>
    </row>
    <row r="276" spans="1:3">
      <c r="A276">
        <v>275</v>
      </c>
      <c r="B276" t="str">
        <f>IF(AND('Sch D3 Underserved'!G280&gt;0,'Sch D3 Underserved'!F280&lt;1),"Fail","Pass")</f>
        <v>Pass</v>
      </c>
      <c r="C276" t="str">
        <f>IF(AND('Sch D3 Underserved'!F280&gt;0,'Sch D3 Underserved'!G280&lt;1),"Fail","Pass")</f>
        <v>Pass</v>
      </c>
    </row>
    <row r="277" spans="1:3">
      <c r="A277">
        <v>276</v>
      </c>
      <c r="B277" t="str">
        <f>IF(AND('Sch D3 Underserved'!G281&gt;0,'Sch D3 Underserved'!F281&lt;1),"Fail","Pass")</f>
        <v>Pass</v>
      </c>
      <c r="C277" t="str">
        <f>IF(AND('Sch D3 Underserved'!F281&gt;0,'Sch D3 Underserved'!G281&lt;1),"Fail","Pass")</f>
        <v>Pass</v>
      </c>
    </row>
    <row r="278" spans="1:3">
      <c r="A278">
        <v>277</v>
      </c>
      <c r="B278" t="str">
        <f>IF(AND('Sch D3 Underserved'!G282&gt;0,'Sch D3 Underserved'!F282&lt;1),"Fail","Pass")</f>
        <v>Pass</v>
      </c>
      <c r="C278" t="str">
        <f>IF(AND('Sch D3 Underserved'!F282&gt;0,'Sch D3 Underserved'!G282&lt;1),"Fail","Pass")</f>
        <v>Pass</v>
      </c>
    </row>
    <row r="279" spans="1:3">
      <c r="A279">
        <v>278</v>
      </c>
      <c r="B279" t="str">
        <f>IF(AND('Sch D3 Underserved'!G283&gt;0,'Sch D3 Underserved'!F283&lt;1),"Fail","Pass")</f>
        <v>Pass</v>
      </c>
      <c r="C279" t="str">
        <f>IF(AND('Sch D3 Underserved'!F283&gt;0,'Sch D3 Underserved'!G283&lt;1),"Fail","Pass")</f>
        <v>Pass</v>
      </c>
    </row>
    <row r="280" spans="1:3">
      <c r="A280">
        <v>279</v>
      </c>
      <c r="B280" t="str">
        <f>IF(AND('Sch D3 Underserved'!G284&gt;0,'Sch D3 Underserved'!F284&lt;1),"Fail","Pass")</f>
        <v>Pass</v>
      </c>
      <c r="C280" t="str">
        <f>IF(AND('Sch D3 Underserved'!F284&gt;0,'Sch D3 Underserved'!G284&lt;1),"Fail","Pass")</f>
        <v>Pass</v>
      </c>
    </row>
    <row r="281" spans="1:3">
      <c r="A281">
        <v>280</v>
      </c>
      <c r="B281" t="str">
        <f>IF(AND('Sch D3 Underserved'!G285&gt;0,'Sch D3 Underserved'!F285&lt;1),"Fail","Pass")</f>
        <v>Pass</v>
      </c>
      <c r="C281" t="str">
        <f>IF(AND('Sch D3 Underserved'!F285&gt;0,'Sch D3 Underserved'!G285&lt;1),"Fail","Pass")</f>
        <v>Pass</v>
      </c>
    </row>
    <row r="282" spans="1:3">
      <c r="A282">
        <v>281</v>
      </c>
      <c r="B282" t="str">
        <f>IF(AND('Sch D3 Underserved'!G286&gt;0,'Sch D3 Underserved'!F286&lt;1),"Fail","Pass")</f>
        <v>Pass</v>
      </c>
      <c r="C282" t="str">
        <f>IF(AND('Sch D3 Underserved'!F286&gt;0,'Sch D3 Underserved'!G286&lt;1),"Fail","Pass")</f>
        <v>Pass</v>
      </c>
    </row>
    <row r="283" spans="1:3">
      <c r="A283">
        <v>282</v>
      </c>
      <c r="B283" t="str">
        <f>IF(AND('Sch D3 Underserved'!G287&gt;0,'Sch D3 Underserved'!F287&lt;1),"Fail","Pass")</f>
        <v>Pass</v>
      </c>
      <c r="C283" t="str">
        <f>IF(AND('Sch D3 Underserved'!F287&gt;0,'Sch D3 Underserved'!G287&lt;1),"Fail","Pass")</f>
        <v>Pass</v>
      </c>
    </row>
    <row r="284" spans="1:3">
      <c r="A284">
        <v>283</v>
      </c>
      <c r="B284" t="str">
        <f>IF(AND('Sch D3 Underserved'!G288&gt;0,'Sch D3 Underserved'!F288&lt;1),"Fail","Pass")</f>
        <v>Pass</v>
      </c>
      <c r="C284" t="str">
        <f>IF(AND('Sch D3 Underserved'!F288&gt;0,'Sch D3 Underserved'!G288&lt;1),"Fail","Pass")</f>
        <v>Pass</v>
      </c>
    </row>
    <row r="285" spans="1:3">
      <c r="A285">
        <v>284</v>
      </c>
      <c r="B285" t="str">
        <f>IF(AND('Sch D3 Underserved'!G289&gt;0,'Sch D3 Underserved'!F289&lt;1),"Fail","Pass")</f>
        <v>Pass</v>
      </c>
      <c r="C285" t="str">
        <f>IF(AND('Sch D3 Underserved'!F289&gt;0,'Sch D3 Underserved'!G289&lt;1),"Fail","Pass")</f>
        <v>Pass</v>
      </c>
    </row>
    <row r="286" spans="1:3">
      <c r="A286">
        <v>285</v>
      </c>
      <c r="B286" t="str">
        <f>IF(AND('Sch D3 Underserved'!G290&gt;0,'Sch D3 Underserved'!F290&lt;1),"Fail","Pass")</f>
        <v>Pass</v>
      </c>
      <c r="C286" t="str">
        <f>IF(AND('Sch D3 Underserved'!F290&gt;0,'Sch D3 Underserved'!G290&lt;1),"Fail","Pass")</f>
        <v>Pass</v>
      </c>
    </row>
    <row r="287" spans="1:3">
      <c r="A287">
        <v>286</v>
      </c>
      <c r="B287" t="str">
        <f>IF(AND('Sch D3 Underserved'!G291&gt;0,'Sch D3 Underserved'!F291&lt;1),"Fail","Pass")</f>
        <v>Pass</v>
      </c>
      <c r="C287" t="str">
        <f>IF(AND('Sch D3 Underserved'!F291&gt;0,'Sch D3 Underserved'!G291&lt;1),"Fail","Pass")</f>
        <v>Pass</v>
      </c>
    </row>
    <row r="288" spans="1:3">
      <c r="A288">
        <v>287</v>
      </c>
      <c r="B288" t="str">
        <f>IF(AND('Sch D3 Underserved'!G292&gt;0,'Sch D3 Underserved'!F292&lt;1),"Fail","Pass")</f>
        <v>Pass</v>
      </c>
      <c r="C288" t="str">
        <f>IF(AND('Sch D3 Underserved'!F292&gt;0,'Sch D3 Underserved'!G292&lt;1),"Fail","Pass")</f>
        <v>Pass</v>
      </c>
    </row>
    <row r="289" spans="1:3">
      <c r="A289">
        <v>288</v>
      </c>
      <c r="B289" t="str">
        <f>IF(AND('Sch D3 Underserved'!G293&gt;0,'Sch D3 Underserved'!F293&lt;1),"Fail","Pass")</f>
        <v>Pass</v>
      </c>
      <c r="C289" t="str">
        <f>IF(AND('Sch D3 Underserved'!F293&gt;0,'Sch D3 Underserved'!G293&lt;1),"Fail","Pass")</f>
        <v>Pass</v>
      </c>
    </row>
    <row r="290" spans="1:3">
      <c r="A290">
        <v>289</v>
      </c>
      <c r="B290" t="str">
        <f>IF(AND('Sch D3 Underserved'!G294&gt;0,'Sch D3 Underserved'!F294&lt;1),"Fail","Pass")</f>
        <v>Pass</v>
      </c>
      <c r="C290" t="str">
        <f>IF(AND('Sch D3 Underserved'!F294&gt;0,'Sch D3 Underserved'!G294&lt;1),"Fail","Pass")</f>
        <v>Pass</v>
      </c>
    </row>
    <row r="291" spans="1:3">
      <c r="A291">
        <v>290</v>
      </c>
      <c r="B291" t="str">
        <f>IF(AND('Sch D3 Underserved'!G295&gt;0,'Sch D3 Underserved'!F295&lt;1),"Fail","Pass")</f>
        <v>Pass</v>
      </c>
      <c r="C291" t="str">
        <f>IF(AND('Sch D3 Underserved'!F295&gt;0,'Sch D3 Underserved'!G295&lt;1),"Fail","Pass")</f>
        <v>Pass</v>
      </c>
    </row>
    <row r="292" spans="1:3">
      <c r="A292">
        <v>291</v>
      </c>
      <c r="B292" t="str">
        <f>IF(AND('Sch D3 Underserved'!G296&gt;0,'Sch D3 Underserved'!F296&lt;1),"Fail","Pass")</f>
        <v>Pass</v>
      </c>
      <c r="C292" t="str">
        <f>IF(AND('Sch D3 Underserved'!F296&gt;0,'Sch D3 Underserved'!G296&lt;1),"Fail","Pass")</f>
        <v>Pass</v>
      </c>
    </row>
    <row r="293" spans="1:3">
      <c r="A293">
        <v>292</v>
      </c>
      <c r="B293" t="str">
        <f>IF(AND('Sch D3 Underserved'!G297&gt;0,'Sch D3 Underserved'!F297&lt;1),"Fail","Pass")</f>
        <v>Pass</v>
      </c>
      <c r="C293" t="str">
        <f>IF(AND('Sch D3 Underserved'!F297&gt;0,'Sch D3 Underserved'!G297&lt;1),"Fail","Pass")</f>
        <v>Pass</v>
      </c>
    </row>
    <row r="294" spans="1:3">
      <c r="A294">
        <v>293</v>
      </c>
      <c r="B294" t="str">
        <f>IF(AND('Sch D3 Underserved'!G298&gt;0,'Sch D3 Underserved'!F298&lt;1),"Fail","Pass")</f>
        <v>Pass</v>
      </c>
      <c r="C294" t="str">
        <f>IF(AND('Sch D3 Underserved'!F298&gt;0,'Sch D3 Underserved'!G298&lt;1),"Fail","Pass")</f>
        <v>Pass</v>
      </c>
    </row>
    <row r="295" spans="1:3">
      <c r="A295">
        <v>294</v>
      </c>
      <c r="B295" t="str">
        <f>IF(AND('Sch D3 Underserved'!G299&gt;0,'Sch D3 Underserved'!F299&lt;1),"Fail","Pass")</f>
        <v>Pass</v>
      </c>
      <c r="C295" t="str">
        <f>IF(AND('Sch D3 Underserved'!F299&gt;0,'Sch D3 Underserved'!G299&lt;1),"Fail","Pass")</f>
        <v>Pass</v>
      </c>
    </row>
    <row r="296" spans="1:3">
      <c r="A296">
        <v>295</v>
      </c>
      <c r="B296" t="str">
        <f>IF(AND('Sch D3 Underserved'!G300&gt;0,'Sch D3 Underserved'!F300&lt;1),"Fail","Pass")</f>
        <v>Pass</v>
      </c>
      <c r="C296" t="str">
        <f>IF(AND('Sch D3 Underserved'!F300&gt;0,'Sch D3 Underserved'!G300&lt;1),"Fail","Pass")</f>
        <v>Pass</v>
      </c>
    </row>
    <row r="297" spans="1:3">
      <c r="A297">
        <v>296</v>
      </c>
      <c r="B297" t="str">
        <f>IF(AND('Sch D3 Underserved'!G301&gt;0,'Sch D3 Underserved'!F301&lt;1),"Fail","Pass")</f>
        <v>Pass</v>
      </c>
      <c r="C297" t="str">
        <f>IF(AND('Sch D3 Underserved'!F301&gt;0,'Sch D3 Underserved'!G301&lt;1),"Fail","Pass")</f>
        <v>Pass</v>
      </c>
    </row>
    <row r="298" spans="1:3">
      <c r="A298">
        <v>297</v>
      </c>
      <c r="B298" t="str">
        <f>IF(AND('Sch D3 Underserved'!G302&gt;0,'Sch D3 Underserved'!F302&lt;1),"Fail","Pass")</f>
        <v>Pass</v>
      </c>
      <c r="C298" t="str">
        <f>IF(AND('Sch D3 Underserved'!F302&gt;0,'Sch D3 Underserved'!G302&lt;1),"Fail","Pass")</f>
        <v>Pass</v>
      </c>
    </row>
    <row r="299" spans="1:3">
      <c r="A299">
        <v>298</v>
      </c>
      <c r="B299" t="str">
        <f>IF(AND('Sch D3 Underserved'!G303&gt;0,'Sch D3 Underserved'!F303&lt;1),"Fail","Pass")</f>
        <v>Pass</v>
      </c>
      <c r="C299" t="str">
        <f>IF(AND('Sch D3 Underserved'!F303&gt;0,'Sch D3 Underserved'!G303&lt;1),"Fail","Pass")</f>
        <v>Pass</v>
      </c>
    </row>
    <row r="300" spans="1:3">
      <c r="A300">
        <v>299</v>
      </c>
      <c r="B300" t="str">
        <f>IF(AND('Sch D3 Underserved'!G304&gt;0,'Sch D3 Underserved'!F304&lt;1),"Fail","Pass")</f>
        <v>Pass</v>
      </c>
      <c r="C300" t="str">
        <f>IF(AND('Sch D3 Underserved'!F304&gt;0,'Sch D3 Underserved'!G304&lt;1),"Fail","Pass")</f>
        <v>Pass</v>
      </c>
    </row>
    <row r="301" spans="1:3">
      <c r="A301">
        <v>300</v>
      </c>
      <c r="B301" t="str">
        <f>IF(AND('Sch D3 Underserved'!G305&gt;0,'Sch D3 Underserved'!F305&lt;1),"Fail","Pass")</f>
        <v>Pass</v>
      </c>
      <c r="C301" t="str">
        <f>IF(AND('Sch D3 Underserved'!F305&gt;0,'Sch D3 Underserved'!G305&lt;1),"Fail","Pass")</f>
        <v>Pass</v>
      </c>
    </row>
    <row r="302" spans="1:3">
      <c r="A302">
        <v>301</v>
      </c>
      <c r="B302" t="str">
        <f>IF(AND('Sch D3 Underserved'!G306&gt;0,'Sch D3 Underserved'!F306&lt;1),"Fail","Pass")</f>
        <v>Pass</v>
      </c>
      <c r="C302" t="str">
        <f>IF(AND('Sch D3 Underserved'!F306&gt;0,'Sch D3 Underserved'!G306&lt;1),"Fail","Pass")</f>
        <v>Pass</v>
      </c>
    </row>
    <row r="303" spans="1:3">
      <c r="A303">
        <v>302</v>
      </c>
      <c r="B303" t="str">
        <f>IF(AND('Sch D3 Underserved'!G307&gt;0,'Sch D3 Underserved'!F307&lt;1),"Fail","Pass")</f>
        <v>Pass</v>
      </c>
      <c r="C303" t="str">
        <f>IF(AND('Sch D3 Underserved'!F307&gt;0,'Sch D3 Underserved'!G307&lt;1),"Fail","Pass")</f>
        <v>Pass</v>
      </c>
    </row>
    <row r="304" spans="1:3">
      <c r="A304">
        <v>303</v>
      </c>
      <c r="B304" t="str">
        <f>IF(AND('Sch D3 Underserved'!G308&gt;0,'Sch D3 Underserved'!F308&lt;1),"Fail","Pass")</f>
        <v>Pass</v>
      </c>
      <c r="C304" t="str">
        <f>IF(AND('Sch D3 Underserved'!F308&gt;0,'Sch D3 Underserved'!G308&lt;1),"Fail","Pass")</f>
        <v>Pass</v>
      </c>
    </row>
    <row r="305" spans="1:3">
      <c r="A305">
        <v>304</v>
      </c>
      <c r="B305" t="str">
        <f>IF(AND('Sch D3 Underserved'!G309&gt;0,'Sch D3 Underserved'!F309&lt;1),"Fail","Pass")</f>
        <v>Pass</v>
      </c>
      <c r="C305" t="str">
        <f>IF(AND('Sch D3 Underserved'!F309&gt;0,'Sch D3 Underserved'!G309&lt;1),"Fail","Pass")</f>
        <v>Pass</v>
      </c>
    </row>
    <row r="306" spans="1:3">
      <c r="A306">
        <v>305</v>
      </c>
      <c r="B306" t="str">
        <f>IF(AND('Sch D3 Underserved'!G310&gt;0,'Sch D3 Underserved'!F310&lt;1),"Fail","Pass")</f>
        <v>Pass</v>
      </c>
      <c r="C306" t="str">
        <f>IF(AND('Sch D3 Underserved'!F310&gt;0,'Sch D3 Underserved'!G310&lt;1),"Fail","Pass")</f>
        <v>Pass</v>
      </c>
    </row>
    <row r="307" spans="1:3">
      <c r="A307">
        <v>306</v>
      </c>
      <c r="B307" t="str">
        <f>IF(AND('Sch D3 Underserved'!G311&gt;0,'Sch D3 Underserved'!F311&lt;1),"Fail","Pass")</f>
        <v>Pass</v>
      </c>
      <c r="C307" t="str">
        <f>IF(AND('Sch D3 Underserved'!F311&gt;0,'Sch D3 Underserved'!G311&lt;1),"Fail","Pass")</f>
        <v>Pass</v>
      </c>
    </row>
    <row r="308" spans="1:3">
      <c r="A308">
        <v>307</v>
      </c>
      <c r="B308" t="str">
        <f>IF(AND('Sch D3 Underserved'!G312&gt;0,'Sch D3 Underserved'!F312&lt;1),"Fail","Pass")</f>
        <v>Pass</v>
      </c>
      <c r="C308" t="str">
        <f>IF(AND('Sch D3 Underserved'!F312&gt;0,'Sch D3 Underserved'!G312&lt;1),"Fail","Pass")</f>
        <v>Pass</v>
      </c>
    </row>
    <row r="309" spans="1:3">
      <c r="A309">
        <v>308</v>
      </c>
      <c r="B309" t="str">
        <f>IF(AND('Sch D3 Underserved'!G313&gt;0,'Sch D3 Underserved'!F313&lt;1),"Fail","Pass")</f>
        <v>Pass</v>
      </c>
      <c r="C309" t="str">
        <f>IF(AND('Sch D3 Underserved'!F313&gt;0,'Sch D3 Underserved'!G313&lt;1),"Fail","Pass")</f>
        <v>Pass</v>
      </c>
    </row>
    <row r="310" spans="1:3">
      <c r="A310">
        <v>309</v>
      </c>
      <c r="B310" t="str">
        <f>IF(AND('Sch D3 Underserved'!G314&gt;0,'Sch D3 Underserved'!F314&lt;1),"Fail","Pass")</f>
        <v>Pass</v>
      </c>
      <c r="C310" t="str">
        <f>IF(AND('Sch D3 Underserved'!F314&gt;0,'Sch D3 Underserved'!G314&lt;1),"Fail","Pass")</f>
        <v>Pass</v>
      </c>
    </row>
    <row r="311" spans="1:3">
      <c r="A311">
        <v>310</v>
      </c>
      <c r="B311" t="str">
        <f>IF(AND('Sch D3 Underserved'!G315&gt;0,'Sch D3 Underserved'!F315&lt;1),"Fail","Pass")</f>
        <v>Pass</v>
      </c>
      <c r="C311" t="str">
        <f>IF(AND('Sch D3 Underserved'!F315&gt;0,'Sch D3 Underserved'!G315&lt;1),"Fail","Pass")</f>
        <v>Pass</v>
      </c>
    </row>
    <row r="312" spans="1:3">
      <c r="A312">
        <v>311</v>
      </c>
      <c r="B312" t="str">
        <f>IF(AND('Sch D3 Underserved'!G316&gt;0,'Sch D3 Underserved'!F316&lt;1),"Fail","Pass")</f>
        <v>Pass</v>
      </c>
      <c r="C312" t="str">
        <f>IF(AND('Sch D3 Underserved'!F316&gt;0,'Sch D3 Underserved'!G316&lt;1),"Fail","Pass")</f>
        <v>Pass</v>
      </c>
    </row>
    <row r="313" spans="1:3">
      <c r="A313">
        <v>312</v>
      </c>
      <c r="B313" t="str">
        <f>IF(AND('Sch D3 Underserved'!G317&gt;0,'Sch D3 Underserved'!F317&lt;1),"Fail","Pass")</f>
        <v>Pass</v>
      </c>
      <c r="C313" t="str">
        <f>IF(AND('Sch D3 Underserved'!F317&gt;0,'Sch D3 Underserved'!G317&lt;1),"Fail","Pass")</f>
        <v>Pass</v>
      </c>
    </row>
    <row r="314" spans="1:3">
      <c r="A314">
        <v>313</v>
      </c>
      <c r="B314" t="str">
        <f>IF(AND('Sch D3 Underserved'!G318&gt;0,'Sch D3 Underserved'!F318&lt;1),"Fail","Pass")</f>
        <v>Pass</v>
      </c>
      <c r="C314" t="str">
        <f>IF(AND('Sch D3 Underserved'!F318&gt;0,'Sch D3 Underserved'!G318&lt;1),"Fail","Pass")</f>
        <v>Pass</v>
      </c>
    </row>
    <row r="315" spans="1:3">
      <c r="A315">
        <v>314</v>
      </c>
      <c r="B315" t="str">
        <f>IF(AND('Sch D3 Underserved'!G319&gt;0,'Sch D3 Underserved'!F319&lt;1),"Fail","Pass")</f>
        <v>Pass</v>
      </c>
      <c r="C315" t="str">
        <f>IF(AND('Sch D3 Underserved'!F319&gt;0,'Sch D3 Underserved'!G319&lt;1),"Fail","Pass")</f>
        <v>Pass</v>
      </c>
    </row>
    <row r="316" spans="1:3">
      <c r="A316">
        <v>315</v>
      </c>
      <c r="B316" t="str">
        <f>IF(AND('Sch D3 Underserved'!G320&gt;0,'Sch D3 Underserved'!F320&lt;1),"Fail","Pass")</f>
        <v>Pass</v>
      </c>
      <c r="C316" t="str">
        <f>IF(AND('Sch D3 Underserved'!F320&gt;0,'Sch D3 Underserved'!G320&lt;1),"Fail","Pass")</f>
        <v>Pass</v>
      </c>
    </row>
    <row r="317" spans="1:3">
      <c r="A317">
        <v>316</v>
      </c>
      <c r="B317" t="str">
        <f>IF(AND('Sch D3 Underserved'!G321&gt;0,'Sch D3 Underserved'!F321&lt;1),"Fail","Pass")</f>
        <v>Pass</v>
      </c>
      <c r="C317" t="str">
        <f>IF(AND('Sch D3 Underserved'!F321&gt;0,'Sch D3 Underserved'!G321&lt;1),"Fail","Pass")</f>
        <v>Pass</v>
      </c>
    </row>
    <row r="318" spans="1:3">
      <c r="A318">
        <v>317</v>
      </c>
      <c r="B318" t="str">
        <f>IF(AND('Sch D3 Underserved'!G322&gt;0,'Sch D3 Underserved'!F322&lt;1),"Fail","Pass")</f>
        <v>Pass</v>
      </c>
      <c r="C318" t="str">
        <f>IF(AND('Sch D3 Underserved'!F322&gt;0,'Sch D3 Underserved'!G322&lt;1),"Fail","Pass")</f>
        <v>Pass</v>
      </c>
    </row>
    <row r="319" spans="1:3">
      <c r="A319">
        <v>318</v>
      </c>
      <c r="B319" t="str">
        <f>IF(AND('Sch D3 Underserved'!G323&gt;0,'Sch D3 Underserved'!F323&lt;1),"Fail","Pass")</f>
        <v>Pass</v>
      </c>
      <c r="C319" t="str">
        <f>IF(AND('Sch D3 Underserved'!F323&gt;0,'Sch D3 Underserved'!G323&lt;1),"Fail","Pass")</f>
        <v>Pass</v>
      </c>
    </row>
    <row r="320" spans="1:3">
      <c r="A320">
        <v>319</v>
      </c>
      <c r="B320" t="str">
        <f>IF(AND('Sch D3 Underserved'!G324&gt;0,'Sch D3 Underserved'!F324&lt;1),"Fail","Pass")</f>
        <v>Pass</v>
      </c>
      <c r="C320" t="str">
        <f>IF(AND('Sch D3 Underserved'!F324&gt;0,'Sch D3 Underserved'!G324&lt;1),"Fail","Pass")</f>
        <v>Pass</v>
      </c>
    </row>
    <row r="321" spans="1:3">
      <c r="A321">
        <v>320</v>
      </c>
      <c r="B321" t="str">
        <f>IF(AND('Sch D3 Underserved'!G325&gt;0,'Sch D3 Underserved'!F325&lt;1),"Fail","Pass")</f>
        <v>Pass</v>
      </c>
      <c r="C321" t="str">
        <f>IF(AND('Sch D3 Underserved'!F325&gt;0,'Sch D3 Underserved'!G325&lt;1),"Fail","Pass")</f>
        <v>Pass</v>
      </c>
    </row>
    <row r="322" spans="1:3">
      <c r="A322">
        <v>321</v>
      </c>
      <c r="B322" t="str">
        <f>IF(AND('Sch D3 Underserved'!G326&gt;0,'Sch D3 Underserved'!F326&lt;1),"Fail","Pass")</f>
        <v>Pass</v>
      </c>
      <c r="C322" t="str">
        <f>IF(AND('Sch D3 Underserved'!F326&gt;0,'Sch D3 Underserved'!G326&lt;1),"Fail","Pass")</f>
        <v>Pass</v>
      </c>
    </row>
    <row r="323" spans="1:3">
      <c r="A323">
        <v>322</v>
      </c>
      <c r="B323" t="str">
        <f>IF(AND('Sch D3 Underserved'!G327&gt;0,'Sch D3 Underserved'!F327&lt;1),"Fail","Pass")</f>
        <v>Pass</v>
      </c>
      <c r="C323" t="str">
        <f>IF(AND('Sch D3 Underserved'!F327&gt;0,'Sch D3 Underserved'!G327&lt;1),"Fail","Pass")</f>
        <v>Pass</v>
      </c>
    </row>
    <row r="324" spans="1:3">
      <c r="A324">
        <v>323</v>
      </c>
      <c r="B324" t="str">
        <f>IF(AND('Sch D3 Underserved'!G328&gt;0,'Sch D3 Underserved'!F328&lt;1),"Fail","Pass")</f>
        <v>Pass</v>
      </c>
      <c r="C324" t="str">
        <f>IF(AND('Sch D3 Underserved'!F328&gt;0,'Sch D3 Underserved'!G328&lt;1),"Fail","Pass")</f>
        <v>Pass</v>
      </c>
    </row>
    <row r="325" spans="1:3">
      <c r="A325">
        <v>324</v>
      </c>
      <c r="B325" t="str">
        <f>IF(AND('Sch D3 Underserved'!G329&gt;0,'Sch D3 Underserved'!F329&lt;1),"Fail","Pass")</f>
        <v>Pass</v>
      </c>
      <c r="C325" t="str">
        <f>IF(AND('Sch D3 Underserved'!F329&gt;0,'Sch D3 Underserved'!G329&lt;1),"Fail","Pass")</f>
        <v>Pass</v>
      </c>
    </row>
    <row r="326" spans="1:3">
      <c r="A326">
        <v>325</v>
      </c>
      <c r="B326" t="str">
        <f>IF(AND('Sch D3 Underserved'!G330&gt;0,'Sch D3 Underserved'!F330&lt;1),"Fail","Pass")</f>
        <v>Pass</v>
      </c>
      <c r="C326" t="str">
        <f>IF(AND('Sch D3 Underserved'!F330&gt;0,'Sch D3 Underserved'!G330&lt;1),"Fail","Pass")</f>
        <v>Pass</v>
      </c>
    </row>
    <row r="327" spans="1:3">
      <c r="A327">
        <v>326</v>
      </c>
      <c r="B327" t="str">
        <f>IF(AND('Sch D3 Underserved'!G331&gt;0,'Sch D3 Underserved'!F331&lt;1),"Fail","Pass")</f>
        <v>Pass</v>
      </c>
      <c r="C327" t="str">
        <f>IF(AND('Sch D3 Underserved'!F331&gt;0,'Sch D3 Underserved'!G331&lt;1),"Fail","Pass")</f>
        <v>Pass</v>
      </c>
    </row>
    <row r="328" spans="1:3">
      <c r="A328">
        <v>327</v>
      </c>
      <c r="B328" t="str">
        <f>IF(AND('Sch D3 Underserved'!G332&gt;0,'Sch D3 Underserved'!F332&lt;1),"Fail","Pass")</f>
        <v>Pass</v>
      </c>
      <c r="C328" t="str">
        <f>IF(AND('Sch D3 Underserved'!F332&gt;0,'Sch D3 Underserved'!G332&lt;1),"Fail","Pass")</f>
        <v>Pass</v>
      </c>
    </row>
    <row r="329" spans="1:3">
      <c r="A329">
        <v>328</v>
      </c>
      <c r="B329" t="str">
        <f>IF(AND('Sch D3 Underserved'!G333&gt;0,'Sch D3 Underserved'!F333&lt;1),"Fail","Pass")</f>
        <v>Pass</v>
      </c>
      <c r="C329" t="str">
        <f>IF(AND('Sch D3 Underserved'!F333&gt;0,'Sch D3 Underserved'!G333&lt;1),"Fail","Pass")</f>
        <v>Pass</v>
      </c>
    </row>
    <row r="330" spans="1:3">
      <c r="A330">
        <v>329</v>
      </c>
      <c r="B330" t="str">
        <f>IF(AND('Sch D3 Underserved'!G334&gt;0,'Sch D3 Underserved'!F334&lt;1),"Fail","Pass")</f>
        <v>Pass</v>
      </c>
      <c r="C330" t="str">
        <f>IF(AND('Sch D3 Underserved'!F334&gt;0,'Sch D3 Underserved'!G334&lt;1),"Fail","Pass")</f>
        <v>Pass</v>
      </c>
    </row>
    <row r="331" spans="1:3">
      <c r="A331">
        <v>330</v>
      </c>
      <c r="B331" t="str">
        <f>IF(AND('Sch D3 Underserved'!G335&gt;0,'Sch D3 Underserved'!F335&lt;1),"Fail","Pass")</f>
        <v>Pass</v>
      </c>
      <c r="C331" t="str">
        <f>IF(AND('Sch D3 Underserved'!F335&gt;0,'Sch D3 Underserved'!G335&lt;1),"Fail","Pass")</f>
        <v>Pass</v>
      </c>
    </row>
    <row r="332" spans="1:3">
      <c r="A332">
        <v>331</v>
      </c>
      <c r="B332" t="str">
        <f>IF(AND('Sch D3 Underserved'!G336&gt;0,'Sch D3 Underserved'!F336&lt;1),"Fail","Pass")</f>
        <v>Pass</v>
      </c>
      <c r="C332" t="str">
        <f>IF(AND('Sch D3 Underserved'!F336&gt;0,'Sch D3 Underserved'!G336&lt;1),"Fail","Pass")</f>
        <v>Pass</v>
      </c>
    </row>
    <row r="333" spans="1:3">
      <c r="A333">
        <v>332</v>
      </c>
      <c r="B333" t="str">
        <f>IF(AND('Sch D3 Underserved'!G337&gt;0,'Sch D3 Underserved'!F337&lt;1),"Fail","Pass")</f>
        <v>Pass</v>
      </c>
      <c r="C333" t="str">
        <f>IF(AND('Sch D3 Underserved'!F337&gt;0,'Sch D3 Underserved'!G337&lt;1),"Fail","Pass")</f>
        <v>Pass</v>
      </c>
    </row>
    <row r="334" spans="1:3">
      <c r="A334">
        <v>333</v>
      </c>
      <c r="B334" t="str">
        <f>IF(AND('Sch D3 Underserved'!G338&gt;0,'Sch D3 Underserved'!F338&lt;1),"Fail","Pass")</f>
        <v>Pass</v>
      </c>
      <c r="C334" t="str">
        <f>IF(AND('Sch D3 Underserved'!F338&gt;0,'Sch D3 Underserved'!G338&lt;1),"Fail","Pass")</f>
        <v>Pass</v>
      </c>
    </row>
    <row r="335" spans="1:3">
      <c r="A335">
        <v>334</v>
      </c>
      <c r="B335" t="str">
        <f>IF(AND('Sch D3 Underserved'!G339&gt;0,'Sch D3 Underserved'!F339&lt;1),"Fail","Pass")</f>
        <v>Pass</v>
      </c>
      <c r="C335" t="str">
        <f>IF(AND('Sch D3 Underserved'!F339&gt;0,'Sch D3 Underserved'!G339&lt;1),"Fail","Pass")</f>
        <v>Pass</v>
      </c>
    </row>
    <row r="336" spans="1:3">
      <c r="A336">
        <v>335</v>
      </c>
      <c r="B336" t="str">
        <f>IF(AND('Sch D3 Underserved'!G340&gt;0,'Sch D3 Underserved'!F340&lt;1),"Fail","Pass")</f>
        <v>Pass</v>
      </c>
      <c r="C336" t="str">
        <f>IF(AND('Sch D3 Underserved'!F340&gt;0,'Sch D3 Underserved'!G340&lt;1),"Fail","Pass")</f>
        <v>Pass</v>
      </c>
    </row>
    <row r="337" spans="1:3">
      <c r="A337">
        <v>336</v>
      </c>
      <c r="B337" t="str">
        <f>IF(AND('Sch D3 Underserved'!G341&gt;0,'Sch D3 Underserved'!F341&lt;1),"Fail","Pass")</f>
        <v>Pass</v>
      </c>
      <c r="C337" t="str">
        <f>IF(AND('Sch D3 Underserved'!F341&gt;0,'Sch D3 Underserved'!G341&lt;1),"Fail","Pass")</f>
        <v>Pass</v>
      </c>
    </row>
    <row r="338" spans="1:3">
      <c r="A338">
        <v>337</v>
      </c>
      <c r="B338" t="str">
        <f>IF(AND('Sch D3 Underserved'!G342&gt;0,'Sch D3 Underserved'!F342&lt;1),"Fail","Pass")</f>
        <v>Pass</v>
      </c>
      <c r="C338" t="str">
        <f>IF(AND('Sch D3 Underserved'!F342&gt;0,'Sch D3 Underserved'!G342&lt;1),"Fail","Pass")</f>
        <v>Pass</v>
      </c>
    </row>
    <row r="339" spans="1:3">
      <c r="A339">
        <v>338</v>
      </c>
      <c r="B339" t="str">
        <f>IF(AND('Sch D3 Underserved'!G343&gt;0,'Sch D3 Underserved'!F343&lt;1),"Fail","Pass")</f>
        <v>Pass</v>
      </c>
      <c r="C339" t="str">
        <f>IF(AND('Sch D3 Underserved'!F343&gt;0,'Sch D3 Underserved'!G343&lt;1),"Fail","Pass")</f>
        <v>Pass</v>
      </c>
    </row>
    <row r="340" spans="1:3">
      <c r="A340">
        <v>339</v>
      </c>
      <c r="B340" t="str">
        <f>IF(AND('Sch D3 Underserved'!G344&gt;0,'Sch D3 Underserved'!F344&lt;1),"Fail","Pass")</f>
        <v>Pass</v>
      </c>
      <c r="C340" t="str">
        <f>IF(AND('Sch D3 Underserved'!F344&gt;0,'Sch D3 Underserved'!G344&lt;1),"Fail","Pass")</f>
        <v>Pass</v>
      </c>
    </row>
    <row r="341" spans="1:3">
      <c r="A341">
        <v>340</v>
      </c>
      <c r="B341" t="str">
        <f>IF(AND('Sch D3 Underserved'!G345&gt;0,'Sch D3 Underserved'!F345&lt;1),"Fail","Pass")</f>
        <v>Pass</v>
      </c>
      <c r="C341" t="str">
        <f>IF(AND('Sch D3 Underserved'!F345&gt;0,'Sch D3 Underserved'!G345&lt;1),"Fail","Pass")</f>
        <v>Pass</v>
      </c>
    </row>
    <row r="342" spans="1:3">
      <c r="A342">
        <v>341</v>
      </c>
      <c r="B342" t="str">
        <f>IF(AND('Sch D3 Underserved'!G346&gt;0,'Sch D3 Underserved'!F346&lt;1),"Fail","Pass")</f>
        <v>Pass</v>
      </c>
      <c r="C342" t="str">
        <f>IF(AND('Sch D3 Underserved'!F346&gt;0,'Sch D3 Underserved'!G346&lt;1),"Fail","Pass")</f>
        <v>Pass</v>
      </c>
    </row>
    <row r="343" spans="1:3">
      <c r="A343">
        <v>342</v>
      </c>
      <c r="B343" t="str">
        <f>IF(AND('Sch D3 Underserved'!G347&gt;0,'Sch D3 Underserved'!F347&lt;1),"Fail","Pass")</f>
        <v>Pass</v>
      </c>
      <c r="C343" t="str">
        <f>IF(AND('Sch D3 Underserved'!F347&gt;0,'Sch D3 Underserved'!G347&lt;1),"Fail","Pass")</f>
        <v>Pass</v>
      </c>
    </row>
    <row r="344" spans="1:3">
      <c r="A344">
        <v>343</v>
      </c>
      <c r="B344" t="str">
        <f>IF(AND('Sch D3 Underserved'!G348&gt;0,'Sch D3 Underserved'!F348&lt;1),"Fail","Pass")</f>
        <v>Pass</v>
      </c>
      <c r="C344" t="str">
        <f>IF(AND('Sch D3 Underserved'!F348&gt;0,'Sch D3 Underserved'!G348&lt;1),"Fail","Pass")</f>
        <v>Pass</v>
      </c>
    </row>
    <row r="345" spans="1:3">
      <c r="A345">
        <v>344</v>
      </c>
      <c r="B345" t="str">
        <f>IF(AND('Sch D3 Underserved'!G349&gt;0,'Sch D3 Underserved'!F349&lt;1),"Fail","Pass")</f>
        <v>Pass</v>
      </c>
      <c r="C345" t="str">
        <f>IF(AND('Sch D3 Underserved'!F349&gt;0,'Sch D3 Underserved'!G349&lt;1),"Fail","Pass")</f>
        <v>Pass</v>
      </c>
    </row>
    <row r="346" spans="1:3">
      <c r="A346">
        <v>345</v>
      </c>
      <c r="B346" t="str">
        <f>IF(AND('Sch D3 Underserved'!G350&gt;0,'Sch D3 Underserved'!F350&lt;1),"Fail","Pass")</f>
        <v>Pass</v>
      </c>
      <c r="C346" t="str">
        <f>IF(AND('Sch D3 Underserved'!F350&gt;0,'Sch D3 Underserved'!G350&lt;1),"Fail","Pass")</f>
        <v>Pass</v>
      </c>
    </row>
    <row r="347" spans="1:3">
      <c r="A347">
        <v>346</v>
      </c>
      <c r="B347" t="str">
        <f>IF(AND('Sch D3 Underserved'!G351&gt;0,'Sch D3 Underserved'!F351&lt;1),"Fail","Pass")</f>
        <v>Pass</v>
      </c>
      <c r="C347" t="str">
        <f>IF(AND('Sch D3 Underserved'!F351&gt;0,'Sch D3 Underserved'!G351&lt;1),"Fail","Pass")</f>
        <v>Pass</v>
      </c>
    </row>
    <row r="348" spans="1:3">
      <c r="A348">
        <v>347</v>
      </c>
      <c r="B348" t="str">
        <f>IF(AND('Sch D3 Underserved'!G352&gt;0,'Sch D3 Underserved'!F352&lt;1),"Fail","Pass")</f>
        <v>Pass</v>
      </c>
      <c r="C348" t="str">
        <f>IF(AND('Sch D3 Underserved'!F352&gt;0,'Sch D3 Underserved'!G352&lt;1),"Fail","Pass")</f>
        <v>Pass</v>
      </c>
    </row>
    <row r="349" spans="1:3">
      <c r="A349">
        <v>348</v>
      </c>
      <c r="B349" t="str">
        <f>IF(AND('Sch D3 Underserved'!G353&gt;0,'Sch D3 Underserved'!F353&lt;1),"Fail","Pass")</f>
        <v>Pass</v>
      </c>
      <c r="C349" t="str">
        <f>IF(AND('Sch D3 Underserved'!F353&gt;0,'Sch D3 Underserved'!G353&lt;1),"Fail","Pass")</f>
        <v>Pass</v>
      </c>
    </row>
    <row r="350" spans="1:3">
      <c r="A350">
        <v>349</v>
      </c>
      <c r="B350" t="str">
        <f>IF(AND('Sch D3 Underserved'!G354&gt;0,'Sch D3 Underserved'!F354&lt;1),"Fail","Pass")</f>
        <v>Pass</v>
      </c>
      <c r="C350" t="str">
        <f>IF(AND('Sch D3 Underserved'!F354&gt;0,'Sch D3 Underserved'!G354&lt;1),"Fail","Pass")</f>
        <v>Pass</v>
      </c>
    </row>
    <row r="351" spans="1:3">
      <c r="A351">
        <v>350</v>
      </c>
      <c r="B351" t="str">
        <f>IF(AND('Sch D3 Underserved'!G355&gt;0,'Sch D3 Underserved'!F355&lt;1),"Fail","Pass")</f>
        <v>Pass</v>
      </c>
      <c r="C351" t="str">
        <f>IF(AND('Sch D3 Underserved'!F355&gt;0,'Sch D3 Underserved'!G355&lt;1),"Fail","Pass")</f>
        <v>Pass</v>
      </c>
    </row>
    <row r="352" spans="1:3">
      <c r="A352">
        <v>351</v>
      </c>
      <c r="B352" t="str">
        <f>IF(AND('Sch D3 Underserved'!G356&gt;0,'Sch D3 Underserved'!F356&lt;1),"Fail","Pass")</f>
        <v>Pass</v>
      </c>
      <c r="C352" t="str">
        <f>IF(AND('Sch D3 Underserved'!F356&gt;0,'Sch D3 Underserved'!G356&lt;1),"Fail","Pass")</f>
        <v>Pass</v>
      </c>
    </row>
    <row r="353" spans="1:3">
      <c r="A353">
        <v>352</v>
      </c>
      <c r="B353" t="str">
        <f>IF(AND('Sch D3 Underserved'!G357&gt;0,'Sch D3 Underserved'!F357&lt;1),"Fail","Pass")</f>
        <v>Pass</v>
      </c>
      <c r="C353" t="str">
        <f>IF(AND('Sch D3 Underserved'!F357&gt;0,'Sch D3 Underserved'!G357&lt;1),"Fail","Pass")</f>
        <v>Pass</v>
      </c>
    </row>
    <row r="354" spans="1:3">
      <c r="A354">
        <v>353</v>
      </c>
      <c r="B354" t="str">
        <f>IF(AND('Sch D3 Underserved'!G358&gt;0,'Sch D3 Underserved'!F358&lt;1),"Fail","Pass")</f>
        <v>Pass</v>
      </c>
      <c r="C354" t="str">
        <f>IF(AND('Sch D3 Underserved'!F358&gt;0,'Sch D3 Underserved'!G358&lt;1),"Fail","Pass")</f>
        <v>Pass</v>
      </c>
    </row>
    <row r="355" spans="1:3">
      <c r="A355">
        <v>354</v>
      </c>
      <c r="B355" t="str">
        <f>IF(AND('Sch D3 Underserved'!G359&gt;0,'Sch D3 Underserved'!F359&lt;1),"Fail","Pass")</f>
        <v>Pass</v>
      </c>
      <c r="C355" t="str">
        <f>IF(AND('Sch D3 Underserved'!F359&gt;0,'Sch D3 Underserved'!G359&lt;1),"Fail","Pass")</f>
        <v>Pass</v>
      </c>
    </row>
    <row r="356" spans="1:3">
      <c r="A356">
        <v>355</v>
      </c>
      <c r="B356" t="str">
        <f>IF(AND('Sch D3 Underserved'!G360&gt;0,'Sch D3 Underserved'!F360&lt;1),"Fail","Pass")</f>
        <v>Pass</v>
      </c>
      <c r="C356" t="str">
        <f>IF(AND('Sch D3 Underserved'!F360&gt;0,'Sch D3 Underserved'!G360&lt;1),"Fail","Pass")</f>
        <v>Pass</v>
      </c>
    </row>
    <row r="357" spans="1:3">
      <c r="A357">
        <v>356</v>
      </c>
      <c r="B357" t="str">
        <f>IF(AND('Sch D3 Underserved'!G361&gt;0,'Sch D3 Underserved'!F361&lt;1),"Fail","Pass")</f>
        <v>Pass</v>
      </c>
      <c r="C357" t="str">
        <f>IF(AND('Sch D3 Underserved'!F361&gt;0,'Sch D3 Underserved'!G361&lt;1),"Fail","Pass")</f>
        <v>Pass</v>
      </c>
    </row>
    <row r="358" spans="1:3">
      <c r="A358">
        <v>357</v>
      </c>
      <c r="B358" t="str">
        <f>IF(AND('Sch D3 Underserved'!G362&gt;0,'Sch D3 Underserved'!F362&lt;1),"Fail","Pass")</f>
        <v>Pass</v>
      </c>
      <c r="C358" t="str">
        <f>IF(AND('Sch D3 Underserved'!F362&gt;0,'Sch D3 Underserved'!G362&lt;1),"Fail","Pass")</f>
        <v>Pass</v>
      </c>
    </row>
    <row r="359" spans="1:3">
      <c r="A359">
        <v>358</v>
      </c>
      <c r="B359" t="str">
        <f>IF(AND('Sch D3 Underserved'!G363&gt;0,'Sch D3 Underserved'!F363&lt;1),"Fail","Pass")</f>
        <v>Pass</v>
      </c>
      <c r="C359" t="str">
        <f>IF(AND('Sch D3 Underserved'!F363&gt;0,'Sch D3 Underserved'!G363&lt;1),"Fail","Pass")</f>
        <v>Pass</v>
      </c>
    </row>
    <row r="360" spans="1:3">
      <c r="A360">
        <v>359</v>
      </c>
      <c r="B360" t="str">
        <f>IF(AND('Sch D3 Underserved'!G364&gt;0,'Sch D3 Underserved'!F364&lt;1),"Fail","Pass")</f>
        <v>Pass</v>
      </c>
      <c r="C360" t="str">
        <f>IF(AND('Sch D3 Underserved'!F364&gt;0,'Sch D3 Underserved'!G364&lt;1),"Fail","Pass")</f>
        <v>Pass</v>
      </c>
    </row>
    <row r="361" spans="1:3">
      <c r="A361">
        <v>360</v>
      </c>
      <c r="B361" t="str">
        <f>IF(AND('Sch D3 Underserved'!G365&gt;0,'Sch D3 Underserved'!F365&lt;1),"Fail","Pass")</f>
        <v>Pass</v>
      </c>
      <c r="C361" t="str">
        <f>IF(AND('Sch D3 Underserved'!F365&gt;0,'Sch D3 Underserved'!G365&lt;1),"Fail","Pass")</f>
        <v>Pass</v>
      </c>
    </row>
    <row r="362" spans="1:3">
      <c r="A362">
        <v>361</v>
      </c>
      <c r="B362" t="str">
        <f>IF(AND('Sch D3 Underserved'!G366&gt;0,'Sch D3 Underserved'!F366&lt;1),"Fail","Pass")</f>
        <v>Pass</v>
      </c>
      <c r="C362" t="str">
        <f>IF(AND('Sch D3 Underserved'!F366&gt;0,'Sch D3 Underserved'!G366&lt;1),"Fail","Pass")</f>
        <v>Pass</v>
      </c>
    </row>
    <row r="363" spans="1:3">
      <c r="A363">
        <v>362</v>
      </c>
      <c r="B363" t="str">
        <f>IF(AND('Sch D3 Underserved'!G367&gt;0,'Sch D3 Underserved'!F367&lt;1),"Fail","Pass")</f>
        <v>Pass</v>
      </c>
      <c r="C363" t="str">
        <f>IF(AND('Sch D3 Underserved'!F367&gt;0,'Sch D3 Underserved'!G367&lt;1),"Fail","Pass")</f>
        <v>Pass</v>
      </c>
    </row>
    <row r="364" spans="1:3">
      <c r="A364">
        <v>363</v>
      </c>
      <c r="B364" t="str">
        <f>IF(AND('Sch D3 Underserved'!G368&gt;0,'Sch D3 Underserved'!F368&lt;1),"Fail","Pass")</f>
        <v>Pass</v>
      </c>
      <c r="C364" t="str">
        <f>IF(AND('Sch D3 Underserved'!F368&gt;0,'Sch D3 Underserved'!G368&lt;1),"Fail","Pass")</f>
        <v>Pass</v>
      </c>
    </row>
    <row r="365" spans="1:3">
      <c r="A365">
        <v>364</v>
      </c>
      <c r="B365" t="str">
        <f>IF(AND('Sch D3 Underserved'!G369&gt;0,'Sch D3 Underserved'!F369&lt;1),"Fail","Pass")</f>
        <v>Pass</v>
      </c>
      <c r="C365" t="str">
        <f>IF(AND('Sch D3 Underserved'!F369&gt;0,'Sch D3 Underserved'!G369&lt;1),"Fail","Pass")</f>
        <v>Pass</v>
      </c>
    </row>
    <row r="366" spans="1:3">
      <c r="A366">
        <v>365</v>
      </c>
      <c r="B366" t="str">
        <f>IF(AND('Sch D3 Underserved'!G370&gt;0,'Sch D3 Underserved'!F370&lt;1),"Fail","Pass")</f>
        <v>Pass</v>
      </c>
      <c r="C366" t="str">
        <f>IF(AND('Sch D3 Underserved'!F370&gt;0,'Sch D3 Underserved'!G370&lt;1),"Fail","Pass")</f>
        <v>Pass</v>
      </c>
    </row>
    <row r="367" spans="1:3">
      <c r="A367">
        <v>366</v>
      </c>
      <c r="B367" t="str">
        <f>IF(AND('Sch D3 Underserved'!G371&gt;0,'Sch D3 Underserved'!F371&lt;1),"Fail","Pass")</f>
        <v>Pass</v>
      </c>
      <c r="C367" t="str">
        <f>IF(AND('Sch D3 Underserved'!F371&gt;0,'Sch D3 Underserved'!G371&lt;1),"Fail","Pass")</f>
        <v>Pass</v>
      </c>
    </row>
    <row r="368" spans="1:3">
      <c r="A368">
        <v>367</v>
      </c>
      <c r="B368" t="str">
        <f>IF(AND('Sch D3 Underserved'!G372&gt;0,'Sch D3 Underserved'!F372&lt;1),"Fail","Pass")</f>
        <v>Pass</v>
      </c>
      <c r="C368" t="str">
        <f>IF(AND('Sch D3 Underserved'!F372&gt;0,'Sch D3 Underserved'!G372&lt;1),"Fail","Pass")</f>
        <v>Pass</v>
      </c>
    </row>
    <row r="369" spans="1:3">
      <c r="A369">
        <v>368</v>
      </c>
      <c r="B369" t="str">
        <f>IF(AND('Sch D3 Underserved'!G373&gt;0,'Sch D3 Underserved'!F373&lt;1),"Fail","Pass")</f>
        <v>Pass</v>
      </c>
      <c r="C369" t="str">
        <f>IF(AND('Sch D3 Underserved'!F373&gt;0,'Sch D3 Underserved'!G373&lt;1),"Fail","Pass")</f>
        <v>Pass</v>
      </c>
    </row>
    <row r="370" spans="1:3">
      <c r="A370">
        <v>369</v>
      </c>
      <c r="B370" t="str">
        <f>IF(AND('Sch D3 Underserved'!G374&gt;0,'Sch D3 Underserved'!F374&lt;1),"Fail","Pass")</f>
        <v>Pass</v>
      </c>
      <c r="C370" t="str">
        <f>IF(AND('Sch D3 Underserved'!F374&gt;0,'Sch D3 Underserved'!G374&lt;1),"Fail","Pass")</f>
        <v>Pass</v>
      </c>
    </row>
    <row r="371" spans="1:3">
      <c r="A371">
        <v>370</v>
      </c>
      <c r="B371" t="str">
        <f>IF(AND('Sch D3 Underserved'!G375&gt;0,'Sch D3 Underserved'!F375&lt;1),"Fail","Pass")</f>
        <v>Pass</v>
      </c>
      <c r="C371" t="str">
        <f>IF(AND('Sch D3 Underserved'!F375&gt;0,'Sch D3 Underserved'!G375&lt;1),"Fail","Pass")</f>
        <v>Pass</v>
      </c>
    </row>
    <row r="372" spans="1:3">
      <c r="A372">
        <v>371</v>
      </c>
      <c r="B372" t="str">
        <f>IF(AND('Sch D3 Underserved'!G376&gt;0,'Sch D3 Underserved'!F376&lt;1),"Fail","Pass")</f>
        <v>Pass</v>
      </c>
      <c r="C372" t="str">
        <f>IF(AND('Sch D3 Underserved'!F376&gt;0,'Sch D3 Underserved'!G376&lt;1),"Fail","Pass")</f>
        <v>Pass</v>
      </c>
    </row>
    <row r="373" spans="1:3">
      <c r="A373">
        <v>372</v>
      </c>
      <c r="B373" t="str">
        <f>IF(AND('Sch D3 Underserved'!G377&gt;0,'Sch D3 Underserved'!F377&lt;1),"Fail","Pass")</f>
        <v>Pass</v>
      </c>
      <c r="C373" t="str">
        <f>IF(AND('Sch D3 Underserved'!F377&gt;0,'Sch D3 Underserved'!G377&lt;1),"Fail","Pass")</f>
        <v>Pass</v>
      </c>
    </row>
    <row r="374" spans="1:3">
      <c r="A374">
        <v>373</v>
      </c>
      <c r="B374" t="str">
        <f>IF(AND('Sch D3 Underserved'!G378&gt;0,'Sch D3 Underserved'!F378&lt;1),"Fail","Pass")</f>
        <v>Pass</v>
      </c>
      <c r="C374" t="str">
        <f>IF(AND('Sch D3 Underserved'!F378&gt;0,'Sch D3 Underserved'!G378&lt;1),"Fail","Pass")</f>
        <v>Pass</v>
      </c>
    </row>
    <row r="375" spans="1:3">
      <c r="A375">
        <v>374</v>
      </c>
      <c r="B375" t="str">
        <f>IF(AND('Sch D3 Underserved'!G379&gt;0,'Sch D3 Underserved'!F379&lt;1),"Fail","Pass")</f>
        <v>Pass</v>
      </c>
      <c r="C375" t="str">
        <f>IF(AND('Sch D3 Underserved'!F379&gt;0,'Sch D3 Underserved'!G379&lt;1),"Fail","Pass")</f>
        <v>Pass</v>
      </c>
    </row>
    <row r="376" spans="1:3">
      <c r="A376">
        <v>375</v>
      </c>
      <c r="B376" t="str">
        <f>IF(AND('Sch D3 Underserved'!G380&gt;0,'Sch D3 Underserved'!F380&lt;1),"Fail","Pass")</f>
        <v>Pass</v>
      </c>
      <c r="C376" t="str">
        <f>IF(AND('Sch D3 Underserved'!F380&gt;0,'Sch D3 Underserved'!G380&lt;1),"Fail","Pass")</f>
        <v>Pass</v>
      </c>
    </row>
    <row r="377" spans="1:3">
      <c r="A377">
        <v>376</v>
      </c>
      <c r="B377" t="str">
        <f>IF(AND('Sch D3 Underserved'!G381&gt;0,'Sch D3 Underserved'!F381&lt;1),"Fail","Pass")</f>
        <v>Pass</v>
      </c>
      <c r="C377" t="str">
        <f>IF(AND('Sch D3 Underserved'!F381&gt;0,'Sch D3 Underserved'!G381&lt;1),"Fail","Pass")</f>
        <v>Pass</v>
      </c>
    </row>
    <row r="378" spans="1:3">
      <c r="A378">
        <v>377</v>
      </c>
      <c r="B378" t="str">
        <f>IF(AND('Sch D3 Underserved'!G382&gt;0,'Sch D3 Underserved'!F382&lt;1),"Fail","Pass")</f>
        <v>Pass</v>
      </c>
      <c r="C378" t="str">
        <f>IF(AND('Sch D3 Underserved'!F382&gt;0,'Sch D3 Underserved'!G382&lt;1),"Fail","Pass")</f>
        <v>Pass</v>
      </c>
    </row>
    <row r="379" spans="1:3">
      <c r="A379">
        <v>378</v>
      </c>
      <c r="B379" t="str">
        <f>IF(AND('Sch D3 Underserved'!G383&gt;0,'Sch D3 Underserved'!F383&lt;1),"Fail","Pass")</f>
        <v>Pass</v>
      </c>
      <c r="C379" t="str">
        <f>IF(AND('Sch D3 Underserved'!F383&gt;0,'Sch D3 Underserved'!G383&lt;1),"Fail","Pass")</f>
        <v>Pass</v>
      </c>
    </row>
    <row r="380" spans="1:3">
      <c r="A380">
        <v>379</v>
      </c>
      <c r="B380" t="str">
        <f>IF(AND('Sch D3 Underserved'!G384&gt;0,'Sch D3 Underserved'!F384&lt;1),"Fail","Pass")</f>
        <v>Pass</v>
      </c>
      <c r="C380" t="str">
        <f>IF(AND('Sch D3 Underserved'!F384&gt;0,'Sch D3 Underserved'!G384&lt;1),"Fail","Pass")</f>
        <v>Pass</v>
      </c>
    </row>
    <row r="381" spans="1:3">
      <c r="A381">
        <v>380</v>
      </c>
      <c r="B381" t="str">
        <f>IF(AND('Sch D3 Underserved'!G385&gt;0,'Sch D3 Underserved'!F385&lt;1),"Fail","Pass")</f>
        <v>Pass</v>
      </c>
      <c r="C381" t="str">
        <f>IF(AND('Sch D3 Underserved'!F385&gt;0,'Sch D3 Underserved'!G385&lt;1),"Fail","Pass")</f>
        <v>Pass</v>
      </c>
    </row>
    <row r="382" spans="1:3">
      <c r="A382">
        <v>381</v>
      </c>
      <c r="B382" t="str">
        <f>IF(AND('Sch D3 Underserved'!G386&gt;0,'Sch D3 Underserved'!F386&lt;1),"Fail","Pass")</f>
        <v>Pass</v>
      </c>
      <c r="C382" t="str">
        <f>IF(AND('Sch D3 Underserved'!F386&gt;0,'Sch D3 Underserved'!G386&lt;1),"Fail","Pass")</f>
        <v>Pass</v>
      </c>
    </row>
    <row r="383" spans="1:3">
      <c r="A383">
        <v>382</v>
      </c>
      <c r="B383" t="str">
        <f>IF(AND('Sch D3 Underserved'!G387&gt;0,'Sch D3 Underserved'!F387&lt;1),"Fail","Pass")</f>
        <v>Pass</v>
      </c>
      <c r="C383" t="str">
        <f>IF(AND('Sch D3 Underserved'!F387&gt;0,'Sch D3 Underserved'!G387&lt;1),"Fail","Pass")</f>
        <v>Pass</v>
      </c>
    </row>
    <row r="384" spans="1:3">
      <c r="A384">
        <v>383</v>
      </c>
      <c r="B384" t="str">
        <f>IF(AND('Sch D3 Underserved'!G388&gt;0,'Sch D3 Underserved'!F388&lt;1),"Fail","Pass")</f>
        <v>Pass</v>
      </c>
      <c r="C384" t="str">
        <f>IF(AND('Sch D3 Underserved'!F388&gt;0,'Sch D3 Underserved'!G388&lt;1),"Fail","Pass")</f>
        <v>Pass</v>
      </c>
    </row>
    <row r="385" spans="1:3">
      <c r="A385">
        <v>384</v>
      </c>
      <c r="B385" t="str">
        <f>IF(AND('Sch D3 Underserved'!G389&gt;0,'Sch D3 Underserved'!F389&lt;1),"Fail","Pass")</f>
        <v>Pass</v>
      </c>
      <c r="C385" t="str">
        <f>IF(AND('Sch D3 Underserved'!F389&gt;0,'Sch D3 Underserved'!G389&lt;1),"Fail","Pass")</f>
        <v>Pass</v>
      </c>
    </row>
    <row r="386" spans="1:3">
      <c r="A386">
        <v>385</v>
      </c>
      <c r="B386" t="str">
        <f>IF(AND('Sch D3 Underserved'!G390&gt;0,'Sch D3 Underserved'!F390&lt;1),"Fail","Pass")</f>
        <v>Pass</v>
      </c>
      <c r="C386" t="str">
        <f>IF(AND('Sch D3 Underserved'!F390&gt;0,'Sch D3 Underserved'!G390&lt;1),"Fail","Pass")</f>
        <v>Pass</v>
      </c>
    </row>
    <row r="387" spans="1:3">
      <c r="A387">
        <v>386</v>
      </c>
      <c r="B387" t="str">
        <f>IF(AND('Sch D3 Underserved'!G391&gt;0,'Sch D3 Underserved'!F391&lt;1),"Fail","Pass")</f>
        <v>Pass</v>
      </c>
      <c r="C387" t="str">
        <f>IF(AND('Sch D3 Underserved'!F391&gt;0,'Sch D3 Underserved'!G391&lt;1),"Fail","Pass")</f>
        <v>Pass</v>
      </c>
    </row>
    <row r="388" spans="1:3">
      <c r="A388">
        <v>387</v>
      </c>
      <c r="B388" t="str">
        <f>IF(AND('Sch D3 Underserved'!G392&gt;0,'Sch D3 Underserved'!F392&lt;1),"Fail","Pass")</f>
        <v>Pass</v>
      </c>
      <c r="C388" t="str">
        <f>IF(AND('Sch D3 Underserved'!F392&gt;0,'Sch D3 Underserved'!G392&lt;1),"Fail","Pass")</f>
        <v>Pass</v>
      </c>
    </row>
    <row r="389" spans="1:3">
      <c r="A389">
        <v>388</v>
      </c>
      <c r="B389" t="str">
        <f>IF(AND('Sch D3 Underserved'!G393&gt;0,'Sch D3 Underserved'!F393&lt;1),"Fail","Pass")</f>
        <v>Pass</v>
      </c>
      <c r="C389" t="str">
        <f>IF(AND('Sch D3 Underserved'!F393&gt;0,'Sch D3 Underserved'!G393&lt;1),"Fail","Pass")</f>
        <v>Pass</v>
      </c>
    </row>
    <row r="390" spans="1:3">
      <c r="A390">
        <v>389</v>
      </c>
      <c r="B390" t="str">
        <f>IF(AND('Sch D3 Underserved'!G394&gt;0,'Sch D3 Underserved'!F394&lt;1),"Fail","Pass")</f>
        <v>Pass</v>
      </c>
      <c r="C390" t="str">
        <f>IF(AND('Sch D3 Underserved'!F394&gt;0,'Sch D3 Underserved'!G394&lt;1),"Fail","Pass")</f>
        <v>Pass</v>
      </c>
    </row>
    <row r="391" spans="1:3">
      <c r="A391">
        <v>390</v>
      </c>
      <c r="B391" t="str">
        <f>IF(AND('Sch D3 Underserved'!G395&gt;0,'Sch D3 Underserved'!F395&lt;1),"Fail","Pass")</f>
        <v>Pass</v>
      </c>
      <c r="C391" t="str">
        <f>IF(AND('Sch D3 Underserved'!F395&gt;0,'Sch D3 Underserved'!G395&lt;1),"Fail","Pass")</f>
        <v>Pass</v>
      </c>
    </row>
    <row r="392" spans="1:3">
      <c r="A392">
        <v>391</v>
      </c>
      <c r="B392" t="str">
        <f>IF(AND('Sch D3 Underserved'!G396&gt;0,'Sch D3 Underserved'!F396&lt;1),"Fail","Pass")</f>
        <v>Pass</v>
      </c>
      <c r="C392" t="str">
        <f>IF(AND('Sch D3 Underserved'!F396&gt;0,'Sch D3 Underserved'!G396&lt;1),"Fail","Pass")</f>
        <v>Pass</v>
      </c>
    </row>
    <row r="393" spans="1:3">
      <c r="A393">
        <v>392</v>
      </c>
      <c r="B393" t="str">
        <f>IF(AND('Sch D3 Underserved'!G397&gt;0,'Sch D3 Underserved'!F397&lt;1),"Fail","Pass")</f>
        <v>Pass</v>
      </c>
      <c r="C393" t="str">
        <f>IF(AND('Sch D3 Underserved'!F397&gt;0,'Sch D3 Underserved'!G397&lt;1),"Fail","Pass")</f>
        <v>Pass</v>
      </c>
    </row>
    <row r="394" spans="1:3">
      <c r="A394">
        <v>393</v>
      </c>
      <c r="B394" t="str">
        <f>IF(AND('Sch D3 Underserved'!G398&gt;0,'Sch D3 Underserved'!F398&lt;1),"Fail","Pass")</f>
        <v>Pass</v>
      </c>
      <c r="C394" t="str">
        <f>IF(AND('Sch D3 Underserved'!F398&gt;0,'Sch D3 Underserved'!G398&lt;1),"Fail","Pass")</f>
        <v>Pass</v>
      </c>
    </row>
    <row r="395" spans="1:3">
      <c r="A395">
        <v>394</v>
      </c>
      <c r="B395" t="str">
        <f>IF(AND('Sch D3 Underserved'!G399&gt;0,'Sch D3 Underserved'!F399&lt;1),"Fail","Pass")</f>
        <v>Pass</v>
      </c>
      <c r="C395" t="str">
        <f>IF(AND('Sch D3 Underserved'!F399&gt;0,'Sch D3 Underserved'!G399&lt;1),"Fail","Pass")</f>
        <v>Pass</v>
      </c>
    </row>
    <row r="396" spans="1:3">
      <c r="A396">
        <v>395</v>
      </c>
      <c r="B396" t="str">
        <f>IF(AND('Sch D3 Underserved'!G400&gt;0,'Sch D3 Underserved'!F400&lt;1),"Fail","Pass")</f>
        <v>Pass</v>
      </c>
      <c r="C396" t="str">
        <f>IF(AND('Sch D3 Underserved'!F400&gt;0,'Sch D3 Underserved'!G400&lt;1),"Fail","Pass")</f>
        <v>Pass</v>
      </c>
    </row>
    <row r="397" spans="1:3">
      <c r="A397">
        <v>396</v>
      </c>
      <c r="B397" t="str">
        <f>IF(AND('Sch D3 Underserved'!G401&gt;0,'Sch D3 Underserved'!F401&lt;1),"Fail","Pass")</f>
        <v>Pass</v>
      </c>
      <c r="C397" t="str">
        <f>IF(AND('Sch D3 Underserved'!F401&gt;0,'Sch D3 Underserved'!G401&lt;1),"Fail","Pass")</f>
        <v>Pass</v>
      </c>
    </row>
    <row r="398" spans="1:3">
      <c r="A398">
        <v>397</v>
      </c>
      <c r="B398" t="str">
        <f>IF(AND('Sch D3 Underserved'!G402&gt;0,'Sch D3 Underserved'!F402&lt;1),"Fail","Pass")</f>
        <v>Pass</v>
      </c>
      <c r="C398" t="str">
        <f>IF(AND('Sch D3 Underserved'!F402&gt;0,'Sch D3 Underserved'!G402&lt;1),"Fail","Pass")</f>
        <v>Pass</v>
      </c>
    </row>
    <row r="399" spans="1:3">
      <c r="A399">
        <v>398</v>
      </c>
      <c r="B399" t="str">
        <f>IF(AND('Sch D3 Underserved'!G403&gt;0,'Sch D3 Underserved'!F403&lt;1),"Fail","Pass")</f>
        <v>Pass</v>
      </c>
      <c r="C399" t="str">
        <f>IF(AND('Sch D3 Underserved'!F403&gt;0,'Sch D3 Underserved'!G403&lt;1),"Fail","Pass")</f>
        <v>Pass</v>
      </c>
    </row>
    <row r="400" spans="1:3">
      <c r="A400">
        <v>399</v>
      </c>
      <c r="B400" t="str">
        <f>IF(AND('Sch D3 Underserved'!G404&gt;0,'Sch D3 Underserved'!F404&lt;1),"Fail","Pass")</f>
        <v>Pass</v>
      </c>
      <c r="C400" t="str">
        <f>IF(AND('Sch D3 Underserved'!F404&gt;0,'Sch D3 Underserved'!G404&lt;1),"Fail","Pass")</f>
        <v>Pass</v>
      </c>
    </row>
    <row r="401" spans="1:3">
      <c r="A401">
        <v>400</v>
      </c>
      <c r="B401" t="str">
        <f>IF(AND('Sch D3 Underserved'!G405&gt;0,'Sch D3 Underserved'!F405&lt;1),"Fail","Pass")</f>
        <v>Pass</v>
      </c>
      <c r="C401" t="str">
        <f>IF(AND('Sch D3 Underserved'!F405&gt;0,'Sch D3 Underserved'!G405&lt;1),"Fail","Pass")</f>
        <v>Pass</v>
      </c>
    </row>
    <row r="402" spans="1:3">
      <c r="A402">
        <v>401</v>
      </c>
      <c r="B402" t="str">
        <f>IF(AND('Sch D3 Underserved'!G406&gt;0,'Sch D3 Underserved'!F406&lt;1),"Fail","Pass")</f>
        <v>Pass</v>
      </c>
      <c r="C402" t="str">
        <f>IF(AND('Sch D3 Underserved'!F406&gt;0,'Sch D3 Underserved'!G406&lt;1),"Fail","Pass")</f>
        <v>Pass</v>
      </c>
    </row>
    <row r="403" spans="1:3">
      <c r="A403">
        <v>402</v>
      </c>
      <c r="B403" t="str">
        <f>IF(AND('Sch D3 Underserved'!G407&gt;0,'Sch D3 Underserved'!F407&lt;1),"Fail","Pass")</f>
        <v>Pass</v>
      </c>
      <c r="C403" t="str">
        <f>IF(AND('Sch D3 Underserved'!F407&gt;0,'Sch D3 Underserved'!G407&lt;1),"Fail","Pass")</f>
        <v>Pass</v>
      </c>
    </row>
    <row r="404" spans="1:3">
      <c r="A404">
        <v>403</v>
      </c>
      <c r="B404" t="str">
        <f>IF(AND('Sch D3 Underserved'!G408&gt;0,'Sch D3 Underserved'!F408&lt;1),"Fail","Pass")</f>
        <v>Pass</v>
      </c>
      <c r="C404" t="str">
        <f>IF(AND('Sch D3 Underserved'!F408&gt;0,'Sch D3 Underserved'!G408&lt;1),"Fail","Pass")</f>
        <v>Pass</v>
      </c>
    </row>
    <row r="405" spans="1:3">
      <c r="A405">
        <v>404</v>
      </c>
      <c r="B405" t="str">
        <f>IF(AND('Sch D3 Underserved'!G409&gt;0,'Sch D3 Underserved'!F409&lt;1),"Fail","Pass")</f>
        <v>Pass</v>
      </c>
      <c r="C405" t="str">
        <f>IF(AND('Sch D3 Underserved'!F409&gt;0,'Sch D3 Underserved'!G409&lt;1),"Fail","Pass")</f>
        <v>Pass</v>
      </c>
    </row>
    <row r="406" spans="1:3">
      <c r="A406">
        <v>405</v>
      </c>
      <c r="B406" t="str">
        <f>IF(AND('Sch D3 Underserved'!G410&gt;0,'Sch D3 Underserved'!F410&lt;1),"Fail","Pass")</f>
        <v>Pass</v>
      </c>
      <c r="C406" t="str">
        <f>IF(AND('Sch D3 Underserved'!F410&gt;0,'Sch D3 Underserved'!G410&lt;1),"Fail","Pass")</f>
        <v>Pass</v>
      </c>
    </row>
    <row r="407" spans="1:3">
      <c r="A407">
        <v>406</v>
      </c>
      <c r="B407" t="str">
        <f>IF(AND('Sch D3 Underserved'!G411&gt;0,'Sch D3 Underserved'!F411&lt;1),"Fail","Pass")</f>
        <v>Pass</v>
      </c>
      <c r="C407" t="str">
        <f>IF(AND('Sch D3 Underserved'!F411&gt;0,'Sch D3 Underserved'!G411&lt;1),"Fail","Pass")</f>
        <v>Pass</v>
      </c>
    </row>
    <row r="408" spans="1:3">
      <c r="A408">
        <v>407</v>
      </c>
      <c r="B408" t="str">
        <f>IF(AND('Sch D3 Underserved'!G412&gt;0,'Sch D3 Underserved'!F412&lt;1),"Fail","Pass")</f>
        <v>Pass</v>
      </c>
      <c r="C408" t="str">
        <f>IF(AND('Sch D3 Underserved'!F412&gt;0,'Sch D3 Underserved'!G412&lt;1),"Fail","Pass")</f>
        <v>Pass</v>
      </c>
    </row>
    <row r="409" spans="1:3">
      <c r="A409">
        <v>408</v>
      </c>
      <c r="B409" t="str">
        <f>IF(AND('Sch D3 Underserved'!G413&gt;0,'Sch D3 Underserved'!F413&lt;1),"Fail","Pass")</f>
        <v>Pass</v>
      </c>
      <c r="C409" t="str">
        <f>IF(AND('Sch D3 Underserved'!F413&gt;0,'Sch D3 Underserved'!G413&lt;1),"Fail","Pass")</f>
        <v>Pass</v>
      </c>
    </row>
    <row r="410" spans="1:3">
      <c r="A410">
        <v>409</v>
      </c>
      <c r="B410" t="str">
        <f>IF(AND('Sch D3 Underserved'!G414&gt;0,'Sch D3 Underserved'!F414&lt;1),"Fail","Pass")</f>
        <v>Pass</v>
      </c>
      <c r="C410" t="str">
        <f>IF(AND('Sch D3 Underserved'!F414&gt;0,'Sch D3 Underserved'!G414&lt;1),"Fail","Pass")</f>
        <v>Pass</v>
      </c>
    </row>
    <row r="411" spans="1:3">
      <c r="A411">
        <v>410</v>
      </c>
      <c r="B411" t="str">
        <f>IF(AND('Sch D3 Underserved'!G415&gt;0,'Sch D3 Underserved'!F415&lt;1),"Fail","Pass")</f>
        <v>Pass</v>
      </c>
      <c r="C411" t="str">
        <f>IF(AND('Sch D3 Underserved'!F415&gt;0,'Sch D3 Underserved'!G415&lt;1),"Fail","Pass")</f>
        <v>Pass</v>
      </c>
    </row>
    <row r="412" spans="1:3">
      <c r="A412">
        <v>411</v>
      </c>
      <c r="B412" t="str">
        <f>IF(AND('Sch D3 Underserved'!G416&gt;0,'Sch D3 Underserved'!F416&lt;1),"Fail","Pass")</f>
        <v>Pass</v>
      </c>
      <c r="C412" t="str">
        <f>IF(AND('Sch D3 Underserved'!F416&gt;0,'Sch D3 Underserved'!G416&lt;1),"Fail","Pass")</f>
        <v>Pass</v>
      </c>
    </row>
    <row r="413" spans="1:3">
      <c r="A413">
        <v>412</v>
      </c>
      <c r="B413" t="str">
        <f>IF(AND('Sch D3 Underserved'!G417&gt;0,'Sch D3 Underserved'!F417&lt;1),"Fail","Pass")</f>
        <v>Pass</v>
      </c>
      <c r="C413" t="str">
        <f>IF(AND('Sch D3 Underserved'!F417&gt;0,'Sch D3 Underserved'!G417&lt;1),"Fail","Pass")</f>
        <v>Pass</v>
      </c>
    </row>
    <row r="414" spans="1:3">
      <c r="A414">
        <v>413</v>
      </c>
      <c r="B414" t="str">
        <f>IF(AND('Sch D3 Underserved'!G418&gt;0,'Sch D3 Underserved'!F418&lt;1),"Fail","Pass")</f>
        <v>Pass</v>
      </c>
      <c r="C414" t="str">
        <f>IF(AND('Sch D3 Underserved'!F418&gt;0,'Sch D3 Underserved'!G418&lt;1),"Fail","Pass")</f>
        <v>Pass</v>
      </c>
    </row>
    <row r="415" spans="1:3">
      <c r="A415">
        <v>414</v>
      </c>
      <c r="B415" t="str">
        <f>IF(AND('Sch D3 Underserved'!G419&gt;0,'Sch D3 Underserved'!F419&lt;1),"Fail","Pass")</f>
        <v>Pass</v>
      </c>
      <c r="C415" t="str">
        <f>IF(AND('Sch D3 Underserved'!F419&gt;0,'Sch D3 Underserved'!G419&lt;1),"Fail","Pass")</f>
        <v>Pass</v>
      </c>
    </row>
    <row r="416" spans="1:3">
      <c r="A416">
        <v>415</v>
      </c>
      <c r="B416" t="str">
        <f>IF(AND('Sch D3 Underserved'!G420&gt;0,'Sch D3 Underserved'!F420&lt;1),"Fail","Pass")</f>
        <v>Pass</v>
      </c>
      <c r="C416" t="str">
        <f>IF(AND('Sch D3 Underserved'!F420&gt;0,'Sch D3 Underserved'!G420&lt;1),"Fail","Pass")</f>
        <v>Pass</v>
      </c>
    </row>
    <row r="417" spans="1:3">
      <c r="A417">
        <v>416</v>
      </c>
      <c r="B417" t="str">
        <f>IF(AND('Sch D3 Underserved'!G421&gt;0,'Sch D3 Underserved'!F421&lt;1),"Fail","Pass")</f>
        <v>Pass</v>
      </c>
      <c r="C417" t="str">
        <f>IF(AND('Sch D3 Underserved'!F421&gt;0,'Sch D3 Underserved'!G421&lt;1),"Fail","Pass")</f>
        <v>Pass</v>
      </c>
    </row>
    <row r="418" spans="1:3">
      <c r="A418">
        <v>417</v>
      </c>
      <c r="B418" t="str">
        <f>IF(AND('Sch D3 Underserved'!G422&gt;0,'Sch D3 Underserved'!F422&lt;1),"Fail","Pass")</f>
        <v>Pass</v>
      </c>
      <c r="C418" t="str">
        <f>IF(AND('Sch D3 Underserved'!F422&gt;0,'Sch D3 Underserved'!G422&lt;1),"Fail","Pass")</f>
        <v>Pass</v>
      </c>
    </row>
    <row r="419" spans="1:3">
      <c r="A419">
        <v>418</v>
      </c>
      <c r="B419" t="str">
        <f>IF(AND('Sch D3 Underserved'!G423&gt;0,'Sch D3 Underserved'!F423&lt;1),"Fail","Pass")</f>
        <v>Pass</v>
      </c>
      <c r="C419" t="str">
        <f>IF(AND('Sch D3 Underserved'!F423&gt;0,'Sch D3 Underserved'!G423&lt;1),"Fail","Pass")</f>
        <v>Pass</v>
      </c>
    </row>
    <row r="420" spans="1:3">
      <c r="A420">
        <v>419</v>
      </c>
      <c r="B420" t="str">
        <f>IF(AND('Sch D3 Underserved'!G424&gt;0,'Sch D3 Underserved'!F424&lt;1),"Fail","Pass")</f>
        <v>Pass</v>
      </c>
      <c r="C420" t="str">
        <f>IF(AND('Sch D3 Underserved'!F424&gt;0,'Sch D3 Underserved'!G424&lt;1),"Fail","Pass")</f>
        <v>Pass</v>
      </c>
    </row>
    <row r="421" spans="1:3">
      <c r="A421">
        <v>420</v>
      </c>
      <c r="B421" t="str">
        <f>IF(AND('Sch D3 Underserved'!G425&gt;0,'Sch D3 Underserved'!F425&lt;1),"Fail","Pass")</f>
        <v>Pass</v>
      </c>
      <c r="C421" t="str">
        <f>IF(AND('Sch D3 Underserved'!F425&gt;0,'Sch D3 Underserved'!G425&lt;1),"Fail","Pass")</f>
        <v>Pass</v>
      </c>
    </row>
    <row r="422" spans="1:3">
      <c r="A422">
        <v>421</v>
      </c>
      <c r="B422" t="str">
        <f>IF(AND('Sch D3 Underserved'!G426&gt;0,'Sch D3 Underserved'!F426&lt;1),"Fail","Pass")</f>
        <v>Pass</v>
      </c>
      <c r="C422" t="str">
        <f>IF(AND('Sch D3 Underserved'!F426&gt;0,'Sch D3 Underserved'!G426&lt;1),"Fail","Pass")</f>
        <v>Pass</v>
      </c>
    </row>
    <row r="423" spans="1:3">
      <c r="A423">
        <v>422</v>
      </c>
      <c r="B423" t="str">
        <f>IF(AND('Sch D3 Underserved'!G427&gt;0,'Sch D3 Underserved'!F427&lt;1),"Fail","Pass")</f>
        <v>Pass</v>
      </c>
      <c r="C423" t="str">
        <f>IF(AND('Sch D3 Underserved'!F427&gt;0,'Sch D3 Underserved'!G427&lt;1),"Fail","Pass")</f>
        <v>Pass</v>
      </c>
    </row>
    <row r="424" spans="1:3">
      <c r="A424">
        <v>423</v>
      </c>
      <c r="B424" t="str">
        <f>IF(AND('Sch D3 Underserved'!G428&gt;0,'Sch D3 Underserved'!F428&lt;1),"Fail","Pass")</f>
        <v>Pass</v>
      </c>
      <c r="C424" t="str">
        <f>IF(AND('Sch D3 Underserved'!F428&gt;0,'Sch D3 Underserved'!G428&lt;1),"Fail","Pass")</f>
        <v>Pass</v>
      </c>
    </row>
    <row r="425" spans="1:3">
      <c r="A425">
        <v>424</v>
      </c>
      <c r="B425" t="str">
        <f>IF(AND('Sch D3 Underserved'!G429&gt;0,'Sch D3 Underserved'!F429&lt;1),"Fail","Pass")</f>
        <v>Pass</v>
      </c>
      <c r="C425" t="str">
        <f>IF(AND('Sch D3 Underserved'!F429&gt;0,'Sch D3 Underserved'!G429&lt;1),"Fail","Pass")</f>
        <v>Pass</v>
      </c>
    </row>
    <row r="426" spans="1:3">
      <c r="A426">
        <v>425</v>
      </c>
      <c r="B426" t="str">
        <f>IF(AND('Sch D3 Underserved'!G430&gt;0,'Sch D3 Underserved'!F430&lt;1),"Fail","Pass")</f>
        <v>Pass</v>
      </c>
      <c r="C426" t="str">
        <f>IF(AND('Sch D3 Underserved'!F430&gt;0,'Sch D3 Underserved'!G430&lt;1),"Fail","Pass")</f>
        <v>Pass</v>
      </c>
    </row>
    <row r="427" spans="1:3">
      <c r="A427">
        <v>426</v>
      </c>
      <c r="B427" t="str">
        <f>IF(AND('Sch D3 Underserved'!G431&gt;0,'Sch D3 Underserved'!F431&lt;1),"Fail","Pass")</f>
        <v>Pass</v>
      </c>
      <c r="C427" t="str">
        <f>IF(AND('Sch D3 Underserved'!F431&gt;0,'Sch D3 Underserved'!G431&lt;1),"Fail","Pass")</f>
        <v>Pass</v>
      </c>
    </row>
    <row r="428" spans="1:3">
      <c r="A428">
        <v>427</v>
      </c>
      <c r="B428" t="str">
        <f>IF(AND('Sch D3 Underserved'!G432&gt;0,'Sch D3 Underserved'!F432&lt;1),"Fail","Pass")</f>
        <v>Pass</v>
      </c>
      <c r="C428" t="str">
        <f>IF(AND('Sch D3 Underserved'!F432&gt;0,'Sch D3 Underserved'!G432&lt;1),"Fail","Pass")</f>
        <v>Pass</v>
      </c>
    </row>
    <row r="429" spans="1:3">
      <c r="A429">
        <v>428</v>
      </c>
      <c r="B429" t="str">
        <f>IF(AND('Sch D3 Underserved'!G433&gt;0,'Sch D3 Underserved'!F433&lt;1),"Fail","Pass")</f>
        <v>Pass</v>
      </c>
      <c r="C429" t="str">
        <f>IF(AND('Sch D3 Underserved'!F433&gt;0,'Sch D3 Underserved'!G433&lt;1),"Fail","Pass")</f>
        <v>Pass</v>
      </c>
    </row>
    <row r="430" spans="1:3">
      <c r="A430">
        <v>429</v>
      </c>
      <c r="B430" t="str">
        <f>IF(AND('Sch D3 Underserved'!G434&gt;0,'Sch D3 Underserved'!F434&lt;1),"Fail","Pass")</f>
        <v>Pass</v>
      </c>
      <c r="C430" t="str">
        <f>IF(AND('Sch D3 Underserved'!F434&gt;0,'Sch D3 Underserved'!G434&lt;1),"Fail","Pass")</f>
        <v>Pass</v>
      </c>
    </row>
    <row r="431" spans="1:3">
      <c r="A431">
        <v>430</v>
      </c>
      <c r="B431" t="str">
        <f>IF(AND('Sch D3 Underserved'!G435&gt;0,'Sch D3 Underserved'!F435&lt;1),"Fail","Pass")</f>
        <v>Pass</v>
      </c>
      <c r="C431" t="str">
        <f>IF(AND('Sch D3 Underserved'!F435&gt;0,'Sch D3 Underserved'!G435&lt;1),"Fail","Pass")</f>
        <v>Pass</v>
      </c>
    </row>
    <row r="432" spans="1:3">
      <c r="A432">
        <v>431</v>
      </c>
      <c r="B432" t="str">
        <f>IF(AND('Sch D3 Underserved'!G436&gt;0,'Sch D3 Underserved'!F436&lt;1),"Fail","Pass")</f>
        <v>Pass</v>
      </c>
      <c r="C432" t="str">
        <f>IF(AND('Sch D3 Underserved'!F436&gt;0,'Sch D3 Underserved'!G436&lt;1),"Fail","Pass")</f>
        <v>Pass</v>
      </c>
    </row>
    <row r="433" spans="1:3">
      <c r="A433">
        <v>432</v>
      </c>
      <c r="B433" t="str">
        <f>IF(AND('Sch D3 Underserved'!G437&gt;0,'Sch D3 Underserved'!F437&lt;1),"Fail","Pass")</f>
        <v>Pass</v>
      </c>
      <c r="C433" t="str">
        <f>IF(AND('Sch D3 Underserved'!F437&gt;0,'Sch D3 Underserved'!G437&lt;1),"Fail","Pass")</f>
        <v>Pass</v>
      </c>
    </row>
    <row r="434" spans="1:3">
      <c r="A434">
        <v>433</v>
      </c>
      <c r="B434" t="str">
        <f>IF(AND('Sch D3 Underserved'!G438&gt;0,'Sch D3 Underserved'!F438&lt;1),"Fail","Pass")</f>
        <v>Pass</v>
      </c>
      <c r="C434" t="str">
        <f>IF(AND('Sch D3 Underserved'!F438&gt;0,'Sch D3 Underserved'!G438&lt;1),"Fail","Pass")</f>
        <v>Pass</v>
      </c>
    </row>
    <row r="435" spans="1:3">
      <c r="A435">
        <v>434</v>
      </c>
      <c r="B435" t="str">
        <f>IF(AND('Sch D3 Underserved'!G439&gt;0,'Sch D3 Underserved'!F439&lt;1),"Fail","Pass")</f>
        <v>Pass</v>
      </c>
      <c r="C435" t="str">
        <f>IF(AND('Sch D3 Underserved'!F439&gt;0,'Sch D3 Underserved'!G439&lt;1),"Fail","Pass")</f>
        <v>Pass</v>
      </c>
    </row>
    <row r="436" spans="1:3">
      <c r="A436">
        <v>435</v>
      </c>
      <c r="B436" t="str">
        <f>IF(AND('Sch D3 Underserved'!G440&gt;0,'Sch D3 Underserved'!F440&lt;1),"Fail","Pass")</f>
        <v>Pass</v>
      </c>
      <c r="C436" t="str">
        <f>IF(AND('Sch D3 Underserved'!F440&gt;0,'Sch D3 Underserved'!G440&lt;1),"Fail","Pass")</f>
        <v>Pass</v>
      </c>
    </row>
    <row r="437" spans="1:3">
      <c r="A437">
        <v>436</v>
      </c>
      <c r="B437" t="str">
        <f>IF(AND('Sch D3 Underserved'!G441&gt;0,'Sch D3 Underserved'!F441&lt;1),"Fail","Pass")</f>
        <v>Pass</v>
      </c>
      <c r="C437" t="str">
        <f>IF(AND('Sch D3 Underserved'!F441&gt;0,'Sch D3 Underserved'!G441&lt;1),"Fail","Pass")</f>
        <v>Pass</v>
      </c>
    </row>
    <row r="438" spans="1:3">
      <c r="A438">
        <v>437</v>
      </c>
      <c r="B438" t="str">
        <f>IF(AND('Sch D3 Underserved'!G442&gt;0,'Sch D3 Underserved'!F442&lt;1),"Fail","Pass")</f>
        <v>Pass</v>
      </c>
      <c r="C438" t="str">
        <f>IF(AND('Sch D3 Underserved'!F442&gt;0,'Sch D3 Underserved'!G442&lt;1),"Fail","Pass")</f>
        <v>Pass</v>
      </c>
    </row>
    <row r="439" spans="1:3">
      <c r="A439">
        <v>438</v>
      </c>
      <c r="B439" t="str">
        <f>IF(AND('Sch D3 Underserved'!G443&gt;0,'Sch D3 Underserved'!F443&lt;1),"Fail","Pass")</f>
        <v>Pass</v>
      </c>
      <c r="C439" t="str">
        <f>IF(AND('Sch D3 Underserved'!F443&gt;0,'Sch D3 Underserved'!G443&lt;1),"Fail","Pass")</f>
        <v>Pass</v>
      </c>
    </row>
    <row r="440" spans="1:3">
      <c r="A440">
        <v>439</v>
      </c>
      <c r="B440" t="str">
        <f>IF(AND('Sch D3 Underserved'!G444&gt;0,'Sch D3 Underserved'!F444&lt;1),"Fail","Pass")</f>
        <v>Pass</v>
      </c>
      <c r="C440" t="str">
        <f>IF(AND('Sch D3 Underserved'!F444&gt;0,'Sch D3 Underserved'!G444&lt;1),"Fail","Pass")</f>
        <v>Pass</v>
      </c>
    </row>
    <row r="441" spans="1:3">
      <c r="A441">
        <v>440</v>
      </c>
      <c r="B441" t="str">
        <f>IF(AND('Sch D3 Underserved'!G445&gt;0,'Sch D3 Underserved'!F445&lt;1),"Fail","Pass")</f>
        <v>Pass</v>
      </c>
      <c r="C441" t="str">
        <f>IF(AND('Sch D3 Underserved'!F445&gt;0,'Sch D3 Underserved'!G445&lt;1),"Fail","Pass")</f>
        <v>Pass</v>
      </c>
    </row>
    <row r="442" spans="1:3">
      <c r="A442">
        <v>441</v>
      </c>
      <c r="B442" t="str">
        <f>IF(AND('Sch D3 Underserved'!G446&gt;0,'Sch D3 Underserved'!F446&lt;1),"Fail","Pass")</f>
        <v>Pass</v>
      </c>
      <c r="C442" t="str">
        <f>IF(AND('Sch D3 Underserved'!F446&gt;0,'Sch D3 Underserved'!G446&lt;1),"Fail","Pass")</f>
        <v>Pass</v>
      </c>
    </row>
    <row r="443" spans="1:3">
      <c r="A443">
        <v>442</v>
      </c>
      <c r="B443" t="str">
        <f>IF(AND('Sch D3 Underserved'!G447&gt;0,'Sch D3 Underserved'!F447&lt;1),"Fail","Pass")</f>
        <v>Pass</v>
      </c>
      <c r="C443" t="str">
        <f>IF(AND('Sch D3 Underserved'!F447&gt;0,'Sch D3 Underserved'!G447&lt;1),"Fail","Pass")</f>
        <v>Pass</v>
      </c>
    </row>
    <row r="444" spans="1:3">
      <c r="A444">
        <v>443</v>
      </c>
      <c r="B444" t="str">
        <f>IF(AND('Sch D3 Underserved'!G448&gt;0,'Sch D3 Underserved'!F448&lt;1),"Fail","Pass")</f>
        <v>Pass</v>
      </c>
      <c r="C444" t="str">
        <f>IF(AND('Sch D3 Underserved'!F448&gt;0,'Sch D3 Underserved'!G448&lt;1),"Fail","Pass")</f>
        <v>Pass</v>
      </c>
    </row>
    <row r="445" spans="1:3">
      <c r="A445">
        <v>444</v>
      </c>
      <c r="B445" t="str">
        <f>IF(AND('Sch D3 Underserved'!G449&gt;0,'Sch D3 Underserved'!F449&lt;1),"Fail","Pass")</f>
        <v>Pass</v>
      </c>
      <c r="C445" t="str">
        <f>IF(AND('Sch D3 Underserved'!F449&gt;0,'Sch D3 Underserved'!G449&lt;1),"Fail","Pass")</f>
        <v>Pass</v>
      </c>
    </row>
    <row r="446" spans="1:3">
      <c r="A446">
        <v>445</v>
      </c>
      <c r="B446" t="str">
        <f>IF(AND('Sch D3 Underserved'!G450&gt;0,'Sch D3 Underserved'!F450&lt;1),"Fail","Pass")</f>
        <v>Pass</v>
      </c>
      <c r="C446" t="str">
        <f>IF(AND('Sch D3 Underserved'!F450&gt;0,'Sch D3 Underserved'!G450&lt;1),"Fail","Pass")</f>
        <v>Pass</v>
      </c>
    </row>
    <row r="447" spans="1:3">
      <c r="A447">
        <v>446</v>
      </c>
      <c r="B447" t="str">
        <f>IF(AND('Sch D3 Underserved'!G451&gt;0,'Sch D3 Underserved'!F451&lt;1),"Fail","Pass")</f>
        <v>Pass</v>
      </c>
      <c r="C447" t="str">
        <f>IF(AND('Sch D3 Underserved'!F451&gt;0,'Sch D3 Underserved'!G451&lt;1),"Fail","Pass")</f>
        <v>Pass</v>
      </c>
    </row>
    <row r="448" spans="1:3">
      <c r="A448">
        <v>447</v>
      </c>
      <c r="B448" t="str">
        <f>IF(AND('Sch D3 Underserved'!G452&gt;0,'Sch D3 Underserved'!F452&lt;1),"Fail","Pass")</f>
        <v>Pass</v>
      </c>
      <c r="C448" t="str">
        <f>IF(AND('Sch D3 Underserved'!F452&gt;0,'Sch D3 Underserved'!G452&lt;1),"Fail","Pass")</f>
        <v>Pass</v>
      </c>
    </row>
    <row r="449" spans="1:3">
      <c r="A449">
        <v>448</v>
      </c>
      <c r="B449" t="str">
        <f>IF(AND('Sch D3 Underserved'!G453&gt;0,'Sch D3 Underserved'!F453&lt;1),"Fail","Pass")</f>
        <v>Pass</v>
      </c>
      <c r="C449" t="str">
        <f>IF(AND('Sch D3 Underserved'!F453&gt;0,'Sch D3 Underserved'!G453&lt;1),"Fail","Pass")</f>
        <v>Pass</v>
      </c>
    </row>
    <row r="450" spans="1:3">
      <c r="A450">
        <v>449</v>
      </c>
      <c r="B450" t="str">
        <f>IF(AND('Sch D3 Underserved'!G454&gt;0,'Sch D3 Underserved'!F454&lt;1),"Fail","Pass")</f>
        <v>Pass</v>
      </c>
      <c r="C450" t="str">
        <f>IF(AND('Sch D3 Underserved'!F454&gt;0,'Sch D3 Underserved'!G454&lt;1),"Fail","Pass")</f>
        <v>Pass</v>
      </c>
    </row>
    <row r="451" spans="1:3">
      <c r="A451">
        <v>450</v>
      </c>
      <c r="B451" t="str">
        <f>IF(AND('Sch D3 Underserved'!G455&gt;0,'Sch D3 Underserved'!F455&lt;1),"Fail","Pass")</f>
        <v>Pass</v>
      </c>
      <c r="C451" t="str">
        <f>IF(AND('Sch D3 Underserved'!F455&gt;0,'Sch D3 Underserved'!G455&lt;1),"Fail","Pass")</f>
        <v>Pass</v>
      </c>
    </row>
    <row r="452" spans="1:3">
      <c r="A452">
        <v>451</v>
      </c>
      <c r="B452" t="str">
        <f>IF(AND('Sch D3 Underserved'!G456&gt;0,'Sch D3 Underserved'!F456&lt;1),"Fail","Pass")</f>
        <v>Pass</v>
      </c>
      <c r="C452" t="str">
        <f>IF(AND('Sch D3 Underserved'!F456&gt;0,'Sch D3 Underserved'!G456&lt;1),"Fail","Pass")</f>
        <v>Pass</v>
      </c>
    </row>
    <row r="453" spans="1:3">
      <c r="A453">
        <v>452</v>
      </c>
      <c r="B453" t="str">
        <f>IF(AND('Sch D3 Underserved'!G457&gt;0,'Sch D3 Underserved'!F457&lt;1),"Fail","Pass")</f>
        <v>Pass</v>
      </c>
      <c r="C453" t="str">
        <f>IF(AND('Sch D3 Underserved'!F457&gt;0,'Sch D3 Underserved'!G457&lt;1),"Fail","Pass")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A6A3A-EF85-4010-852D-6B4F817935EA}">
  <dimension ref="A2:K450"/>
  <sheetViews>
    <sheetView showGridLines="0" zoomScale="90" zoomScaleNormal="90" workbookViewId="0">
      <selection activeCell="B4" sqref="B4:G4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7" width="38.7109375" style="1" customWidth="1"/>
    <col min="8" max="8" width="55" style="1" bestFit="1" customWidth="1"/>
    <col min="9" max="9" width="85.28515625" style="1" bestFit="1" customWidth="1"/>
    <col min="10" max="11" width="33.7109375" style="1" hidden="1" customWidth="1"/>
    <col min="12" max="16384" width="8.85546875" style="1"/>
  </cols>
  <sheetData>
    <row r="2" spans="1:11">
      <c r="B2" s="424" t="s">
        <v>989</v>
      </c>
      <c r="C2" s="424"/>
      <c r="D2" s="424"/>
      <c r="E2" s="424"/>
    </row>
    <row r="3" spans="1:11" ht="13.5" thickBot="1"/>
    <row r="4" spans="1:11" ht="99.95" customHeight="1" thickBot="1">
      <c r="B4" s="346" t="s">
        <v>1109</v>
      </c>
      <c r="C4" s="347"/>
      <c r="D4" s="347"/>
      <c r="E4" s="347"/>
      <c r="F4" s="347"/>
      <c r="G4" s="348"/>
      <c r="H4" s="240" t="s">
        <v>1104</v>
      </c>
      <c r="I4" s="240" t="s">
        <v>1105</v>
      </c>
    </row>
    <row r="5" spans="1:11" ht="44.25" customHeight="1" thickTop="1">
      <c r="B5" s="146" t="s">
        <v>354</v>
      </c>
      <c r="C5" s="147" t="s">
        <v>978</v>
      </c>
      <c r="D5" s="147" t="s">
        <v>976</v>
      </c>
      <c r="E5" s="148" t="s">
        <v>1080</v>
      </c>
      <c r="F5" s="148" t="s">
        <v>979</v>
      </c>
      <c r="G5" s="239" t="s">
        <v>980</v>
      </c>
      <c r="J5" s="197" t="s">
        <v>1012</v>
      </c>
      <c r="K5" s="197" t="s">
        <v>1079</v>
      </c>
    </row>
    <row r="6" spans="1:11">
      <c r="A6" s="15"/>
      <c r="B6" s="92">
        <v>1</v>
      </c>
      <c r="C6" s="229"/>
      <c r="D6" s="229"/>
      <c r="E6" s="241"/>
      <c r="F6" s="230"/>
      <c r="G6" s="231"/>
      <c r="J6" s="198" t="str">
        <f>IF(OR(COUNTIF('Sch D4 Validation'!B2:C2,"Fail")&gt;0, AND(COUNTBLANK(C6:E6)=3, OR(NOT(ISBLANK(F6)), NOT(ISBLANK(G6)))), AND(COUNTBLANK(C6:G6)&lt;5,COUNTBLANK(C6:G6)&gt;0)), "Fail", IF(K6="TRUE","Blank (Sch D)","Pass"))</f>
        <v>Blank (Sch D)</v>
      </c>
      <c r="K6" s="198" t="str">
        <f>IF(COUNTBLANK(C6:G6)=5,"TRUE","FALSE")</f>
        <v>TRUE</v>
      </c>
    </row>
    <row r="7" spans="1:11">
      <c r="A7" s="15"/>
      <c r="B7" s="92">
        <v>2</v>
      </c>
      <c r="C7" s="229"/>
      <c r="D7" s="229"/>
      <c r="E7" s="242"/>
      <c r="F7" s="225"/>
      <c r="G7" s="232"/>
      <c r="J7" s="198" t="str">
        <f>IF(OR(COUNTIF('Sch D4 Validation'!B3:C3,"Fail")&gt;0, AND(COUNTBLANK(C7:E7)=3, OR(NOT(ISBLANK(F7)), NOT(ISBLANK(G7)))), AND(COUNTBLANK(C7:G7)&lt;5,COUNTBLANK(C7:G7)&gt;0)), "Fail", IF(K7="TRUE","Blank (Sch D)","Pass"))</f>
        <v>Blank (Sch D)</v>
      </c>
      <c r="K7" s="198" t="str">
        <f t="shared" ref="K7:K55" si="0">IF(COUNTBLANK(C7:G7)=5,"TRUE","FALSE")</f>
        <v>TRUE</v>
      </c>
    </row>
    <row r="8" spans="1:11">
      <c r="A8" s="15"/>
      <c r="B8" s="92">
        <v>3</v>
      </c>
      <c r="C8" s="229"/>
      <c r="D8" s="229"/>
      <c r="E8" s="242"/>
      <c r="F8" s="225"/>
      <c r="G8" s="232"/>
      <c r="J8" s="198" t="str">
        <f>IF(OR(COUNTIF('Sch D4 Validation'!B4:C4,"Fail")&gt;0, AND(COUNTBLANK(C8:E8)=3, OR(NOT(ISBLANK(F8)), NOT(ISBLANK(G8)))), AND(COUNTBLANK(C8:G8)&lt;5,COUNTBLANK(C8:G8)&gt;0)), "Fail", IF(K8="TRUE","Blank (Sch D)","Pass"))</f>
        <v>Blank (Sch D)</v>
      </c>
      <c r="K8" s="198" t="str">
        <f t="shared" si="0"/>
        <v>TRUE</v>
      </c>
    </row>
    <row r="9" spans="1:11">
      <c r="A9" s="15"/>
      <c r="B9" s="92">
        <v>4</v>
      </c>
      <c r="C9" s="229"/>
      <c r="D9" s="229"/>
      <c r="E9" s="242"/>
      <c r="F9" s="225"/>
      <c r="G9" s="232"/>
      <c r="J9" s="198" t="str">
        <f>IF(OR(COUNTIF('Sch D4 Validation'!B5:C5,"Fail")&gt;0, AND(COUNTBLANK(C9:E9)=3, OR(NOT(ISBLANK(F9)), NOT(ISBLANK(G9)))), AND(COUNTBLANK(C9:G9)&lt;5,COUNTBLANK(C9:G9)&gt;0)), "Fail", IF(K9="TRUE","Blank (Sch D)","Pass"))</f>
        <v>Blank (Sch D)</v>
      </c>
      <c r="K9" s="198" t="str">
        <f t="shared" si="0"/>
        <v>TRUE</v>
      </c>
    </row>
    <row r="10" spans="1:11">
      <c r="A10" s="15"/>
      <c r="B10" s="92">
        <v>5</v>
      </c>
      <c r="C10" s="229"/>
      <c r="D10" s="229"/>
      <c r="E10" s="242"/>
      <c r="F10" s="225"/>
      <c r="G10" s="232"/>
      <c r="J10" s="198" t="str">
        <f>IF(OR(COUNTIF('Sch D4 Validation'!B6:C6,"Fail")&gt;0, AND(COUNTBLANK(C10:E10)=3, OR(NOT(ISBLANK(F10)), NOT(ISBLANK(G10)))), AND(COUNTBLANK(C10:G10)&lt;5,COUNTBLANK(C10:G10)&gt;0)), "Fail", IF(K10="TRUE","Blank (Sch D)","Pass"))</f>
        <v>Blank (Sch D)</v>
      </c>
      <c r="K10" s="198" t="str">
        <f t="shared" si="0"/>
        <v>TRUE</v>
      </c>
    </row>
    <row r="11" spans="1:11">
      <c r="A11" s="15"/>
      <c r="B11" s="92">
        <v>6</v>
      </c>
      <c r="C11" s="229"/>
      <c r="D11" s="229"/>
      <c r="E11" s="242"/>
      <c r="F11" s="225"/>
      <c r="G11" s="232"/>
      <c r="J11" s="198" t="str">
        <f>IF(OR(COUNTIF('Sch D4 Validation'!B7:C7,"Fail")&gt;0, AND(COUNTBLANK(C11:E11)=3, OR(NOT(ISBLANK(F11)), NOT(ISBLANK(G11)))), AND(COUNTBLANK(C11:G11)&lt;5,COUNTBLANK(C11:G11)&gt;0)), "Fail", IF(K11="TRUE","Blank (Sch D)","Pass"))</f>
        <v>Blank (Sch D)</v>
      </c>
      <c r="K11" s="198" t="str">
        <f t="shared" si="0"/>
        <v>TRUE</v>
      </c>
    </row>
    <row r="12" spans="1:11">
      <c r="A12" s="15"/>
      <c r="B12" s="92">
        <v>7</v>
      </c>
      <c r="C12" s="229"/>
      <c r="D12" s="229"/>
      <c r="E12" s="242"/>
      <c r="F12" s="225"/>
      <c r="G12" s="232"/>
      <c r="J12" s="198" t="str">
        <f>IF(OR(COUNTIF('Sch D4 Validation'!B8:C8,"Fail")&gt;0, AND(COUNTBLANK(C12:E12)=3, OR(NOT(ISBLANK(F12)), NOT(ISBLANK(G12)))), AND(COUNTBLANK(C12:G12)&lt;5,COUNTBLANK(C12:G12)&gt;0)), "Fail", IF(K12="TRUE","Blank (Sch D)","Pass"))</f>
        <v>Blank (Sch D)</v>
      </c>
      <c r="K12" s="198" t="str">
        <f t="shared" si="0"/>
        <v>TRUE</v>
      </c>
    </row>
    <row r="13" spans="1:11">
      <c r="A13" s="15"/>
      <c r="B13" s="92">
        <v>8</v>
      </c>
      <c r="C13" s="229"/>
      <c r="D13" s="229"/>
      <c r="E13" s="242"/>
      <c r="F13" s="225"/>
      <c r="G13" s="232"/>
      <c r="J13" s="198" t="str">
        <f>IF(OR(COUNTIF('Sch D4 Validation'!B9:C9,"Fail")&gt;0, AND(COUNTBLANK(C13:E13)=3, OR(NOT(ISBLANK(F13)), NOT(ISBLANK(G13)))), AND(COUNTBLANK(C13:G13)&lt;5,COUNTBLANK(C13:G13)&gt;0)), "Fail", IF(K13="TRUE","Blank (Sch D)","Pass"))</f>
        <v>Blank (Sch D)</v>
      </c>
      <c r="K13" s="198" t="str">
        <f t="shared" si="0"/>
        <v>TRUE</v>
      </c>
    </row>
    <row r="14" spans="1:11">
      <c r="A14" s="15"/>
      <c r="B14" s="92">
        <v>9</v>
      </c>
      <c r="C14" s="229"/>
      <c r="D14" s="229"/>
      <c r="E14" s="242"/>
      <c r="F14" s="225"/>
      <c r="G14" s="232"/>
      <c r="J14" s="198" t="str">
        <f>IF(OR(COUNTIF('Sch D4 Validation'!B10:C10,"Fail")&gt;0, AND(COUNTBLANK(C14:E14)=3, OR(NOT(ISBLANK(F14)), NOT(ISBLANK(G14)))), AND(COUNTBLANK(C14:G14)&lt;5,COUNTBLANK(C14:G14)&gt;0)), "Fail", IF(K14="TRUE","Blank (Sch D)","Pass"))</f>
        <v>Blank (Sch D)</v>
      </c>
      <c r="K14" s="198" t="str">
        <f t="shared" si="0"/>
        <v>TRUE</v>
      </c>
    </row>
    <row r="15" spans="1:11">
      <c r="A15" s="15"/>
      <c r="B15" s="92">
        <v>10</v>
      </c>
      <c r="C15" s="229"/>
      <c r="D15" s="229"/>
      <c r="E15" s="242"/>
      <c r="F15" s="225"/>
      <c r="G15" s="232"/>
      <c r="J15" s="198" t="str">
        <f>IF(OR(COUNTIF('Sch D4 Validation'!B11:C11,"Fail")&gt;0, AND(COUNTBLANK(C15:E15)=3, OR(NOT(ISBLANK(F15)), NOT(ISBLANK(G15)))), AND(COUNTBLANK(C15:G15)&lt;5,COUNTBLANK(C15:G15)&gt;0)), "Fail", IF(K15="TRUE","Blank (Sch D)","Pass"))</f>
        <v>Blank (Sch D)</v>
      </c>
      <c r="K15" s="198" t="str">
        <f t="shared" si="0"/>
        <v>TRUE</v>
      </c>
    </row>
    <row r="16" spans="1:11">
      <c r="B16" s="92">
        <v>11</v>
      </c>
      <c r="C16" s="229"/>
      <c r="D16" s="229"/>
      <c r="E16" s="242"/>
      <c r="F16" s="225"/>
      <c r="G16" s="232"/>
      <c r="J16" s="198" t="str">
        <f>IF(OR(COUNTIF('Sch D4 Validation'!B12:C12,"Fail")&gt;0, AND(COUNTBLANK(C16:E16)=3, OR(NOT(ISBLANK(F16)), NOT(ISBLANK(G16)))), AND(COUNTBLANK(C16:G16)&lt;5,COUNTBLANK(C16:G16)&gt;0)), "Fail", IF(K16="TRUE","Blank (Sch D)","Pass"))</f>
        <v>Blank (Sch D)</v>
      </c>
      <c r="K16" s="198" t="str">
        <f t="shared" si="0"/>
        <v>TRUE</v>
      </c>
    </row>
    <row r="17" spans="2:11">
      <c r="B17" s="92">
        <v>12</v>
      </c>
      <c r="C17" s="229"/>
      <c r="D17" s="229"/>
      <c r="E17" s="242"/>
      <c r="F17" s="230"/>
      <c r="G17" s="232"/>
      <c r="J17" s="198" t="str">
        <f>IF(OR(COUNTIF('Sch D4 Validation'!B13:C13,"Fail")&gt;0, AND(COUNTBLANK(C17:E17)=3, OR(NOT(ISBLANK(F17)), NOT(ISBLANK(G17)))), AND(COUNTBLANK(C17:G17)&lt;5,COUNTBLANK(C17:G17)&gt;0)), "Fail", IF(K17="TRUE","Blank (Sch D)","Pass"))</f>
        <v>Blank (Sch D)</v>
      </c>
      <c r="K17" s="198" t="str">
        <f t="shared" si="0"/>
        <v>TRUE</v>
      </c>
    </row>
    <row r="18" spans="2:11">
      <c r="B18" s="92">
        <v>13</v>
      </c>
      <c r="C18" s="229"/>
      <c r="D18" s="229"/>
      <c r="E18" s="242"/>
      <c r="F18" s="225"/>
      <c r="G18" s="232"/>
      <c r="J18" s="198" t="str">
        <f>IF(OR(COUNTIF('Sch D4 Validation'!B14:C14,"Fail")&gt;0, AND(COUNTBLANK(C18:E18)=3, OR(NOT(ISBLANK(F18)), NOT(ISBLANK(G18)))), AND(COUNTBLANK(C18:G18)&lt;5,COUNTBLANK(C18:G18)&gt;0)), "Fail", IF(K18="TRUE","Blank (Sch D)","Pass"))</f>
        <v>Blank (Sch D)</v>
      </c>
      <c r="K18" s="198" t="str">
        <f t="shared" si="0"/>
        <v>TRUE</v>
      </c>
    </row>
    <row r="19" spans="2:11">
      <c r="B19" s="92">
        <v>14</v>
      </c>
      <c r="C19" s="229"/>
      <c r="D19" s="229"/>
      <c r="E19" s="242"/>
      <c r="F19" s="225"/>
      <c r="G19" s="232"/>
      <c r="J19" s="198" t="str">
        <f>IF(OR(COUNTIF('Sch D4 Validation'!B15:C15,"Fail")&gt;0, AND(COUNTBLANK(C19:E19)=3, OR(NOT(ISBLANK(F19)), NOT(ISBLANK(G19)))), AND(COUNTBLANK(C19:G19)&lt;5,COUNTBLANK(C19:G19)&gt;0)), "Fail", IF(K19="TRUE","Blank (Sch D)","Pass"))</f>
        <v>Blank (Sch D)</v>
      </c>
      <c r="K19" s="198" t="str">
        <f t="shared" si="0"/>
        <v>TRUE</v>
      </c>
    </row>
    <row r="20" spans="2:11">
      <c r="B20" s="92">
        <v>15</v>
      </c>
      <c r="C20" s="229"/>
      <c r="D20" s="229"/>
      <c r="E20" s="242"/>
      <c r="F20" s="225"/>
      <c r="G20" s="232"/>
      <c r="J20" s="198" t="str">
        <f>IF(OR(COUNTIF('Sch D4 Validation'!B16:C16,"Fail")&gt;0, AND(COUNTBLANK(C20:E20)=3, OR(NOT(ISBLANK(F20)), NOT(ISBLANK(G20)))), AND(COUNTBLANK(C20:G20)&lt;5,COUNTBLANK(C20:G20)&gt;0)), "Fail", IF(K20="TRUE","Blank (Sch D)","Pass"))</f>
        <v>Blank (Sch D)</v>
      </c>
      <c r="K20" s="198" t="str">
        <f t="shared" si="0"/>
        <v>TRUE</v>
      </c>
    </row>
    <row r="21" spans="2:11">
      <c r="B21" s="92">
        <v>16</v>
      </c>
      <c r="C21" s="229"/>
      <c r="D21" s="229"/>
      <c r="E21" s="242"/>
      <c r="F21" s="225"/>
      <c r="G21" s="232"/>
      <c r="J21" s="198" t="str">
        <f>IF(OR(COUNTIF('Sch D4 Validation'!B17:C17,"Fail")&gt;0, AND(COUNTBLANK(C21:E21)=3, OR(NOT(ISBLANK(F21)), NOT(ISBLANK(G21)))), AND(COUNTBLANK(C21:G21)&lt;5,COUNTBLANK(C21:G21)&gt;0)), "Fail", IF(K21="TRUE","Blank (Sch D)","Pass"))</f>
        <v>Blank (Sch D)</v>
      </c>
      <c r="K21" s="198" t="str">
        <f t="shared" si="0"/>
        <v>TRUE</v>
      </c>
    </row>
    <row r="22" spans="2:11">
      <c r="B22" s="92">
        <v>17</v>
      </c>
      <c r="C22" s="229"/>
      <c r="D22" s="229"/>
      <c r="E22" s="242"/>
      <c r="F22" s="225"/>
      <c r="G22" s="232"/>
      <c r="J22" s="198" t="str">
        <f>IF(OR(COUNTIF('Sch D4 Validation'!B18:C18,"Fail")&gt;0, AND(COUNTBLANK(C22:E22)=3, OR(NOT(ISBLANK(F22)), NOT(ISBLANK(G22)))), AND(COUNTBLANK(C22:G22)&lt;5,COUNTBLANK(C22:G22)&gt;0)), "Fail", IF(K22="TRUE","Blank (Sch D)","Pass"))</f>
        <v>Blank (Sch D)</v>
      </c>
      <c r="K22" s="198" t="str">
        <f t="shared" si="0"/>
        <v>TRUE</v>
      </c>
    </row>
    <row r="23" spans="2:11">
      <c r="B23" s="92">
        <v>18</v>
      </c>
      <c r="C23" s="229"/>
      <c r="D23" s="229"/>
      <c r="E23" s="242"/>
      <c r="F23" s="225"/>
      <c r="G23" s="232"/>
      <c r="J23" s="198" t="str">
        <f>IF(OR(COUNTIF('Sch D4 Validation'!B19:C19,"Fail")&gt;0, AND(COUNTBLANK(C23:E23)=3, OR(NOT(ISBLANK(F23)), NOT(ISBLANK(G23)))), AND(COUNTBLANK(C23:G23)&lt;5,COUNTBLANK(C23:G23)&gt;0)), "Fail", IF(K23="TRUE","Blank (Sch D)","Pass"))</f>
        <v>Blank (Sch D)</v>
      </c>
      <c r="K23" s="198" t="str">
        <f t="shared" si="0"/>
        <v>TRUE</v>
      </c>
    </row>
    <row r="24" spans="2:11">
      <c r="B24" s="92">
        <v>19</v>
      </c>
      <c r="C24" s="229"/>
      <c r="D24" s="229"/>
      <c r="E24" s="242"/>
      <c r="F24" s="225"/>
      <c r="G24" s="232"/>
      <c r="J24" s="198" t="str">
        <f>IF(OR(COUNTIF('Sch D4 Validation'!B20:C20,"Fail")&gt;0, AND(COUNTBLANK(C24:E24)=3, OR(NOT(ISBLANK(F24)), NOT(ISBLANK(G24)))), AND(COUNTBLANK(C24:G24)&lt;5,COUNTBLANK(C24:G24)&gt;0)), "Fail", IF(K24="TRUE","Blank (Sch D)","Pass"))</f>
        <v>Blank (Sch D)</v>
      </c>
      <c r="K24" s="198" t="str">
        <f t="shared" si="0"/>
        <v>TRUE</v>
      </c>
    </row>
    <row r="25" spans="2:11">
      <c r="B25" s="92">
        <v>20</v>
      </c>
      <c r="C25" s="229"/>
      <c r="D25" s="229"/>
      <c r="E25" s="242"/>
      <c r="F25" s="225"/>
      <c r="G25" s="232"/>
      <c r="J25" s="198" t="str">
        <f>IF(OR(COUNTIF('Sch D4 Validation'!B21:C21,"Fail")&gt;0, AND(COUNTBLANK(C25:E25)=3, OR(NOT(ISBLANK(F25)), NOT(ISBLANK(G25)))), AND(COUNTBLANK(C25:G25)&lt;5,COUNTBLANK(C25:G25)&gt;0)), "Fail", IF(K25="TRUE","Blank (Sch D)","Pass"))</f>
        <v>Blank (Sch D)</v>
      </c>
      <c r="K25" s="198" t="str">
        <f t="shared" si="0"/>
        <v>TRUE</v>
      </c>
    </row>
    <row r="26" spans="2:11">
      <c r="B26" s="92">
        <v>21</v>
      </c>
      <c r="C26" s="229"/>
      <c r="D26" s="229"/>
      <c r="E26" s="242"/>
      <c r="F26" s="225"/>
      <c r="G26" s="232"/>
      <c r="J26" s="198" t="str">
        <f>IF(OR(COUNTIF('Sch D4 Validation'!B22:C22,"Fail")&gt;0, AND(COUNTBLANK(C26:E26)=3, OR(NOT(ISBLANK(F26)), NOT(ISBLANK(G26)))), AND(COUNTBLANK(C26:G26)&lt;5,COUNTBLANK(C26:G26)&gt;0)), "Fail", IF(K26="TRUE","Blank (Sch D)","Pass"))</f>
        <v>Blank (Sch D)</v>
      </c>
      <c r="K26" s="198" t="str">
        <f t="shared" si="0"/>
        <v>TRUE</v>
      </c>
    </row>
    <row r="27" spans="2:11">
      <c r="B27" s="92">
        <v>22</v>
      </c>
      <c r="C27" s="229"/>
      <c r="D27" s="229"/>
      <c r="E27" s="242"/>
      <c r="F27" s="225"/>
      <c r="G27" s="232"/>
      <c r="J27" s="198" t="str">
        <f>IF(OR(COUNTIF('Sch D4 Validation'!B23:C23,"Fail")&gt;0, AND(COUNTBLANK(C27:E27)=3, OR(NOT(ISBLANK(F27)), NOT(ISBLANK(G27)))), AND(COUNTBLANK(C27:G27)&lt;5,COUNTBLANK(C27:G27)&gt;0)), "Fail", IF(K27="TRUE","Blank (Sch D)","Pass"))</f>
        <v>Blank (Sch D)</v>
      </c>
      <c r="K27" s="198" t="str">
        <f t="shared" si="0"/>
        <v>TRUE</v>
      </c>
    </row>
    <row r="28" spans="2:11">
      <c r="B28" s="92">
        <v>23</v>
      </c>
      <c r="C28" s="229"/>
      <c r="D28" s="229"/>
      <c r="E28" s="242"/>
      <c r="F28" s="225"/>
      <c r="G28" s="232"/>
      <c r="J28" s="198" t="str">
        <f>IF(OR(COUNTIF('Sch D4 Validation'!B24:C24,"Fail")&gt;0, AND(COUNTBLANK(C28:E28)=3, OR(NOT(ISBLANK(F28)), NOT(ISBLANK(G28)))), AND(COUNTBLANK(C28:G28)&lt;5,COUNTBLANK(C28:G28)&gt;0)), "Fail", IF(K28="TRUE","Blank (Sch D)","Pass"))</f>
        <v>Blank (Sch D)</v>
      </c>
      <c r="K28" s="198" t="str">
        <f t="shared" si="0"/>
        <v>TRUE</v>
      </c>
    </row>
    <row r="29" spans="2:11">
      <c r="B29" s="92">
        <v>24</v>
      </c>
      <c r="C29" s="229"/>
      <c r="D29" s="229"/>
      <c r="E29" s="242"/>
      <c r="F29" s="230"/>
      <c r="G29" s="232"/>
      <c r="J29" s="198" t="str">
        <f>IF(OR(COUNTIF('Sch D4 Validation'!B25:C25,"Fail")&gt;0, AND(COUNTBLANK(C29:E29)=3, OR(NOT(ISBLANK(F29)), NOT(ISBLANK(G29)))), AND(COUNTBLANK(C29:G29)&lt;5,COUNTBLANK(C29:G29)&gt;0)), "Fail", IF(K29="TRUE","Blank (Sch D)","Pass"))</f>
        <v>Blank (Sch D)</v>
      </c>
      <c r="K29" s="198" t="str">
        <f t="shared" si="0"/>
        <v>TRUE</v>
      </c>
    </row>
    <row r="30" spans="2:11">
      <c r="B30" s="92">
        <v>25</v>
      </c>
      <c r="C30" s="229"/>
      <c r="D30" s="229"/>
      <c r="E30" s="242"/>
      <c r="F30" s="225"/>
      <c r="G30" s="232"/>
      <c r="J30" s="198" t="str">
        <f>IF(OR(COUNTIF('Sch D4 Validation'!B26:C26,"Fail")&gt;0, AND(COUNTBLANK(C30:E30)=3, OR(NOT(ISBLANK(F30)), NOT(ISBLANK(G30)))), AND(COUNTBLANK(C30:G30)&lt;5,COUNTBLANK(C30:G30)&gt;0)), "Fail", IF(K30="TRUE","Blank (Sch D)","Pass"))</f>
        <v>Blank (Sch D)</v>
      </c>
      <c r="K30" s="198" t="str">
        <f t="shared" si="0"/>
        <v>TRUE</v>
      </c>
    </row>
    <row r="31" spans="2:11">
      <c r="B31" s="92">
        <v>26</v>
      </c>
      <c r="C31" s="229"/>
      <c r="D31" s="229"/>
      <c r="E31" s="242"/>
      <c r="F31" s="225"/>
      <c r="G31" s="232"/>
      <c r="J31" s="198" t="str">
        <f>IF(OR(COUNTIF('Sch D4 Validation'!B27:C27,"Fail")&gt;0, AND(COUNTBLANK(C31:E31)=3, OR(NOT(ISBLANK(F31)), NOT(ISBLANK(G31)))), AND(COUNTBLANK(C31:G31)&lt;5,COUNTBLANK(C31:G31)&gt;0)), "Fail", IF(K31="TRUE","Blank (Sch D)","Pass"))</f>
        <v>Blank (Sch D)</v>
      </c>
      <c r="K31" s="198" t="str">
        <f t="shared" si="0"/>
        <v>TRUE</v>
      </c>
    </row>
    <row r="32" spans="2:11">
      <c r="B32" s="92">
        <v>27</v>
      </c>
      <c r="C32" s="229"/>
      <c r="D32" s="229"/>
      <c r="E32" s="242"/>
      <c r="F32" s="225"/>
      <c r="G32" s="232"/>
      <c r="J32" s="198" t="str">
        <f>IF(OR(COUNTIF('Sch D4 Validation'!B28:C28,"Fail")&gt;0, AND(COUNTBLANK(C32:E32)=3, OR(NOT(ISBLANK(F32)), NOT(ISBLANK(G32)))), AND(COUNTBLANK(C32:G32)&lt;5,COUNTBLANK(C32:G32)&gt;0)), "Fail", IF(K32="TRUE","Blank (Sch D)","Pass"))</f>
        <v>Blank (Sch D)</v>
      </c>
      <c r="K32" s="198" t="str">
        <f t="shared" si="0"/>
        <v>TRUE</v>
      </c>
    </row>
    <row r="33" spans="2:11">
      <c r="B33" s="92">
        <v>28</v>
      </c>
      <c r="C33" s="229"/>
      <c r="D33" s="229"/>
      <c r="E33" s="242"/>
      <c r="F33" s="225"/>
      <c r="G33" s="232"/>
      <c r="J33" s="198" t="str">
        <f>IF(OR(COUNTIF('Sch D4 Validation'!B29:C29,"Fail")&gt;0, AND(COUNTBLANK(C33:E33)=3, OR(NOT(ISBLANK(F33)), NOT(ISBLANK(G33)))), AND(COUNTBLANK(C33:G33)&lt;5,COUNTBLANK(C33:G33)&gt;0)), "Fail", IF(K33="TRUE","Blank (Sch D)","Pass"))</f>
        <v>Blank (Sch D)</v>
      </c>
      <c r="K33" s="198" t="str">
        <f t="shared" si="0"/>
        <v>TRUE</v>
      </c>
    </row>
    <row r="34" spans="2:11">
      <c r="B34" s="92">
        <v>29</v>
      </c>
      <c r="C34" s="229"/>
      <c r="D34" s="229"/>
      <c r="E34" s="242"/>
      <c r="F34" s="225"/>
      <c r="G34" s="232"/>
      <c r="J34" s="198" t="str">
        <f>IF(OR(COUNTIF('Sch D4 Validation'!B30:C30,"Fail")&gt;0, AND(COUNTBLANK(C34:E34)=3, OR(NOT(ISBLANK(F34)), NOT(ISBLANK(G34)))), AND(COUNTBLANK(C34:G34)&lt;5,COUNTBLANK(C34:G34)&gt;0)), "Fail", IF(K34="TRUE","Blank (Sch D)","Pass"))</f>
        <v>Blank (Sch D)</v>
      </c>
      <c r="K34" s="198" t="str">
        <f t="shared" si="0"/>
        <v>TRUE</v>
      </c>
    </row>
    <row r="35" spans="2:11">
      <c r="B35" s="92">
        <v>30</v>
      </c>
      <c r="C35" s="229"/>
      <c r="D35" s="229"/>
      <c r="E35" s="242"/>
      <c r="F35" s="225"/>
      <c r="G35" s="232"/>
      <c r="J35" s="198" t="str">
        <f>IF(OR(COUNTIF('Sch D4 Validation'!B31:C31,"Fail")&gt;0, AND(COUNTBLANK(C35:E35)=3, OR(NOT(ISBLANK(F35)), NOT(ISBLANK(G35)))), AND(COUNTBLANK(C35:G35)&lt;5,COUNTBLANK(C35:G35)&gt;0)), "Fail", IF(K35="TRUE","Blank (Sch D)","Pass"))</f>
        <v>Blank (Sch D)</v>
      </c>
      <c r="K35" s="198" t="str">
        <f t="shared" si="0"/>
        <v>TRUE</v>
      </c>
    </row>
    <row r="36" spans="2:11">
      <c r="B36" s="92">
        <v>31</v>
      </c>
      <c r="C36" s="229"/>
      <c r="D36" s="229"/>
      <c r="E36" s="242"/>
      <c r="F36" s="225"/>
      <c r="G36" s="232"/>
      <c r="J36" s="198" t="str">
        <f>IF(OR(COUNTIF('Sch D4 Validation'!B32:C32,"Fail")&gt;0, AND(COUNTBLANK(C36:E36)=3, OR(NOT(ISBLANK(F36)), NOT(ISBLANK(G36)))), AND(COUNTBLANK(C36:G36)&lt;5,COUNTBLANK(C36:G36)&gt;0)), "Fail", IF(K36="TRUE","Blank (Sch D)","Pass"))</f>
        <v>Blank (Sch D)</v>
      </c>
      <c r="K36" s="198" t="str">
        <f t="shared" si="0"/>
        <v>TRUE</v>
      </c>
    </row>
    <row r="37" spans="2:11">
      <c r="B37" s="92">
        <v>32</v>
      </c>
      <c r="C37" s="229"/>
      <c r="D37" s="229"/>
      <c r="E37" s="242"/>
      <c r="F37" s="225"/>
      <c r="G37" s="232"/>
      <c r="J37" s="198" t="str">
        <f>IF(OR(COUNTIF('Sch D4 Validation'!B33:C33,"Fail")&gt;0, AND(COUNTBLANK(C37:E37)=3, OR(NOT(ISBLANK(F37)), NOT(ISBLANK(G37)))), AND(COUNTBLANK(C37:G37)&lt;5,COUNTBLANK(C37:G37)&gt;0)), "Fail", IF(K37="TRUE","Blank (Sch D)","Pass"))</f>
        <v>Blank (Sch D)</v>
      </c>
      <c r="K37" s="198" t="str">
        <f t="shared" si="0"/>
        <v>TRUE</v>
      </c>
    </row>
    <row r="38" spans="2:11">
      <c r="B38" s="92">
        <v>33</v>
      </c>
      <c r="C38" s="229"/>
      <c r="D38" s="229"/>
      <c r="E38" s="242"/>
      <c r="F38" s="225"/>
      <c r="G38" s="232"/>
      <c r="J38" s="198" t="str">
        <f>IF(OR(COUNTIF('Sch D4 Validation'!B34:C34,"Fail")&gt;0, AND(COUNTBLANK(C38:E38)=3, OR(NOT(ISBLANK(F38)), NOT(ISBLANK(G38)))), AND(COUNTBLANK(C38:G38)&lt;5,COUNTBLANK(C38:G38)&gt;0)), "Fail", IF(K38="TRUE","Blank (Sch D)","Pass"))</f>
        <v>Blank (Sch D)</v>
      </c>
      <c r="K38" s="198" t="str">
        <f t="shared" si="0"/>
        <v>TRUE</v>
      </c>
    </row>
    <row r="39" spans="2:11">
      <c r="B39" s="92">
        <v>34</v>
      </c>
      <c r="C39" s="229"/>
      <c r="D39" s="229"/>
      <c r="E39" s="242"/>
      <c r="F39" s="225"/>
      <c r="G39" s="232"/>
      <c r="J39" s="198" t="str">
        <f>IF(OR(COUNTIF('Sch D4 Validation'!B35:C35,"Fail")&gt;0, AND(COUNTBLANK(C39:E39)=3, OR(NOT(ISBLANK(F39)), NOT(ISBLANK(G39)))), AND(COUNTBLANK(C39:G39)&lt;5,COUNTBLANK(C39:G39)&gt;0)), "Fail", IF(K39="TRUE","Blank (Sch D)","Pass"))</f>
        <v>Blank (Sch D)</v>
      </c>
      <c r="K39" s="198" t="str">
        <f t="shared" si="0"/>
        <v>TRUE</v>
      </c>
    </row>
    <row r="40" spans="2:11">
      <c r="B40" s="92">
        <v>35</v>
      </c>
      <c r="C40" s="229"/>
      <c r="D40" s="229"/>
      <c r="E40" s="242"/>
      <c r="F40" s="225"/>
      <c r="G40" s="232"/>
      <c r="J40" s="198" t="str">
        <f>IF(OR(COUNTIF('Sch D4 Validation'!B36:C36,"Fail")&gt;0, AND(COUNTBLANK(C40:E40)=3, OR(NOT(ISBLANK(F40)), NOT(ISBLANK(G40)))), AND(COUNTBLANK(C40:G40)&lt;5,COUNTBLANK(C40:G40)&gt;0)), "Fail", IF(K40="TRUE","Blank (Sch D)","Pass"))</f>
        <v>Blank (Sch D)</v>
      </c>
      <c r="K40" s="198" t="str">
        <f t="shared" si="0"/>
        <v>TRUE</v>
      </c>
    </row>
    <row r="41" spans="2:11">
      <c r="B41" s="92">
        <v>36</v>
      </c>
      <c r="C41" s="229"/>
      <c r="D41" s="229"/>
      <c r="E41" s="242"/>
      <c r="F41" s="230"/>
      <c r="G41" s="232"/>
      <c r="J41" s="198" t="str">
        <f>IF(OR(COUNTIF('Sch D4 Validation'!B37:C37,"Fail")&gt;0, AND(COUNTBLANK(C41:E41)=3, OR(NOT(ISBLANK(F41)), NOT(ISBLANK(G41)))), AND(COUNTBLANK(C41:G41)&lt;5,COUNTBLANK(C41:G41)&gt;0)), "Fail", IF(K41="TRUE","Blank (Sch D)","Pass"))</f>
        <v>Blank (Sch D)</v>
      </c>
      <c r="K41" s="198" t="str">
        <f t="shared" si="0"/>
        <v>TRUE</v>
      </c>
    </row>
    <row r="42" spans="2:11">
      <c r="B42" s="92">
        <v>37</v>
      </c>
      <c r="C42" s="229"/>
      <c r="D42" s="229"/>
      <c r="E42" s="242"/>
      <c r="F42" s="225"/>
      <c r="G42" s="232"/>
      <c r="J42" s="198" t="str">
        <f>IF(OR(COUNTIF('Sch D4 Validation'!B38:C38,"Fail")&gt;0, AND(COUNTBLANK(C42:E42)=3, OR(NOT(ISBLANK(F42)), NOT(ISBLANK(G42)))), AND(COUNTBLANK(C42:G42)&lt;5,COUNTBLANK(C42:G42)&gt;0)), "Fail", IF(K42="TRUE","Blank (Sch D)","Pass"))</f>
        <v>Blank (Sch D)</v>
      </c>
      <c r="K42" s="198" t="str">
        <f t="shared" si="0"/>
        <v>TRUE</v>
      </c>
    </row>
    <row r="43" spans="2:11">
      <c r="B43" s="92">
        <v>38</v>
      </c>
      <c r="C43" s="229"/>
      <c r="D43" s="229"/>
      <c r="E43" s="242"/>
      <c r="F43" s="225"/>
      <c r="G43" s="232"/>
      <c r="J43" s="198" t="str">
        <f>IF(OR(COUNTIF('Sch D4 Validation'!B39:C39,"Fail")&gt;0, AND(COUNTBLANK(C43:E43)=3, OR(NOT(ISBLANK(F43)), NOT(ISBLANK(G43)))), AND(COUNTBLANK(C43:G43)&lt;5,COUNTBLANK(C43:G43)&gt;0)), "Fail", IF(K43="TRUE","Blank (Sch D)","Pass"))</f>
        <v>Blank (Sch D)</v>
      </c>
      <c r="K43" s="198" t="str">
        <f t="shared" si="0"/>
        <v>TRUE</v>
      </c>
    </row>
    <row r="44" spans="2:11">
      <c r="B44" s="92">
        <v>39</v>
      </c>
      <c r="C44" s="229"/>
      <c r="D44" s="229"/>
      <c r="E44" s="242"/>
      <c r="F44" s="225"/>
      <c r="G44" s="232"/>
      <c r="J44" s="198" t="str">
        <f>IF(OR(COUNTIF('Sch D4 Validation'!B40:C40,"Fail")&gt;0, AND(COUNTBLANK(C44:E44)=3, OR(NOT(ISBLANK(F44)), NOT(ISBLANK(G44)))), AND(COUNTBLANK(C44:G44)&lt;5,COUNTBLANK(C44:G44)&gt;0)), "Fail", IF(K44="TRUE","Blank (Sch D)","Pass"))</f>
        <v>Blank (Sch D)</v>
      </c>
      <c r="K44" s="198" t="str">
        <f t="shared" si="0"/>
        <v>TRUE</v>
      </c>
    </row>
    <row r="45" spans="2:11">
      <c r="B45" s="92">
        <v>40</v>
      </c>
      <c r="C45" s="229"/>
      <c r="D45" s="229"/>
      <c r="E45" s="242"/>
      <c r="F45" s="225"/>
      <c r="G45" s="232"/>
      <c r="J45" s="198" t="str">
        <f>IF(OR(COUNTIF('Sch D4 Validation'!B41:C41,"Fail")&gt;0, AND(COUNTBLANK(C45:E45)=3, OR(NOT(ISBLANK(F45)), NOT(ISBLANK(G45)))), AND(COUNTBLANK(C45:G45)&lt;5,COUNTBLANK(C45:G45)&gt;0)), "Fail", IF(K45="TRUE","Blank (Sch D)","Pass"))</f>
        <v>Blank (Sch D)</v>
      </c>
      <c r="K45" s="198" t="str">
        <f t="shared" si="0"/>
        <v>TRUE</v>
      </c>
    </row>
    <row r="46" spans="2:11">
      <c r="B46" s="92">
        <v>41</v>
      </c>
      <c r="C46" s="229"/>
      <c r="D46" s="229"/>
      <c r="E46" s="242"/>
      <c r="F46" s="225"/>
      <c r="G46" s="232"/>
      <c r="J46" s="198" t="str">
        <f>IF(OR(COUNTIF('Sch D4 Validation'!B42:C42,"Fail")&gt;0, AND(COUNTBLANK(C46:E46)=3, OR(NOT(ISBLANK(F46)), NOT(ISBLANK(G46)))), AND(COUNTBLANK(C46:G46)&lt;5,COUNTBLANK(C46:G46)&gt;0)), "Fail", IF(K46="TRUE","Blank (Sch D)","Pass"))</f>
        <v>Blank (Sch D)</v>
      </c>
      <c r="K46" s="198" t="str">
        <f t="shared" si="0"/>
        <v>TRUE</v>
      </c>
    </row>
    <row r="47" spans="2:11">
      <c r="B47" s="92">
        <v>42</v>
      </c>
      <c r="C47" s="229"/>
      <c r="D47" s="229"/>
      <c r="E47" s="242"/>
      <c r="F47" s="225"/>
      <c r="G47" s="232"/>
      <c r="J47" s="198" t="str">
        <f>IF(OR(COUNTIF('Sch D4 Validation'!B43:C43,"Fail")&gt;0, AND(COUNTBLANK(C47:E47)=3, OR(NOT(ISBLANK(F47)), NOT(ISBLANK(G47)))), AND(COUNTBLANK(C47:G47)&lt;5,COUNTBLANK(C47:G47)&gt;0)), "Fail", IF(K47="TRUE","Blank (Sch D)","Pass"))</f>
        <v>Blank (Sch D)</v>
      </c>
      <c r="K47" s="198" t="str">
        <f t="shared" si="0"/>
        <v>TRUE</v>
      </c>
    </row>
    <row r="48" spans="2:11">
      <c r="B48" s="92">
        <v>43</v>
      </c>
      <c r="C48" s="229"/>
      <c r="D48" s="229"/>
      <c r="E48" s="242"/>
      <c r="F48" s="225"/>
      <c r="G48" s="232"/>
      <c r="J48" s="198" t="str">
        <f>IF(OR(COUNTIF('Sch D4 Validation'!B44:C44,"Fail")&gt;0, AND(COUNTBLANK(C48:E48)=3, OR(NOT(ISBLANK(F48)), NOT(ISBLANK(G48)))), AND(COUNTBLANK(C48:G48)&lt;5,COUNTBLANK(C48:G48)&gt;0)), "Fail", IF(K48="TRUE","Blank (Sch D)","Pass"))</f>
        <v>Blank (Sch D)</v>
      </c>
      <c r="K48" s="198" t="str">
        <f t="shared" si="0"/>
        <v>TRUE</v>
      </c>
    </row>
    <row r="49" spans="2:11">
      <c r="B49" s="92">
        <v>44</v>
      </c>
      <c r="C49" s="229"/>
      <c r="D49" s="229"/>
      <c r="E49" s="242"/>
      <c r="F49" s="225"/>
      <c r="G49" s="232"/>
      <c r="J49" s="198" t="str">
        <f>IF(OR(COUNTIF('Sch D4 Validation'!B45:C45,"Fail")&gt;0, AND(COUNTBLANK(C49:E49)=3, OR(NOT(ISBLANK(F49)), NOT(ISBLANK(G49)))), AND(COUNTBLANK(C49:G49)&lt;5,COUNTBLANK(C49:G49)&gt;0)), "Fail", IF(K49="TRUE","Blank (Sch D)","Pass"))</f>
        <v>Blank (Sch D)</v>
      </c>
      <c r="K49" s="198" t="str">
        <f t="shared" si="0"/>
        <v>TRUE</v>
      </c>
    </row>
    <row r="50" spans="2:11">
      <c r="B50" s="92">
        <v>45</v>
      </c>
      <c r="C50" s="229"/>
      <c r="D50" s="229"/>
      <c r="E50" s="242"/>
      <c r="F50" s="225"/>
      <c r="G50" s="232"/>
      <c r="J50" s="198" t="str">
        <f>IF(OR(COUNTIF('Sch D4 Validation'!B46:C46,"Fail")&gt;0, AND(COUNTBLANK(C50:E50)=3, OR(NOT(ISBLANK(F50)), NOT(ISBLANK(G50)))), AND(COUNTBLANK(C50:G50)&lt;5,COUNTBLANK(C50:G50)&gt;0)), "Fail", IF(K50="TRUE","Blank (Sch D)","Pass"))</f>
        <v>Blank (Sch D)</v>
      </c>
      <c r="K50" s="198" t="str">
        <f t="shared" si="0"/>
        <v>TRUE</v>
      </c>
    </row>
    <row r="51" spans="2:11">
      <c r="B51" s="92">
        <v>46</v>
      </c>
      <c r="C51" s="229"/>
      <c r="D51" s="229"/>
      <c r="E51" s="242"/>
      <c r="F51" s="225"/>
      <c r="G51" s="232"/>
      <c r="J51" s="198" t="str">
        <f>IF(OR(COUNTIF('Sch D4 Validation'!B47:C47,"Fail")&gt;0, AND(COUNTBLANK(C51:E51)=3, OR(NOT(ISBLANK(F51)), NOT(ISBLANK(G51)))), AND(COUNTBLANK(C51:G51)&lt;5,COUNTBLANK(C51:G51)&gt;0)), "Fail", IF(K51="TRUE","Blank (Sch D)","Pass"))</f>
        <v>Blank (Sch D)</v>
      </c>
      <c r="K51" s="198" t="str">
        <f t="shared" si="0"/>
        <v>TRUE</v>
      </c>
    </row>
    <row r="52" spans="2:11">
      <c r="B52" s="92">
        <v>47</v>
      </c>
      <c r="C52" s="229"/>
      <c r="D52" s="229"/>
      <c r="E52" s="242"/>
      <c r="F52" s="225"/>
      <c r="G52" s="232"/>
      <c r="J52" s="198" t="str">
        <f>IF(OR(COUNTIF('Sch D4 Validation'!B48:C48,"Fail")&gt;0, AND(COUNTBLANK(C52:E52)=3, OR(NOT(ISBLANK(F52)), NOT(ISBLANK(G52)))), AND(COUNTBLANK(C52:G52)&lt;5,COUNTBLANK(C52:G52)&gt;0)), "Fail", IF(K52="TRUE","Blank (Sch D)","Pass"))</f>
        <v>Blank (Sch D)</v>
      </c>
      <c r="K52" s="198" t="str">
        <f t="shared" si="0"/>
        <v>TRUE</v>
      </c>
    </row>
    <row r="53" spans="2:11">
      <c r="B53" s="92">
        <v>48</v>
      </c>
      <c r="C53" s="229"/>
      <c r="D53" s="229"/>
      <c r="E53" s="242"/>
      <c r="F53" s="230"/>
      <c r="G53" s="232"/>
      <c r="J53" s="198" t="str">
        <f>IF(OR(COUNTIF('Sch D4 Validation'!B49:C49,"Fail")&gt;0, AND(COUNTBLANK(C53:E53)=3, OR(NOT(ISBLANK(F53)), NOT(ISBLANK(G53)))), AND(COUNTBLANK(C53:G53)&lt;5,COUNTBLANK(C53:G53)&gt;0)), "Fail", IF(K53="TRUE","Blank (Sch D)","Pass"))</f>
        <v>Blank (Sch D)</v>
      </c>
      <c r="K53" s="198" t="str">
        <f t="shared" si="0"/>
        <v>TRUE</v>
      </c>
    </row>
    <row r="54" spans="2:11">
      <c r="B54" s="92">
        <v>49</v>
      </c>
      <c r="C54" s="229"/>
      <c r="D54" s="229"/>
      <c r="E54" s="242"/>
      <c r="F54" s="225"/>
      <c r="G54" s="232"/>
      <c r="J54" s="198" t="str">
        <f>IF(OR(COUNTIF('Sch D4 Validation'!B50:C50,"Fail")&gt;0, AND(COUNTBLANK(C54:E54)=3, OR(NOT(ISBLANK(F54)), NOT(ISBLANK(G54)))), AND(COUNTBLANK(C54:G54)&lt;5,COUNTBLANK(C54:G54)&gt;0)), "Fail", IF(K54="TRUE","Blank (Sch D)","Pass"))</f>
        <v>Blank (Sch D)</v>
      </c>
      <c r="K54" s="198" t="str">
        <f t="shared" si="0"/>
        <v>TRUE</v>
      </c>
    </row>
    <row r="55" spans="2:11">
      <c r="B55" s="92">
        <v>50</v>
      </c>
      <c r="C55" s="229"/>
      <c r="D55" s="229"/>
      <c r="E55" s="242"/>
      <c r="F55" s="225"/>
      <c r="G55" s="232"/>
      <c r="J55" s="198" t="str">
        <f>IF(OR(COUNTIF('Sch D4 Validation'!B51:C51,"Fail")&gt;0, AND(COUNTBLANK(C55:E55)=3, OR(NOT(ISBLANK(F55)), NOT(ISBLANK(G55)))), AND(COUNTBLANK(C55:G55)&lt;5,COUNTBLANK(C55:G55)&gt;0)), "Fail", IF(K55="TRUE","Blank (Sch D)","Pass"))</f>
        <v>Blank (Sch D)</v>
      </c>
      <c r="K55" s="198" t="str">
        <f t="shared" si="0"/>
        <v>TRUE</v>
      </c>
    </row>
    <row r="56" spans="2:11">
      <c r="C56" s="214"/>
      <c r="D56" s="214"/>
      <c r="E56" s="243"/>
      <c r="F56" s="214"/>
      <c r="G56" s="214"/>
    </row>
    <row r="57" spans="2:11">
      <c r="C57" s="214"/>
      <c r="D57" s="214"/>
      <c r="E57" s="243"/>
      <c r="F57" s="214"/>
      <c r="G57" s="214"/>
    </row>
    <row r="58" spans="2:11">
      <c r="C58" s="214"/>
      <c r="D58" s="214"/>
      <c r="E58" s="243"/>
      <c r="F58" s="214"/>
      <c r="G58" s="214"/>
    </row>
    <row r="59" spans="2:11">
      <c r="C59" s="214"/>
      <c r="D59" s="214"/>
      <c r="E59" s="243"/>
      <c r="F59" s="214"/>
      <c r="G59" s="214"/>
    </row>
    <row r="60" spans="2:11">
      <c r="C60" s="214"/>
      <c r="D60" s="214"/>
      <c r="E60" s="243"/>
      <c r="F60" s="214"/>
      <c r="G60" s="214"/>
    </row>
    <row r="61" spans="2:11">
      <c r="C61" s="214"/>
      <c r="D61" s="214"/>
      <c r="E61" s="243"/>
      <c r="F61" s="214"/>
      <c r="G61" s="214"/>
    </row>
    <row r="62" spans="2:11">
      <c r="C62" s="214"/>
      <c r="D62" s="214"/>
      <c r="E62" s="243"/>
      <c r="F62" s="214"/>
      <c r="G62" s="214"/>
    </row>
    <row r="63" spans="2:11">
      <c r="C63" s="214"/>
      <c r="D63" s="214"/>
      <c r="E63" s="243"/>
      <c r="F63" s="214"/>
      <c r="G63" s="214"/>
    </row>
    <row r="64" spans="2:11">
      <c r="C64" s="214"/>
      <c r="D64" s="214"/>
      <c r="E64" s="243"/>
      <c r="F64" s="214"/>
      <c r="G64" s="214"/>
    </row>
    <row r="65" spans="3:7">
      <c r="C65" s="214"/>
      <c r="D65" s="214"/>
      <c r="E65" s="243"/>
      <c r="F65" s="214"/>
      <c r="G65" s="214"/>
    </row>
    <row r="66" spans="3:7">
      <c r="C66" s="214"/>
      <c r="D66" s="214"/>
      <c r="E66" s="243"/>
      <c r="F66" s="214"/>
      <c r="G66" s="214"/>
    </row>
    <row r="67" spans="3:7">
      <c r="C67" s="214"/>
      <c r="D67" s="214"/>
      <c r="E67" s="243"/>
      <c r="F67" s="214"/>
      <c r="G67" s="214"/>
    </row>
    <row r="68" spans="3:7">
      <c r="C68" s="214"/>
      <c r="D68" s="214"/>
      <c r="E68" s="243"/>
      <c r="F68" s="214"/>
      <c r="G68" s="214"/>
    </row>
    <row r="69" spans="3:7">
      <c r="C69" s="214"/>
      <c r="D69" s="214"/>
      <c r="E69" s="243"/>
      <c r="F69" s="214"/>
      <c r="G69" s="214"/>
    </row>
    <row r="70" spans="3:7">
      <c r="C70" s="214"/>
      <c r="D70" s="214"/>
      <c r="E70" s="243"/>
      <c r="F70" s="214"/>
      <c r="G70" s="214"/>
    </row>
    <row r="71" spans="3:7">
      <c r="C71" s="214"/>
      <c r="D71" s="214"/>
      <c r="E71" s="243"/>
      <c r="F71" s="214"/>
      <c r="G71" s="214"/>
    </row>
    <row r="72" spans="3:7">
      <c r="C72" s="214"/>
      <c r="D72" s="214"/>
      <c r="E72" s="243"/>
      <c r="F72" s="214"/>
      <c r="G72" s="214"/>
    </row>
    <row r="73" spans="3:7">
      <c r="C73" s="214"/>
      <c r="D73" s="214"/>
      <c r="E73" s="243"/>
      <c r="F73" s="214"/>
      <c r="G73" s="214"/>
    </row>
    <row r="74" spans="3:7">
      <c r="C74" s="214"/>
      <c r="D74" s="214"/>
      <c r="E74" s="243"/>
      <c r="F74" s="214"/>
      <c r="G74" s="214"/>
    </row>
    <row r="75" spans="3:7">
      <c r="C75" s="214"/>
      <c r="D75" s="214"/>
      <c r="E75" s="243"/>
      <c r="F75" s="214"/>
      <c r="G75" s="214"/>
    </row>
    <row r="76" spans="3:7">
      <c r="C76" s="214"/>
      <c r="D76" s="214"/>
      <c r="E76" s="243"/>
      <c r="F76" s="214"/>
      <c r="G76" s="214"/>
    </row>
    <row r="77" spans="3:7">
      <c r="C77" s="214"/>
      <c r="D77" s="214"/>
      <c r="E77" s="243"/>
      <c r="F77" s="214"/>
      <c r="G77" s="214"/>
    </row>
    <row r="78" spans="3:7">
      <c r="C78" s="214"/>
      <c r="D78" s="214"/>
      <c r="E78" s="243"/>
      <c r="F78" s="214"/>
      <c r="G78" s="214"/>
    </row>
    <row r="79" spans="3:7">
      <c r="C79" s="214"/>
      <c r="D79" s="214"/>
      <c r="E79" s="243"/>
      <c r="F79" s="214"/>
      <c r="G79" s="214"/>
    </row>
    <row r="80" spans="3:7">
      <c r="C80" s="214"/>
      <c r="D80" s="214"/>
      <c r="E80" s="243"/>
      <c r="F80" s="214"/>
      <c r="G80" s="214"/>
    </row>
    <row r="81" spans="3:7">
      <c r="C81" s="214"/>
      <c r="D81" s="214"/>
      <c r="E81" s="243"/>
      <c r="F81" s="214"/>
      <c r="G81" s="214"/>
    </row>
    <row r="82" spans="3:7">
      <c r="C82" s="214"/>
      <c r="D82" s="214"/>
      <c r="E82" s="243"/>
      <c r="F82" s="214"/>
      <c r="G82" s="214"/>
    </row>
    <row r="83" spans="3:7">
      <c r="C83" s="214"/>
      <c r="D83" s="214"/>
      <c r="E83" s="243"/>
      <c r="F83" s="214"/>
      <c r="G83" s="214"/>
    </row>
    <row r="84" spans="3:7">
      <c r="C84" s="214"/>
      <c r="D84" s="214"/>
      <c r="E84" s="243"/>
      <c r="F84" s="214"/>
      <c r="G84" s="214"/>
    </row>
    <row r="85" spans="3:7">
      <c r="C85" s="214"/>
      <c r="D85" s="214"/>
      <c r="E85" s="243"/>
      <c r="F85" s="214"/>
      <c r="G85" s="214"/>
    </row>
    <row r="86" spans="3:7">
      <c r="C86" s="214"/>
      <c r="D86" s="214"/>
      <c r="E86" s="243"/>
      <c r="F86" s="214"/>
      <c r="G86" s="214"/>
    </row>
    <row r="87" spans="3:7">
      <c r="C87" s="214"/>
      <c r="D87" s="214"/>
      <c r="E87" s="243"/>
      <c r="F87" s="214"/>
      <c r="G87" s="214"/>
    </row>
    <row r="88" spans="3:7">
      <c r="C88" s="214"/>
      <c r="D88" s="214"/>
      <c r="E88" s="243"/>
      <c r="F88" s="214"/>
      <c r="G88" s="214"/>
    </row>
    <row r="89" spans="3:7">
      <c r="C89" s="214"/>
      <c r="D89" s="214"/>
      <c r="E89" s="243"/>
      <c r="F89" s="214"/>
      <c r="G89" s="214"/>
    </row>
    <row r="90" spans="3:7">
      <c r="C90" s="214"/>
      <c r="D90" s="214"/>
      <c r="E90" s="243"/>
      <c r="F90" s="214"/>
      <c r="G90" s="214"/>
    </row>
    <row r="91" spans="3:7">
      <c r="C91" s="214"/>
      <c r="D91" s="214"/>
      <c r="E91" s="243"/>
      <c r="F91" s="214"/>
      <c r="G91" s="214"/>
    </row>
    <row r="92" spans="3:7">
      <c r="C92" s="214"/>
      <c r="D92" s="214"/>
      <c r="E92" s="243"/>
      <c r="F92" s="214"/>
      <c r="G92" s="214"/>
    </row>
    <row r="93" spans="3:7">
      <c r="C93" s="214"/>
      <c r="D93" s="214"/>
      <c r="E93" s="243"/>
      <c r="F93" s="214"/>
      <c r="G93" s="214"/>
    </row>
    <row r="94" spans="3:7">
      <c r="C94" s="214"/>
      <c r="D94" s="214"/>
      <c r="E94" s="243"/>
      <c r="F94" s="214"/>
      <c r="G94" s="214"/>
    </row>
    <row r="95" spans="3:7">
      <c r="C95" s="214"/>
      <c r="D95" s="214"/>
      <c r="E95" s="243"/>
      <c r="F95" s="214"/>
      <c r="G95" s="214"/>
    </row>
    <row r="96" spans="3:7">
      <c r="C96" s="214"/>
      <c r="D96" s="214"/>
      <c r="E96" s="243"/>
      <c r="F96" s="214"/>
      <c r="G96" s="214"/>
    </row>
    <row r="97" spans="3:7">
      <c r="C97" s="214"/>
      <c r="D97" s="214"/>
      <c r="E97" s="243"/>
      <c r="F97" s="214"/>
      <c r="G97" s="214"/>
    </row>
    <row r="98" spans="3:7">
      <c r="C98" s="214"/>
      <c r="D98" s="214"/>
      <c r="E98" s="243"/>
      <c r="F98" s="214"/>
      <c r="G98" s="214"/>
    </row>
    <row r="99" spans="3:7">
      <c r="C99" s="214"/>
      <c r="D99" s="214"/>
      <c r="E99" s="243"/>
      <c r="F99" s="214"/>
      <c r="G99" s="214"/>
    </row>
    <row r="100" spans="3:7">
      <c r="C100" s="214"/>
      <c r="D100" s="214"/>
      <c r="E100" s="243"/>
      <c r="F100" s="214"/>
      <c r="G100" s="214"/>
    </row>
    <row r="101" spans="3:7">
      <c r="C101" s="214"/>
      <c r="D101" s="214"/>
      <c r="E101" s="243"/>
      <c r="F101" s="214"/>
      <c r="G101" s="214"/>
    </row>
    <row r="102" spans="3:7">
      <c r="C102" s="214"/>
      <c r="D102" s="214"/>
      <c r="E102" s="243"/>
      <c r="F102" s="214"/>
      <c r="G102" s="214"/>
    </row>
    <row r="103" spans="3:7">
      <c r="C103" s="214"/>
      <c r="D103" s="214"/>
      <c r="E103" s="243"/>
      <c r="F103" s="214"/>
      <c r="G103" s="214"/>
    </row>
    <row r="104" spans="3:7">
      <c r="C104" s="214"/>
      <c r="D104" s="214"/>
      <c r="E104" s="243"/>
      <c r="F104" s="214"/>
      <c r="G104" s="214"/>
    </row>
    <row r="105" spans="3:7">
      <c r="C105" s="214"/>
      <c r="D105" s="214"/>
      <c r="E105" s="243"/>
      <c r="F105" s="214"/>
      <c r="G105" s="214"/>
    </row>
    <row r="106" spans="3:7">
      <c r="C106" s="214"/>
      <c r="D106" s="214"/>
      <c r="E106" s="243"/>
      <c r="F106" s="214"/>
      <c r="G106" s="214"/>
    </row>
    <row r="107" spans="3:7">
      <c r="C107" s="214"/>
      <c r="D107" s="214"/>
      <c r="E107" s="243"/>
      <c r="F107" s="214"/>
      <c r="G107" s="214"/>
    </row>
    <row r="108" spans="3:7">
      <c r="C108" s="214"/>
      <c r="D108" s="214"/>
      <c r="E108" s="243"/>
      <c r="F108" s="214"/>
      <c r="G108" s="214"/>
    </row>
    <row r="109" spans="3:7">
      <c r="C109" s="214"/>
      <c r="D109" s="214"/>
      <c r="E109" s="243"/>
      <c r="F109" s="214"/>
      <c r="G109" s="214"/>
    </row>
    <row r="110" spans="3:7">
      <c r="C110" s="214"/>
      <c r="D110" s="214"/>
      <c r="E110" s="243"/>
      <c r="F110" s="214"/>
      <c r="G110" s="214"/>
    </row>
    <row r="111" spans="3:7">
      <c r="C111" s="214"/>
      <c r="D111" s="214"/>
      <c r="E111" s="243"/>
      <c r="F111" s="214"/>
      <c r="G111" s="214"/>
    </row>
    <row r="112" spans="3:7">
      <c r="C112" s="214"/>
      <c r="D112" s="214"/>
      <c r="E112" s="243"/>
      <c r="F112" s="214"/>
      <c r="G112" s="214"/>
    </row>
    <row r="113" spans="3:7">
      <c r="C113" s="214"/>
      <c r="D113" s="214"/>
      <c r="E113" s="243"/>
      <c r="F113" s="214"/>
      <c r="G113" s="214"/>
    </row>
    <row r="114" spans="3:7">
      <c r="C114" s="214"/>
      <c r="D114" s="214"/>
      <c r="E114" s="243"/>
      <c r="F114" s="214"/>
      <c r="G114" s="214"/>
    </row>
    <row r="115" spans="3:7">
      <c r="C115" s="214"/>
      <c r="D115" s="214"/>
      <c r="E115" s="243"/>
      <c r="F115" s="214"/>
      <c r="G115" s="214"/>
    </row>
    <row r="116" spans="3:7">
      <c r="C116" s="214"/>
      <c r="D116" s="214"/>
      <c r="E116" s="243"/>
      <c r="F116" s="214"/>
      <c r="G116" s="214"/>
    </row>
    <row r="117" spans="3:7">
      <c r="C117" s="214"/>
      <c r="D117" s="214"/>
      <c r="E117" s="243"/>
      <c r="F117" s="214"/>
      <c r="G117" s="214"/>
    </row>
    <row r="118" spans="3:7">
      <c r="C118" s="214"/>
      <c r="D118" s="214"/>
      <c r="E118" s="243"/>
      <c r="F118" s="214"/>
      <c r="G118" s="214"/>
    </row>
    <row r="119" spans="3:7">
      <c r="C119" s="214"/>
      <c r="D119" s="214"/>
      <c r="E119" s="243"/>
      <c r="F119" s="214"/>
      <c r="G119" s="214"/>
    </row>
    <row r="120" spans="3:7">
      <c r="C120" s="214"/>
      <c r="D120" s="214"/>
      <c r="E120" s="243"/>
      <c r="F120" s="214"/>
      <c r="G120" s="214"/>
    </row>
    <row r="121" spans="3:7">
      <c r="C121" s="214"/>
      <c r="D121" s="214"/>
      <c r="E121" s="243"/>
      <c r="F121" s="214"/>
      <c r="G121" s="214"/>
    </row>
    <row r="122" spans="3:7">
      <c r="C122" s="214"/>
      <c r="D122" s="214"/>
      <c r="E122" s="243"/>
      <c r="F122" s="214"/>
      <c r="G122" s="214"/>
    </row>
    <row r="123" spans="3:7">
      <c r="C123" s="214"/>
      <c r="D123" s="214"/>
      <c r="E123" s="243"/>
      <c r="F123" s="214"/>
      <c r="G123" s="214"/>
    </row>
    <row r="124" spans="3:7">
      <c r="C124" s="214"/>
      <c r="D124" s="214"/>
      <c r="E124" s="243"/>
      <c r="F124" s="214"/>
      <c r="G124" s="214"/>
    </row>
    <row r="125" spans="3:7">
      <c r="C125" s="214"/>
      <c r="D125" s="214"/>
      <c r="E125" s="243"/>
      <c r="F125" s="214"/>
      <c r="G125" s="214"/>
    </row>
    <row r="126" spans="3:7">
      <c r="C126" s="214"/>
      <c r="D126" s="214"/>
      <c r="E126" s="243"/>
      <c r="F126" s="214"/>
      <c r="G126" s="214"/>
    </row>
    <row r="127" spans="3:7">
      <c r="C127" s="214"/>
      <c r="D127" s="214"/>
      <c r="E127" s="243"/>
      <c r="F127" s="214"/>
      <c r="G127" s="214"/>
    </row>
    <row r="128" spans="3:7">
      <c r="C128" s="214"/>
      <c r="D128" s="214"/>
      <c r="E128" s="243"/>
      <c r="F128" s="214"/>
      <c r="G128" s="214"/>
    </row>
    <row r="129" spans="3:7">
      <c r="C129" s="214"/>
      <c r="D129" s="214"/>
      <c r="E129" s="243"/>
      <c r="F129" s="214"/>
      <c r="G129" s="214"/>
    </row>
    <row r="130" spans="3:7">
      <c r="C130" s="214"/>
      <c r="D130" s="214"/>
      <c r="E130" s="243"/>
      <c r="F130" s="214"/>
      <c r="G130" s="214"/>
    </row>
    <row r="131" spans="3:7">
      <c r="C131" s="214"/>
      <c r="D131" s="214"/>
      <c r="E131" s="243"/>
      <c r="F131" s="214"/>
      <c r="G131" s="214"/>
    </row>
    <row r="132" spans="3:7">
      <c r="C132" s="214"/>
      <c r="D132" s="214"/>
      <c r="E132" s="243"/>
      <c r="F132" s="214"/>
      <c r="G132" s="214"/>
    </row>
    <row r="133" spans="3:7">
      <c r="C133" s="214"/>
      <c r="D133" s="214"/>
      <c r="E133" s="243"/>
      <c r="F133" s="214"/>
      <c r="G133" s="214"/>
    </row>
    <row r="134" spans="3:7">
      <c r="C134" s="214"/>
      <c r="D134" s="214"/>
      <c r="E134" s="243"/>
      <c r="F134" s="214"/>
      <c r="G134" s="214"/>
    </row>
    <row r="135" spans="3:7">
      <c r="C135" s="214"/>
      <c r="D135" s="214"/>
      <c r="E135" s="243"/>
      <c r="F135" s="214"/>
      <c r="G135" s="214"/>
    </row>
    <row r="136" spans="3:7">
      <c r="C136" s="214"/>
      <c r="D136" s="214"/>
      <c r="E136" s="243"/>
      <c r="F136" s="214"/>
      <c r="G136" s="214"/>
    </row>
    <row r="137" spans="3:7">
      <c r="C137" s="214"/>
      <c r="D137" s="214"/>
      <c r="E137" s="243"/>
      <c r="F137" s="214"/>
      <c r="G137" s="214"/>
    </row>
    <row r="138" spans="3:7">
      <c r="C138" s="214"/>
      <c r="D138" s="214"/>
      <c r="E138" s="243"/>
      <c r="F138" s="214"/>
      <c r="G138" s="214"/>
    </row>
    <row r="139" spans="3:7">
      <c r="C139" s="214"/>
      <c r="D139" s="214"/>
      <c r="E139" s="243"/>
      <c r="F139" s="214"/>
      <c r="G139" s="214"/>
    </row>
    <row r="140" spans="3:7">
      <c r="C140" s="214"/>
      <c r="D140" s="214"/>
      <c r="E140" s="243"/>
      <c r="F140" s="214"/>
      <c r="G140" s="214"/>
    </row>
    <row r="141" spans="3:7">
      <c r="C141" s="214"/>
      <c r="D141" s="214"/>
      <c r="E141" s="243"/>
      <c r="F141" s="214"/>
      <c r="G141" s="214"/>
    </row>
    <row r="142" spans="3:7">
      <c r="C142" s="214"/>
      <c r="D142" s="214"/>
      <c r="E142" s="243"/>
      <c r="F142" s="214"/>
      <c r="G142" s="214"/>
    </row>
    <row r="143" spans="3:7">
      <c r="C143" s="214"/>
      <c r="D143" s="214"/>
      <c r="E143" s="243"/>
      <c r="F143" s="214"/>
      <c r="G143" s="214"/>
    </row>
    <row r="144" spans="3:7">
      <c r="C144" s="214"/>
      <c r="D144" s="214"/>
      <c r="E144" s="243"/>
      <c r="F144" s="214"/>
      <c r="G144" s="214"/>
    </row>
    <row r="145" spans="3:7">
      <c r="C145" s="214"/>
      <c r="D145" s="214"/>
      <c r="E145" s="243"/>
      <c r="F145" s="214"/>
      <c r="G145" s="214"/>
    </row>
    <row r="146" spans="3:7">
      <c r="C146" s="214"/>
      <c r="D146" s="214"/>
      <c r="E146" s="243"/>
      <c r="F146" s="214"/>
      <c r="G146" s="214"/>
    </row>
    <row r="147" spans="3:7">
      <c r="C147" s="214"/>
      <c r="D147" s="214"/>
      <c r="E147" s="243"/>
      <c r="F147" s="214"/>
      <c r="G147" s="214"/>
    </row>
    <row r="148" spans="3:7">
      <c r="C148" s="214"/>
      <c r="D148" s="214"/>
      <c r="E148" s="243"/>
      <c r="F148" s="214"/>
      <c r="G148" s="214"/>
    </row>
    <row r="149" spans="3:7">
      <c r="C149" s="214"/>
      <c r="D149" s="214"/>
      <c r="E149" s="243"/>
      <c r="F149" s="214"/>
      <c r="G149" s="214"/>
    </row>
    <row r="150" spans="3:7">
      <c r="C150" s="214"/>
      <c r="D150" s="214"/>
      <c r="E150" s="243"/>
      <c r="F150" s="214"/>
      <c r="G150" s="214"/>
    </row>
    <row r="151" spans="3:7">
      <c r="C151" s="214"/>
      <c r="D151" s="214"/>
      <c r="E151" s="243"/>
      <c r="F151" s="214"/>
      <c r="G151" s="214"/>
    </row>
    <row r="152" spans="3:7">
      <c r="C152" s="214"/>
      <c r="D152" s="214"/>
      <c r="E152" s="243"/>
      <c r="F152" s="214"/>
      <c r="G152" s="214"/>
    </row>
    <row r="153" spans="3:7">
      <c r="C153" s="214"/>
      <c r="D153" s="214"/>
      <c r="E153" s="243"/>
      <c r="F153" s="214"/>
      <c r="G153" s="214"/>
    </row>
    <row r="154" spans="3:7">
      <c r="C154" s="214"/>
      <c r="D154" s="214"/>
      <c r="E154" s="243"/>
      <c r="F154" s="214"/>
      <c r="G154" s="214"/>
    </row>
    <row r="155" spans="3:7">
      <c r="C155" s="214"/>
      <c r="D155" s="214"/>
      <c r="E155" s="243"/>
      <c r="F155" s="214"/>
      <c r="G155" s="214"/>
    </row>
    <row r="156" spans="3:7">
      <c r="C156" s="214"/>
      <c r="D156" s="214"/>
      <c r="E156" s="243"/>
      <c r="F156" s="214"/>
      <c r="G156" s="214"/>
    </row>
    <row r="157" spans="3:7">
      <c r="C157" s="214"/>
      <c r="D157" s="214"/>
      <c r="E157" s="243"/>
      <c r="F157" s="214"/>
      <c r="G157" s="214"/>
    </row>
    <row r="158" spans="3:7">
      <c r="C158" s="214"/>
      <c r="D158" s="214"/>
      <c r="E158" s="243"/>
      <c r="F158" s="214"/>
      <c r="G158" s="214"/>
    </row>
    <row r="159" spans="3:7">
      <c r="C159" s="214"/>
      <c r="D159" s="214"/>
      <c r="E159" s="243"/>
      <c r="F159" s="214"/>
      <c r="G159" s="214"/>
    </row>
    <row r="160" spans="3:7">
      <c r="C160" s="214"/>
      <c r="D160" s="214"/>
      <c r="E160" s="243"/>
      <c r="F160" s="214"/>
      <c r="G160" s="214"/>
    </row>
    <row r="161" spans="3:7">
      <c r="C161" s="214"/>
      <c r="D161" s="214"/>
      <c r="E161" s="243"/>
      <c r="F161" s="214"/>
      <c r="G161" s="214"/>
    </row>
    <row r="162" spans="3:7">
      <c r="C162" s="214"/>
      <c r="D162" s="214"/>
      <c r="E162" s="243"/>
      <c r="F162" s="214"/>
      <c r="G162" s="214"/>
    </row>
    <row r="163" spans="3:7">
      <c r="C163" s="214"/>
      <c r="D163" s="214"/>
      <c r="E163" s="243"/>
      <c r="F163" s="214"/>
      <c r="G163" s="214"/>
    </row>
    <row r="164" spans="3:7">
      <c r="C164" s="214"/>
      <c r="D164" s="214"/>
      <c r="E164" s="243"/>
      <c r="F164" s="214"/>
      <c r="G164" s="214"/>
    </row>
    <row r="165" spans="3:7">
      <c r="C165" s="214"/>
      <c r="D165" s="214"/>
      <c r="E165" s="243"/>
      <c r="F165" s="214"/>
      <c r="G165" s="214"/>
    </row>
    <row r="166" spans="3:7">
      <c r="C166" s="214"/>
      <c r="D166" s="214"/>
      <c r="E166" s="243"/>
      <c r="F166" s="214"/>
      <c r="G166" s="214"/>
    </row>
    <row r="167" spans="3:7">
      <c r="C167" s="214"/>
      <c r="D167" s="214"/>
      <c r="E167" s="243"/>
      <c r="F167" s="214"/>
      <c r="G167" s="214"/>
    </row>
    <row r="168" spans="3:7">
      <c r="C168" s="214"/>
      <c r="D168" s="214"/>
      <c r="E168" s="243"/>
      <c r="F168" s="214"/>
      <c r="G168" s="214"/>
    </row>
    <row r="169" spans="3:7">
      <c r="C169" s="214"/>
      <c r="D169" s="214"/>
      <c r="E169" s="243"/>
      <c r="F169" s="214"/>
      <c r="G169" s="214"/>
    </row>
    <row r="170" spans="3:7">
      <c r="C170" s="214"/>
      <c r="D170" s="214"/>
      <c r="E170" s="243"/>
      <c r="F170" s="214"/>
      <c r="G170" s="214"/>
    </row>
    <row r="171" spans="3:7">
      <c r="C171" s="214"/>
      <c r="D171" s="214"/>
      <c r="E171" s="243"/>
      <c r="F171" s="214"/>
      <c r="G171" s="214"/>
    </row>
    <row r="172" spans="3:7">
      <c r="C172" s="214"/>
      <c r="D172" s="214"/>
      <c r="E172" s="243"/>
      <c r="F172" s="214"/>
      <c r="G172" s="214"/>
    </row>
    <row r="173" spans="3:7">
      <c r="C173" s="214"/>
      <c r="D173" s="214"/>
      <c r="E173" s="243"/>
      <c r="F173" s="214"/>
      <c r="G173" s="214"/>
    </row>
    <row r="174" spans="3:7">
      <c r="C174" s="214"/>
      <c r="D174" s="214"/>
      <c r="E174" s="243"/>
      <c r="F174" s="214"/>
      <c r="G174" s="214"/>
    </row>
    <row r="175" spans="3:7">
      <c r="C175" s="214"/>
      <c r="D175" s="214"/>
      <c r="E175" s="243"/>
      <c r="F175" s="214"/>
      <c r="G175" s="214"/>
    </row>
    <row r="176" spans="3:7">
      <c r="C176" s="214"/>
      <c r="D176" s="214"/>
      <c r="E176" s="243"/>
      <c r="F176" s="214"/>
      <c r="G176" s="214"/>
    </row>
    <row r="177" spans="3:7">
      <c r="C177" s="214"/>
      <c r="D177" s="214"/>
      <c r="E177" s="243"/>
      <c r="F177" s="214"/>
      <c r="G177" s="214"/>
    </row>
    <row r="178" spans="3:7">
      <c r="C178" s="214"/>
      <c r="D178" s="214"/>
      <c r="E178" s="243"/>
      <c r="F178" s="214"/>
      <c r="G178" s="214"/>
    </row>
    <row r="179" spans="3:7">
      <c r="C179" s="214"/>
      <c r="D179" s="214"/>
      <c r="E179" s="243"/>
      <c r="F179" s="214"/>
      <c r="G179" s="214"/>
    </row>
    <row r="180" spans="3:7">
      <c r="C180" s="214"/>
      <c r="D180" s="214"/>
      <c r="E180" s="243"/>
      <c r="F180" s="214"/>
      <c r="G180" s="214"/>
    </row>
    <row r="181" spans="3:7">
      <c r="C181" s="214"/>
      <c r="D181" s="214"/>
      <c r="E181" s="243"/>
      <c r="F181" s="214"/>
      <c r="G181" s="214"/>
    </row>
    <row r="182" spans="3:7">
      <c r="C182" s="214"/>
      <c r="D182" s="214"/>
      <c r="E182" s="243"/>
      <c r="F182" s="214"/>
      <c r="G182" s="214"/>
    </row>
    <row r="183" spans="3:7">
      <c r="C183" s="214"/>
      <c r="D183" s="214"/>
      <c r="E183" s="243"/>
      <c r="F183" s="214"/>
      <c r="G183" s="214"/>
    </row>
    <row r="184" spans="3:7">
      <c r="C184" s="214"/>
      <c r="D184" s="214"/>
      <c r="E184" s="243"/>
      <c r="F184" s="214"/>
      <c r="G184" s="214"/>
    </row>
    <row r="185" spans="3:7">
      <c r="C185" s="214"/>
      <c r="D185" s="214"/>
      <c r="E185" s="243"/>
      <c r="F185" s="214"/>
      <c r="G185" s="214"/>
    </row>
    <row r="186" spans="3:7">
      <c r="C186" s="214"/>
      <c r="D186" s="214"/>
      <c r="E186" s="243"/>
      <c r="F186" s="214"/>
      <c r="G186" s="214"/>
    </row>
    <row r="187" spans="3:7">
      <c r="C187" s="214"/>
      <c r="D187" s="214"/>
      <c r="E187" s="243"/>
      <c r="F187" s="214"/>
      <c r="G187" s="214"/>
    </row>
    <row r="188" spans="3:7">
      <c r="C188" s="214"/>
      <c r="D188" s="214"/>
      <c r="E188" s="243"/>
      <c r="F188" s="214"/>
      <c r="G188" s="214"/>
    </row>
    <row r="189" spans="3:7">
      <c r="C189" s="214"/>
      <c r="D189" s="214"/>
      <c r="E189" s="243"/>
      <c r="F189" s="214"/>
      <c r="G189" s="214"/>
    </row>
    <row r="190" spans="3:7">
      <c r="C190" s="214"/>
      <c r="D190" s="214"/>
      <c r="E190" s="243"/>
      <c r="F190" s="214"/>
      <c r="G190" s="214"/>
    </row>
    <row r="191" spans="3:7">
      <c r="C191" s="214"/>
      <c r="D191" s="214"/>
      <c r="E191" s="243"/>
      <c r="F191" s="214"/>
      <c r="G191" s="214"/>
    </row>
    <row r="192" spans="3:7">
      <c r="C192" s="214"/>
      <c r="D192" s="214"/>
      <c r="E192" s="243"/>
      <c r="F192" s="214"/>
      <c r="G192" s="214"/>
    </row>
    <row r="193" spans="3:7">
      <c r="C193" s="214"/>
      <c r="D193" s="214"/>
      <c r="E193" s="243"/>
      <c r="F193" s="214"/>
      <c r="G193" s="214"/>
    </row>
    <row r="194" spans="3:7">
      <c r="C194" s="214"/>
      <c r="D194" s="214"/>
      <c r="E194" s="243"/>
      <c r="F194" s="214"/>
      <c r="G194" s="214"/>
    </row>
    <row r="195" spans="3:7">
      <c r="C195" s="214"/>
      <c r="D195" s="214"/>
      <c r="E195" s="243"/>
      <c r="F195" s="214"/>
      <c r="G195" s="214"/>
    </row>
    <row r="196" spans="3:7">
      <c r="C196" s="214"/>
      <c r="D196" s="214"/>
      <c r="E196" s="243"/>
      <c r="F196" s="214"/>
      <c r="G196" s="214"/>
    </row>
    <row r="197" spans="3:7">
      <c r="C197" s="214"/>
      <c r="D197" s="214"/>
      <c r="E197" s="243"/>
      <c r="F197" s="214"/>
      <c r="G197" s="214"/>
    </row>
    <row r="198" spans="3:7">
      <c r="C198" s="214"/>
      <c r="D198" s="214"/>
      <c r="E198" s="243"/>
      <c r="F198" s="214"/>
      <c r="G198" s="214"/>
    </row>
    <row r="199" spans="3:7">
      <c r="C199" s="214"/>
      <c r="D199" s="214"/>
      <c r="E199" s="243"/>
      <c r="F199" s="214"/>
      <c r="G199" s="214"/>
    </row>
    <row r="200" spans="3:7">
      <c r="C200" s="214"/>
      <c r="D200" s="214"/>
      <c r="E200" s="243"/>
      <c r="F200" s="214"/>
      <c r="G200" s="214"/>
    </row>
    <row r="201" spans="3:7">
      <c r="C201" s="214"/>
      <c r="D201" s="214"/>
      <c r="E201" s="243"/>
      <c r="F201" s="214"/>
      <c r="G201" s="214"/>
    </row>
    <row r="202" spans="3:7">
      <c r="C202" s="214"/>
      <c r="D202" s="214"/>
      <c r="E202" s="243"/>
      <c r="F202" s="214"/>
      <c r="G202" s="214"/>
    </row>
    <row r="203" spans="3:7">
      <c r="C203" s="214"/>
      <c r="D203" s="214"/>
      <c r="E203" s="243"/>
      <c r="F203" s="214"/>
      <c r="G203" s="214"/>
    </row>
    <row r="204" spans="3:7">
      <c r="C204" s="214"/>
      <c r="D204" s="214"/>
      <c r="E204" s="243"/>
      <c r="F204" s="214"/>
      <c r="G204" s="214"/>
    </row>
    <row r="205" spans="3:7">
      <c r="C205" s="214"/>
      <c r="D205" s="214"/>
      <c r="E205" s="243"/>
      <c r="F205" s="214"/>
      <c r="G205" s="214"/>
    </row>
    <row r="206" spans="3:7">
      <c r="C206" s="214"/>
      <c r="D206" s="214"/>
      <c r="E206" s="243"/>
      <c r="F206" s="214"/>
      <c r="G206" s="214"/>
    </row>
    <row r="207" spans="3:7">
      <c r="C207" s="214"/>
      <c r="D207" s="214"/>
      <c r="E207" s="243"/>
      <c r="F207" s="214"/>
      <c r="G207" s="214"/>
    </row>
    <row r="208" spans="3:7">
      <c r="C208" s="214"/>
      <c r="D208" s="214"/>
      <c r="E208" s="243"/>
      <c r="F208" s="214"/>
      <c r="G208" s="214"/>
    </row>
    <row r="209" spans="3:7">
      <c r="C209" s="214"/>
      <c r="D209" s="214"/>
      <c r="E209" s="243"/>
      <c r="F209" s="214"/>
      <c r="G209" s="214"/>
    </row>
    <row r="210" spans="3:7">
      <c r="C210" s="214"/>
      <c r="D210" s="214"/>
      <c r="E210" s="243"/>
      <c r="F210" s="214"/>
      <c r="G210" s="214"/>
    </row>
    <row r="211" spans="3:7">
      <c r="C211" s="214"/>
      <c r="D211" s="214"/>
      <c r="E211" s="243"/>
      <c r="F211" s="214"/>
      <c r="G211" s="214"/>
    </row>
    <row r="212" spans="3:7">
      <c r="C212" s="214"/>
      <c r="D212" s="214"/>
      <c r="E212" s="243"/>
      <c r="F212" s="214"/>
      <c r="G212" s="214"/>
    </row>
    <row r="213" spans="3:7">
      <c r="C213" s="214"/>
      <c r="D213" s="214"/>
      <c r="E213" s="243"/>
      <c r="F213" s="214"/>
      <c r="G213" s="214"/>
    </row>
    <row r="214" spans="3:7">
      <c r="C214" s="214"/>
      <c r="D214" s="214"/>
      <c r="E214" s="243"/>
      <c r="F214" s="214"/>
      <c r="G214" s="214"/>
    </row>
    <row r="215" spans="3:7">
      <c r="C215" s="214"/>
      <c r="D215" s="214"/>
      <c r="E215" s="243"/>
      <c r="F215" s="214"/>
      <c r="G215" s="214"/>
    </row>
    <row r="216" spans="3:7">
      <c r="C216" s="214"/>
      <c r="D216" s="214"/>
      <c r="E216" s="243"/>
      <c r="F216" s="214"/>
      <c r="G216" s="214"/>
    </row>
    <row r="217" spans="3:7">
      <c r="C217" s="214"/>
      <c r="D217" s="214"/>
      <c r="E217" s="243"/>
      <c r="F217" s="214"/>
      <c r="G217" s="214"/>
    </row>
    <row r="218" spans="3:7">
      <c r="C218" s="214"/>
      <c r="D218" s="214"/>
      <c r="E218" s="243"/>
      <c r="F218" s="214"/>
      <c r="G218" s="214"/>
    </row>
    <row r="219" spans="3:7">
      <c r="C219" s="214"/>
      <c r="D219" s="214"/>
      <c r="E219" s="243"/>
      <c r="F219" s="214"/>
      <c r="G219" s="214"/>
    </row>
    <row r="220" spans="3:7">
      <c r="C220" s="214"/>
      <c r="D220" s="214"/>
      <c r="E220" s="243"/>
      <c r="F220" s="214"/>
      <c r="G220" s="214"/>
    </row>
    <row r="221" spans="3:7">
      <c r="C221" s="214"/>
      <c r="D221" s="214"/>
      <c r="E221" s="243"/>
      <c r="F221" s="214"/>
      <c r="G221" s="214"/>
    </row>
    <row r="222" spans="3:7">
      <c r="C222" s="214"/>
      <c r="D222" s="214"/>
      <c r="E222" s="243"/>
      <c r="F222" s="214"/>
      <c r="G222" s="214"/>
    </row>
    <row r="223" spans="3:7">
      <c r="C223" s="214"/>
      <c r="D223" s="214"/>
      <c r="E223" s="243"/>
      <c r="F223" s="214"/>
      <c r="G223" s="214"/>
    </row>
    <row r="224" spans="3:7">
      <c r="C224" s="214"/>
      <c r="D224" s="214"/>
      <c r="E224" s="243"/>
      <c r="F224" s="214"/>
      <c r="G224" s="214"/>
    </row>
    <row r="225" spans="3:7">
      <c r="C225" s="214"/>
      <c r="D225" s="214"/>
      <c r="E225" s="243"/>
      <c r="F225" s="214"/>
      <c r="G225" s="214"/>
    </row>
    <row r="226" spans="3:7">
      <c r="C226" s="214"/>
      <c r="D226" s="214"/>
      <c r="E226" s="243"/>
      <c r="F226" s="214"/>
      <c r="G226" s="214"/>
    </row>
    <row r="227" spans="3:7">
      <c r="C227" s="214"/>
      <c r="D227" s="214"/>
      <c r="E227" s="243"/>
      <c r="F227" s="214"/>
      <c r="G227" s="214"/>
    </row>
    <row r="228" spans="3:7">
      <c r="C228" s="214"/>
      <c r="D228" s="214"/>
      <c r="E228" s="243"/>
      <c r="F228" s="214"/>
      <c r="G228" s="214"/>
    </row>
    <row r="229" spans="3:7">
      <c r="C229" s="214"/>
      <c r="D229" s="214"/>
      <c r="E229" s="243"/>
      <c r="F229" s="214"/>
      <c r="G229" s="214"/>
    </row>
    <row r="230" spans="3:7">
      <c r="C230" s="214"/>
      <c r="D230" s="214"/>
      <c r="E230" s="243"/>
      <c r="F230" s="214"/>
      <c r="G230" s="214"/>
    </row>
    <row r="231" spans="3:7">
      <c r="C231" s="214"/>
      <c r="D231" s="214"/>
      <c r="E231" s="243"/>
      <c r="F231" s="214"/>
      <c r="G231" s="214"/>
    </row>
    <row r="232" spans="3:7">
      <c r="C232" s="214"/>
      <c r="D232" s="214"/>
      <c r="E232" s="243"/>
      <c r="F232" s="214"/>
      <c r="G232" s="214"/>
    </row>
    <row r="233" spans="3:7">
      <c r="C233" s="214"/>
      <c r="D233" s="214"/>
      <c r="E233" s="243"/>
      <c r="F233" s="214"/>
      <c r="G233" s="214"/>
    </row>
    <row r="234" spans="3:7">
      <c r="C234" s="214"/>
      <c r="D234" s="214"/>
      <c r="E234" s="243"/>
      <c r="F234" s="214"/>
      <c r="G234" s="214"/>
    </row>
    <row r="235" spans="3:7">
      <c r="C235" s="214"/>
      <c r="D235" s="214"/>
      <c r="E235" s="243"/>
      <c r="F235" s="214"/>
      <c r="G235" s="214"/>
    </row>
    <row r="236" spans="3:7">
      <c r="C236" s="214"/>
      <c r="D236" s="214"/>
      <c r="E236" s="243"/>
      <c r="F236" s="214"/>
      <c r="G236" s="214"/>
    </row>
    <row r="237" spans="3:7">
      <c r="C237" s="214"/>
      <c r="D237" s="214"/>
      <c r="E237" s="243"/>
      <c r="F237" s="214"/>
      <c r="G237" s="214"/>
    </row>
    <row r="238" spans="3:7">
      <c r="C238" s="214"/>
      <c r="D238" s="214"/>
      <c r="E238" s="243"/>
      <c r="F238" s="214"/>
      <c r="G238" s="214"/>
    </row>
    <row r="239" spans="3:7">
      <c r="C239" s="214"/>
      <c r="D239" s="214"/>
      <c r="E239" s="243"/>
      <c r="F239" s="214"/>
      <c r="G239" s="214"/>
    </row>
    <row r="240" spans="3:7">
      <c r="C240" s="214"/>
      <c r="D240" s="214"/>
      <c r="E240" s="243"/>
      <c r="F240" s="214"/>
      <c r="G240" s="214"/>
    </row>
    <row r="241" spans="3:7">
      <c r="C241" s="214"/>
      <c r="D241" s="214"/>
      <c r="E241" s="243"/>
      <c r="F241" s="214"/>
      <c r="G241" s="214"/>
    </row>
    <row r="242" spans="3:7">
      <c r="C242" s="214"/>
      <c r="D242" s="214"/>
      <c r="E242" s="243"/>
      <c r="F242" s="214"/>
      <c r="G242" s="214"/>
    </row>
    <row r="243" spans="3:7">
      <c r="C243" s="214"/>
      <c r="D243" s="214"/>
      <c r="E243" s="243"/>
      <c r="F243" s="214"/>
      <c r="G243" s="214"/>
    </row>
    <row r="244" spans="3:7">
      <c r="C244" s="214"/>
      <c r="D244" s="214"/>
      <c r="E244" s="243"/>
      <c r="F244" s="214"/>
      <c r="G244" s="214"/>
    </row>
    <row r="245" spans="3:7">
      <c r="C245" s="214"/>
      <c r="D245" s="214"/>
      <c r="E245" s="243"/>
      <c r="F245" s="214"/>
      <c r="G245" s="214"/>
    </row>
    <row r="246" spans="3:7">
      <c r="C246" s="214"/>
      <c r="D246" s="214"/>
      <c r="E246" s="243"/>
      <c r="F246" s="214"/>
      <c r="G246" s="214"/>
    </row>
    <row r="247" spans="3:7">
      <c r="C247" s="214"/>
      <c r="D247" s="214"/>
      <c r="E247" s="243"/>
      <c r="F247" s="214"/>
      <c r="G247" s="214"/>
    </row>
    <row r="248" spans="3:7">
      <c r="C248" s="214"/>
      <c r="D248" s="214"/>
      <c r="E248" s="243"/>
      <c r="F248" s="214"/>
      <c r="G248" s="214"/>
    </row>
    <row r="249" spans="3:7">
      <c r="C249" s="214"/>
      <c r="D249" s="214"/>
      <c r="E249" s="243"/>
      <c r="F249" s="214"/>
      <c r="G249" s="214"/>
    </row>
    <row r="250" spans="3:7">
      <c r="C250" s="214"/>
      <c r="D250" s="214"/>
      <c r="E250" s="243"/>
      <c r="F250" s="214"/>
      <c r="G250" s="214"/>
    </row>
    <row r="251" spans="3:7">
      <c r="C251" s="214"/>
      <c r="D251" s="214"/>
      <c r="E251" s="243"/>
      <c r="F251" s="214"/>
      <c r="G251" s="214"/>
    </row>
    <row r="252" spans="3:7">
      <c r="C252" s="214"/>
      <c r="D252" s="214"/>
      <c r="E252" s="243"/>
      <c r="F252" s="214"/>
      <c r="G252" s="214"/>
    </row>
    <row r="253" spans="3:7">
      <c r="C253" s="214"/>
      <c r="D253" s="214"/>
      <c r="E253" s="243"/>
      <c r="F253" s="214"/>
      <c r="G253" s="214"/>
    </row>
    <row r="254" spans="3:7">
      <c r="C254" s="214"/>
      <c r="D254" s="214"/>
      <c r="E254" s="243"/>
      <c r="F254" s="214"/>
      <c r="G254" s="214"/>
    </row>
    <row r="255" spans="3:7">
      <c r="C255" s="214"/>
      <c r="D255" s="214"/>
      <c r="E255" s="243"/>
      <c r="F255" s="214"/>
      <c r="G255" s="214"/>
    </row>
    <row r="256" spans="3:7">
      <c r="C256" s="214"/>
      <c r="D256" s="214"/>
      <c r="E256" s="243"/>
      <c r="F256" s="214"/>
      <c r="G256" s="214"/>
    </row>
    <row r="257" spans="3:7">
      <c r="C257" s="214"/>
      <c r="D257" s="214"/>
      <c r="E257" s="243"/>
      <c r="F257" s="214"/>
      <c r="G257" s="214"/>
    </row>
    <row r="258" spans="3:7">
      <c r="C258" s="214"/>
      <c r="D258" s="214"/>
      <c r="E258" s="243"/>
      <c r="F258" s="214"/>
      <c r="G258" s="214"/>
    </row>
    <row r="259" spans="3:7">
      <c r="C259" s="214"/>
      <c r="D259" s="214"/>
      <c r="E259" s="243"/>
      <c r="F259" s="214"/>
      <c r="G259" s="214"/>
    </row>
    <row r="260" spans="3:7">
      <c r="C260" s="214"/>
      <c r="D260" s="214"/>
      <c r="E260" s="243"/>
      <c r="F260" s="214"/>
      <c r="G260" s="214"/>
    </row>
    <row r="261" spans="3:7">
      <c r="C261" s="214"/>
      <c r="D261" s="214"/>
      <c r="E261" s="243"/>
      <c r="F261" s="214"/>
      <c r="G261" s="214"/>
    </row>
    <row r="262" spans="3:7">
      <c r="C262" s="214"/>
      <c r="D262" s="214"/>
      <c r="E262" s="243"/>
      <c r="F262" s="214"/>
      <c r="G262" s="214"/>
    </row>
    <row r="263" spans="3:7">
      <c r="C263" s="214"/>
      <c r="D263" s="214"/>
      <c r="E263" s="243"/>
      <c r="F263" s="214"/>
      <c r="G263" s="214"/>
    </row>
    <row r="264" spans="3:7">
      <c r="C264" s="214"/>
      <c r="D264" s="214"/>
      <c r="E264" s="243"/>
      <c r="F264" s="214"/>
      <c r="G264" s="214"/>
    </row>
    <row r="265" spans="3:7">
      <c r="C265" s="214"/>
      <c r="D265" s="214"/>
      <c r="E265" s="243"/>
      <c r="F265" s="214"/>
      <c r="G265" s="214"/>
    </row>
    <row r="266" spans="3:7">
      <c r="C266" s="214"/>
      <c r="D266" s="214"/>
      <c r="E266" s="243"/>
      <c r="F266" s="214"/>
      <c r="G266" s="214"/>
    </row>
    <row r="267" spans="3:7">
      <c r="C267" s="214"/>
      <c r="D267" s="214"/>
      <c r="E267" s="243"/>
      <c r="F267" s="214"/>
      <c r="G267" s="214"/>
    </row>
    <row r="268" spans="3:7">
      <c r="C268" s="214"/>
      <c r="D268" s="214"/>
      <c r="E268" s="243"/>
      <c r="F268" s="214"/>
      <c r="G268" s="214"/>
    </row>
    <row r="269" spans="3:7">
      <c r="C269" s="214"/>
      <c r="D269" s="214"/>
      <c r="E269" s="243"/>
      <c r="F269" s="214"/>
      <c r="G269" s="214"/>
    </row>
    <row r="270" spans="3:7">
      <c r="C270" s="214"/>
      <c r="D270" s="214"/>
      <c r="E270" s="243"/>
      <c r="F270" s="214"/>
      <c r="G270" s="214"/>
    </row>
    <row r="271" spans="3:7">
      <c r="C271" s="214"/>
      <c r="D271" s="214"/>
      <c r="E271" s="243"/>
      <c r="F271" s="214"/>
      <c r="G271" s="214"/>
    </row>
    <row r="272" spans="3:7">
      <c r="C272" s="214"/>
      <c r="D272" s="214"/>
      <c r="E272" s="243"/>
      <c r="F272" s="214"/>
      <c r="G272" s="214"/>
    </row>
    <row r="273" spans="3:7">
      <c r="C273" s="214"/>
      <c r="D273" s="214"/>
      <c r="E273" s="243"/>
      <c r="F273" s="214"/>
      <c r="G273" s="214"/>
    </row>
    <row r="274" spans="3:7">
      <c r="C274" s="214"/>
      <c r="D274" s="214"/>
      <c r="E274" s="243"/>
      <c r="F274" s="214"/>
      <c r="G274" s="214"/>
    </row>
    <row r="275" spans="3:7">
      <c r="C275" s="214"/>
      <c r="D275" s="214"/>
      <c r="E275" s="243"/>
      <c r="F275" s="214"/>
      <c r="G275" s="214"/>
    </row>
    <row r="276" spans="3:7">
      <c r="C276" s="214"/>
      <c r="D276" s="214"/>
      <c r="E276" s="243"/>
      <c r="F276" s="214"/>
      <c r="G276" s="214"/>
    </row>
    <row r="277" spans="3:7">
      <c r="C277" s="214"/>
      <c r="D277" s="214"/>
      <c r="E277" s="243"/>
      <c r="F277" s="214"/>
      <c r="G277" s="214"/>
    </row>
    <row r="278" spans="3:7">
      <c r="C278" s="214"/>
      <c r="D278" s="214"/>
      <c r="E278" s="243"/>
      <c r="F278" s="214"/>
      <c r="G278" s="214"/>
    </row>
    <row r="279" spans="3:7">
      <c r="C279" s="214"/>
      <c r="D279" s="214"/>
      <c r="E279" s="243"/>
      <c r="F279" s="214"/>
      <c r="G279" s="214"/>
    </row>
    <row r="280" spans="3:7">
      <c r="C280" s="214"/>
      <c r="D280" s="214"/>
      <c r="E280" s="243"/>
      <c r="F280" s="214"/>
      <c r="G280" s="214"/>
    </row>
    <row r="281" spans="3:7">
      <c r="C281" s="214"/>
      <c r="D281" s="214"/>
      <c r="E281" s="243"/>
      <c r="F281" s="214"/>
      <c r="G281" s="214"/>
    </row>
    <row r="282" spans="3:7">
      <c r="C282" s="214"/>
      <c r="D282" s="214"/>
      <c r="E282" s="243"/>
      <c r="F282" s="214"/>
      <c r="G282" s="214"/>
    </row>
    <row r="283" spans="3:7">
      <c r="C283" s="214"/>
      <c r="D283" s="214"/>
      <c r="E283" s="243"/>
      <c r="F283" s="214"/>
      <c r="G283" s="214"/>
    </row>
    <row r="284" spans="3:7">
      <c r="C284" s="214"/>
      <c r="D284" s="214"/>
      <c r="E284" s="243"/>
      <c r="F284" s="214"/>
      <c r="G284" s="214"/>
    </row>
    <row r="285" spans="3:7">
      <c r="C285" s="214"/>
      <c r="D285" s="214"/>
      <c r="E285" s="243"/>
      <c r="F285" s="214"/>
      <c r="G285" s="214"/>
    </row>
    <row r="286" spans="3:7">
      <c r="C286" s="214"/>
      <c r="D286" s="214"/>
      <c r="E286" s="243"/>
      <c r="F286" s="214"/>
      <c r="G286" s="214"/>
    </row>
    <row r="287" spans="3:7">
      <c r="C287" s="214"/>
      <c r="D287" s="214"/>
      <c r="E287" s="243"/>
      <c r="F287" s="214"/>
      <c r="G287" s="214"/>
    </row>
    <row r="288" spans="3:7">
      <c r="C288" s="214"/>
      <c r="D288" s="214"/>
      <c r="E288" s="243"/>
      <c r="F288" s="214"/>
      <c r="G288" s="214"/>
    </row>
    <row r="289" spans="3:7">
      <c r="C289" s="214"/>
      <c r="D289" s="214"/>
      <c r="E289" s="243"/>
      <c r="F289" s="214"/>
      <c r="G289" s="214"/>
    </row>
    <row r="290" spans="3:7">
      <c r="C290" s="214"/>
      <c r="D290" s="214"/>
      <c r="E290" s="243"/>
      <c r="F290" s="214"/>
      <c r="G290" s="214"/>
    </row>
    <row r="291" spans="3:7">
      <c r="C291" s="214"/>
      <c r="D291" s="214"/>
      <c r="E291" s="243"/>
      <c r="F291" s="214"/>
      <c r="G291" s="214"/>
    </row>
    <row r="292" spans="3:7">
      <c r="C292" s="214"/>
      <c r="D292" s="214"/>
      <c r="E292" s="243"/>
      <c r="F292" s="214"/>
      <c r="G292" s="214"/>
    </row>
    <row r="293" spans="3:7">
      <c r="C293" s="214"/>
      <c r="D293" s="214"/>
      <c r="E293" s="243"/>
      <c r="F293" s="214"/>
      <c r="G293" s="214"/>
    </row>
    <row r="294" spans="3:7">
      <c r="C294" s="214"/>
      <c r="D294" s="214"/>
      <c r="E294" s="243"/>
      <c r="F294" s="214"/>
      <c r="G294" s="214"/>
    </row>
    <row r="295" spans="3:7">
      <c r="C295" s="214"/>
      <c r="D295" s="214"/>
      <c r="E295" s="243"/>
      <c r="F295" s="214"/>
      <c r="G295" s="214"/>
    </row>
    <row r="296" spans="3:7">
      <c r="C296" s="214"/>
      <c r="D296" s="214"/>
      <c r="E296" s="243"/>
      <c r="F296" s="214"/>
      <c r="G296" s="214"/>
    </row>
    <row r="297" spans="3:7">
      <c r="C297" s="214"/>
      <c r="D297" s="214"/>
      <c r="E297" s="243"/>
      <c r="F297" s="214"/>
      <c r="G297" s="214"/>
    </row>
    <row r="298" spans="3:7">
      <c r="C298" s="214"/>
      <c r="D298" s="214"/>
      <c r="E298" s="243"/>
      <c r="F298" s="214"/>
      <c r="G298" s="214"/>
    </row>
    <row r="299" spans="3:7">
      <c r="C299" s="214"/>
      <c r="D299" s="214"/>
      <c r="E299" s="243"/>
      <c r="F299" s="214"/>
      <c r="G299" s="214"/>
    </row>
    <row r="300" spans="3:7">
      <c r="C300" s="214"/>
      <c r="D300" s="214"/>
      <c r="E300" s="243"/>
      <c r="F300" s="214"/>
      <c r="G300" s="214"/>
    </row>
    <row r="301" spans="3:7">
      <c r="C301" s="214"/>
      <c r="D301" s="214"/>
      <c r="E301" s="243"/>
      <c r="F301" s="214"/>
      <c r="G301" s="214"/>
    </row>
    <row r="302" spans="3:7">
      <c r="C302" s="214"/>
      <c r="D302" s="214"/>
      <c r="E302" s="243"/>
      <c r="F302" s="214"/>
      <c r="G302" s="214"/>
    </row>
    <row r="303" spans="3:7">
      <c r="C303" s="214"/>
      <c r="D303" s="214"/>
      <c r="E303" s="243"/>
      <c r="F303" s="214"/>
      <c r="G303" s="214"/>
    </row>
    <row r="304" spans="3:7">
      <c r="C304" s="214"/>
      <c r="D304" s="214"/>
      <c r="E304" s="243"/>
      <c r="F304" s="214"/>
      <c r="G304" s="214"/>
    </row>
    <row r="305" spans="3:7">
      <c r="C305" s="214"/>
      <c r="D305" s="214"/>
      <c r="E305" s="243"/>
      <c r="F305" s="214"/>
      <c r="G305" s="214"/>
    </row>
    <row r="306" spans="3:7">
      <c r="C306" s="214"/>
      <c r="D306" s="214"/>
      <c r="E306" s="243"/>
      <c r="F306" s="214"/>
      <c r="G306" s="214"/>
    </row>
    <row r="307" spans="3:7">
      <c r="C307" s="214"/>
      <c r="D307" s="214"/>
      <c r="E307" s="243"/>
      <c r="F307" s="214"/>
      <c r="G307" s="214"/>
    </row>
    <row r="308" spans="3:7">
      <c r="C308" s="214"/>
      <c r="D308" s="214"/>
      <c r="E308" s="243"/>
      <c r="F308" s="214"/>
      <c r="G308" s="214"/>
    </row>
    <row r="309" spans="3:7">
      <c r="C309" s="214"/>
      <c r="D309" s="214"/>
      <c r="E309" s="243"/>
      <c r="F309" s="214"/>
      <c r="G309" s="214"/>
    </row>
    <row r="310" spans="3:7">
      <c r="C310" s="214"/>
      <c r="D310" s="214"/>
      <c r="E310" s="243"/>
      <c r="F310" s="214"/>
      <c r="G310" s="214"/>
    </row>
    <row r="311" spans="3:7">
      <c r="C311" s="214"/>
      <c r="D311" s="214"/>
      <c r="E311" s="243"/>
      <c r="F311" s="214"/>
      <c r="G311" s="214"/>
    </row>
    <row r="312" spans="3:7">
      <c r="C312" s="214"/>
      <c r="D312" s="214"/>
      <c r="E312" s="243"/>
      <c r="F312" s="214"/>
      <c r="G312" s="214"/>
    </row>
    <row r="313" spans="3:7">
      <c r="C313" s="214"/>
      <c r="D313" s="214"/>
      <c r="E313" s="243"/>
      <c r="F313" s="214"/>
      <c r="G313" s="214"/>
    </row>
    <row r="314" spans="3:7">
      <c r="C314" s="214"/>
      <c r="D314" s="214"/>
      <c r="E314" s="243"/>
      <c r="F314" s="214"/>
      <c r="G314" s="214"/>
    </row>
    <row r="315" spans="3:7">
      <c r="C315" s="214"/>
      <c r="D315" s="214"/>
      <c r="E315" s="243"/>
      <c r="F315" s="214"/>
      <c r="G315" s="214"/>
    </row>
    <row r="316" spans="3:7">
      <c r="C316" s="214"/>
      <c r="D316" s="214"/>
      <c r="E316" s="243"/>
      <c r="F316" s="214"/>
      <c r="G316" s="214"/>
    </row>
    <row r="317" spans="3:7">
      <c r="C317" s="214"/>
      <c r="D317" s="214"/>
      <c r="E317" s="243"/>
      <c r="F317" s="214"/>
      <c r="G317" s="214"/>
    </row>
    <row r="318" spans="3:7">
      <c r="C318" s="214"/>
      <c r="D318" s="214"/>
      <c r="E318" s="243"/>
      <c r="F318" s="214"/>
      <c r="G318" s="214"/>
    </row>
    <row r="319" spans="3:7">
      <c r="C319" s="214"/>
      <c r="D319" s="214"/>
      <c r="E319" s="243"/>
      <c r="F319" s="214"/>
      <c r="G319" s="214"/>
    </row>
    <row r="320" spans="3:7">
      <c r="C320" s="214"/>
      <c r="D320" s="214"/>
      <c r="E320" s="243"/>
      <c r="F320" s="214"/>
      <c r="G320" s="214"/>
    </row>
    <row r="321" spans="3:7">
      <c r="C321" s="214"/>
      <c r="D321" s="214"/>
      <c r="E321" s="243"/>
      <c r="F321" s="214"/>
      <c r="G321" s="214"/>
    </row>
    <row r="322" spans="3:7">
      <c r="C322" s="214"/>
      <c r="D322" s="214"/>
      <c r="E322" s="243"/>
      <c r="F322" s="214"/>
      <c r="G322" s="214"/>
    </row>
    <row r="323" spans="3:7">
      <c r="C323" s="214"/>
      <c r="D323" s="214"/>
      <c r="E323" s="243"/>
      <c r="F323" s="214"/>
      <c r="G323" s="214"/>
    </row>
    <row r="324" spans="3:7">
      <c r="C324" s="214"/>
      <c r="D324" s="214"/>
      <c r="E324" s="243"/>
      <c r="F324" s="214"/>
      <c r="G324" s="214"/>
    </row>
    <row r="325" spans="3:7">
      <c r="C325" s="214"/>
      <c r="D325" s="214"/>
      <c r="E325" s="243"/>
      <c r="F325" s="214"/>
      <c r="G325" s="214"/>
    </row>
    <row r="326" spans="3:7">
      <c r="C326" s="214"/>
      <c r="D326" s="214"/>
      <c r="E326" s="243"/>
      <c r="F326" s="214"/>
      <c r="G326" s="214"/>
    </row>
    <row r="327" spans="3:7">
      <c r="C327" s="214"/>
      <c r="D327" s="214"/>
      <c r="E327" s="243"/>
      <c r="F327" s="214"/>
      <c r="G327" s="214"/>
    </row>
    <row r="328" spans="3:7">
      <c r="C328" s="214"/>
      <c r="D328" s="214"/>
      <c r="E328" s="243"/>
      <c r="F328" s="214"/>
      <c r="G328" s="214"/>
    </row>
    <row r="329" spans="3:7">
      <c r="C329" s="214"/>
      <c r="D329" s="214"/>
      <c r="E329" s="243"/>
      <c r="F329" s="214"/>
      <c r="G329" s="214"/>
    </row>
    <row r="330" spans="3:7">
      <c r="C330" s="214"/>
      <c r="D330" s="214"/>
      <c r="E330" s="243"/>
      <c r="F330" s="214"/>
      <c r="G330" s="214"/>
    </row>
    <row r="331" spans="3:7">
      <c r="C331" s="214"/>
      <c r="D331" s="214"/>
      <c r="E331" s="243"/>
      <c r="F331" s="214"/>
      <c r="G331" s="214"/>
    </row>
    <row r="332" spans="3:7">
      <c r="C332" s="214"/>
      <c r="D332" s="214"/>
      <c r="E332" s="243"/>
      <c r="F332" s="214"/>
      <c r="G332" s="214"/>
    </row>
    <row r="333" spans="3:7">
      <c r="C333" s="214"/>
      <c r="D333" s="214"/>
      <c r="E333" s="243"/>
      <c r="F333" s="214"/>
      <c r="G333" s="214"/>
    </row>
    <row r="334" spans="3:7">
      <c r="C334" s="214"/>
      <c r="D334" s="214"/>
      <c r="E334" s="243"/>
      <c r="F334" s="214"/>
      <c r="G334" s="214"/>
    </row>
    <row r="335" spans="3:7">
      <c r="C335" s="214"/>
      <c r="D335" s="214"/>
      <c r="E335" s="243"/>
      <c r="F335" s="214"/>
      <c r="G335" s="214"/>
    </row>
    <row r="336" spans="3:7">
      <c r="C336" s="214"/>
      <c r="D336" s="214"/>
      <c r="E336" s="243"/>
      <c r="F336" s="214"/>
      <c r="G336" s="214"/>
    </row>
    <row r="337" spans="3:7">
      <c r="C337" s="214"/>
      <c r="D337" s="214"/>
      <c r="E337" s="243"/>
      <c r="F337" s="214"/>
      <c r="G337" s="214"/>
    </row>
    <row r="338" spans="3:7">
      <c r="C338" s="214"/>
      <c r="D338" s="214"/>
      <c r="E338" s="243"/>
      <c r="F338" s="214"/>
      <c r="G338" s="214"/>
    </row>
    <row r="339" spans="3:7">
      <c r="C339" s="214"/>
      <c r="D339" s="214"/>
      <c r="E339" s="243"/>
      <c r="F339" s="214"/>
      <c r="G339" s="214"/>
    </row>
    <row r="340" spans="3:7">
      <c r="C340" s="214"/>
      <c r="D340" s="214"/>
      <c r="E340" s="243"/>
      <c r="F340" s="214"/>
      <c r="G340" s="214"/>
    </row>
    <row r="341" spans="3:7">
      <c r="C341" s="214"/>
      <c r="D341" s="214"/>
      <c r="E341" s="243"/>
      <c r="F341" s="214"/>
      <c r="G341" s="214"/>
    </row>
    <row r="342" spans="3:7">
      <c r="C342" s="214"/>
      <c r="D342" s="214"/>
      <c r="E342" s="243"/>
      <c r="F342" s="214"/>
      <c r="G342" s="214"/>
    </row>
    <row r="343" spans="3:7">
      <c r="C343" s="214"/>
      <c r="D343" s="214"/>
      <c r="E343" s="243"/>
      <c r="F343" s="214"/>
      <c r="G343" s="214"/>
    </row>
    <row r="344" spans="3:7">
      <c r="C344" s="214"/>
      <c r="D344" s="214"/>
      <c r="E344" s="243"/>
      <c r="F344" s="214"/>
      <c r="G344" s="214"/>
    </row>
    <row r="345" spans="3:7">
      <c r="C345" s="214"/>
      <c r="D345" s="214"/>
      <c r="E345" s="243"/>
      <c r="F345" s="214"/>
      <c r="G345" s="214"/>
    </row>
    <row r="346" spans="3:7">
      <c r="C346" s="214"/>
      <c r="D346" s="214"/>
      <c r="E346" s="243"/>
      <c r="F346" s="214"/>
      <c r="G346" s="214"/>
    </row>
    <row r="347" spans="3:7">
      <c r="C347" s="214"/>
      <c r="D347" s="214"/>
      <c r="E347" s="243"/>
      <c r="F347" s="214"/>
      <c r="G347" s="214"/>
    </row>
    <row r="348" spans="3:7">
      <c r="C348" s="214"/>
      <c r="D348" s="214"/>
      <c r="E348" s="243"/>
      <c r="F348" s="214"/>
      <c r="G348" s="214"/>
    </row>
    <row r="349" spans="3:7">
      <c r="C349" s="214"/>
      <c r="D349" s="214"/>
      <c r="E349" s="243"/>
      <c r="F349" s="214"/>
      <c r="G349" s="214"/>
    </row>
    <row r="350" spans="3:7">
      <c r="C350" s="214"/>
      <c r="D350" s="214"/>
      <c r="E350" s="243"/>
      <c r="F350" s="214"/>
      <c r="G350" s="214"/>
    </row>
    <row r="351" spans="3:7">
      <c r="C351" s="214"/>
      <c r="D351" s="214"/>
      <c r="E351" s="243"/>
      <c r="F351" s="214"/>
      <c r="G351" s="214"/>
    </row>
    <row r="352" spans="3:7">
      <c r="C352" s="214"/>
      <c r="D352" s="214"/>
      <c r="E352" s="243"/>
      <c r="F352" s="214"/>
      <c r="G352" s="214"/>
    </row>
    <row r="353" spans="3:7">
      <c r="C353" s="214"/>
      <c r="D353" s="214"/>
      <c r="E353" s="243"/>
      <c r="F353" s="214"/>
      <c r="G353" s="214"/>
    </row>
    <row r="354" spans="3:7">
      <c r="C354" s="214"/>
      <c r="D354" s="214"/>
      <c r="E354" s="243"/>
      <c r="F354" s="214"/>
      <c r="G354" s="214"/>
    </row>
    <row r="355" spans="3:7">
      <c r="C355" s="214"/>
      <c r="D355" s="214"/>
      <c r="E355" s="243"/>
      <c r="F355" s="214"/>
      <c r="G355" s="214"/>
    </row>
    <row r="356" spans="3:7">
      <c r="C356" s="214"/>
      <c r="D356" s="214"/>
      <c r="E356" s="243"/>
      <c r="F356" s="214"/>
      <c r="G356" s="214"/>
    </row>
    <row r="357" spans="3:7">
      <c r="C357" s="214"/>
      <c r="D357" s="214"/>
      <c r="E357" s="243"/>
      <c r="F357" s="214"/>
      <c r="G357" s="214"/>
    </row>
    <row r="358" spans="3:7">
      <c r="C358" s="214"/>
      <c r="D358" s="214"/>
      <c r="E358" s="243"/>
      <c r="F358" s="214"/>
      <c r="G358" s="214"/>
    </row>
    <row r="359" spans="3:7">
      <c r="C359" s="214"/>
      <c r="D359" s="214"/>
      <c r="E359" s="243"/>
      <c r="F359" s="214"/>
      <c r="G359" s="214"/>
    </row>
    <row r="360" spans="3:7">
      <c r="C360" s="214"/>
      <c r="D360" s="214"/>
      <c r="E360" s="243"/>
      <c r="F360" s="214"/>
      <c r="G360" s="214"/>
    </row>
    <row r="361" spans="3:7">
      <c r="C361" s="214"/>
      <c r="D361" s="214"/>
      <c r="E361" s="243"/>
      <c r="F361" s="214"/>
      <c r="G361" s="214"/>
    </row>
    <row r="362" spans="3:7">
      <c r="C362" s="214"/>
      <c r="D362" s="214"/>
      <c r="E362" s="243"/>
      <c r="F362" s="214"/>
      <c r="G362" s="214"/>
    </row>
    <row r="363" spans="3:7">
      <c r="C363" s="214"/>
      <c r="D363" s="214"/>
      <c r="E363" s="243"/>
      <c r="F363" s="214"/>
      <c r="G363" s="214"/>
    </row>
    <row r="364" spans="3:7">
      <c r="C364" s="214"/>
      <c r="D364" s="214"/>
      <c r="E364" s="243"/>
      <c r="F364" s="214"/>
      <c r="G364" s="214"/>
    </row>
    <row r="365" spans="3:7">
      <c r="C365" s="214"/>
      <c r="D365" s="214"/>
      <c r="E365" s="243"/>
      <c r="F365" s="214"/>
      <c r="G365" s="214"/>
    </row>
    <row r="366" spans="3:7">
      <c r="C366" s="214"/>
      <c r="D366" s="214"/>
      <c r="E366" s="243"/>
      <c r="F366" s="214"/>
      <c r="G366" s="214"/>
    </row>
    <row r="367" spans="3:7">
      <c r="C367" s="214"/>
      <c r="D367" s="214"/>
      <c r="E367" s="243"/>
      <c r="F367" s="214"/>
      <c r="G367" s="214"/>
    </row>
    <row r="368" spans="3:7">
      <c r="C368" s="214"/>
      <c r="D368" s="214"/>
      <c r="E368" s="243"/>
      <c r="F368" s="214"/>
      <c r="G368" s="214"/>
    </row>
    <row r="369" spans="3:7">
      <c r="C369" s="214"/>
      <c r="D369" s="214"/>
      <c r="E369" s="243"/>
      <c r="F369" s="214"/>
      <c r="G369" s="214"/>
    </row>
    <row r="370" spans="3:7">
      <c r="C370" s="214"/>
      <c r="D370" s="214"/>
      <c r="E370" s="243"/>
      <c r="F370" s="214"/>
      <c r="G370" s="214"/>
    </row>
    <row r="371" spans="3:7">
      <c r="C371" s="214"/>
      <c r="D371" s="214"/>
      <c r="E371" s="243"/>
      <c r="F371" s="214"/>
      <c r="G371" s="214"/>
    </row>
    <row r="372" spans="3:7">
      <c r="C372" s="214"/>
      <c r="D372" s="214"/>
      <c r="E372" s="243"/>
      <c r="F372" s="214"/>
      <c r="G372" s="214"/>
    </row>
    <row r="373" spans="3:7">
      <c r="C373" s="214"/>
      <c r="D373" s="214"/>
      <c r="E373" s="243"/>
      <c r="F373" s="214"/>
      <c r="G373" s="214"/>
    </row>
    <row r="374" spans="3:7">
      <c r="C374" s="214"/>
      <c r="D374" s="214"/>
      <c r="E374" s="243"/>
      <c r="F374" s="214"/>
      <c r="G374" s="214"/>
    </row>
    <row r="375" spans="3:7">
      <c r="C375" s="214"/>
      <c r="D375" s="214"/>
      <c r="E375" s="243"/>
      <c r="F375" s="214"/>
      <c r="G375" s="214"/>
    </row>
    <row r="376" spans="3:7">
      <c r="C376" s="214"/>
      <c r="D376" s="214"/>
      <c r="E376" s="243"/>
      <c r="F376" s="214"/>
      <c r="G376" s="214"/>
    </row>
    <row r="377" spans="3:7">
      <c r="C377" s="214"/>
      <c r="D377" s="214"/>
      <c r="E377" s="243"/>
      <c r="F377" s="214"/>
      <c r="G377" s="214"/>
    </row>
    <row r="378" spans="3:7">
      <c r="C378" s="214"/>
      <c r="D378" s="214"/>
      <c r="E378" s="243"/>
      <c r="F378" s="214"/>
      <c r="G378" s="214"/>
    </row>
    <row r="379" spans="3:7">
      <c r="C379" s="214"/>
      <c r="D379" s="214"/>
      <c r="E379" s="243"/>
      <c r="F379" s="214"/>
      <c r="G379" s="214"/>
    </row>
    <row r="380" spans="3:7">
      <c r="C380" s="214"/>
      <c r="D380" s="214"/>
      <c r="E380" s="243"/>
      <c r="F380" s="214"/>
      <c r="G380" s="214"/>
    </row>
    <row r="381" spans="3:7">
      <c r="C381" s="214"/>
      <c r="D381" s="214"/>
      <c r="E381" s="243"/>
      <c r="F381" s="214"/>
      <c r="G381" s="214"/>
    </row>
    <row r="382" spans="3:7">
      <c r="C382" s="214"/>
      <c r="D382" s="214"/>
      <c r="E382" s="243"/>
      <c r="F382" s="214"/>
      <c r="G382" s="214"/>
    </row>
    <row r="383" spans="3:7">
      <c r="C383" s="214"/>
      <c r="D383" s="214"/>
      <c r="E383" s="243"/>
      <c r="F383" s="214"/>
      <c r="G383" s="214"/>
    </row>
    <row r="384" spans="3:7">
      <c r="C384" s="214"/>
      <c r="D384" s="214"/>
      <c r="E384" s="243"/>
      <c r="F384" s="214"/>
      <c r="G384" s="214"/>
    </row>
    <row r="385" spans="3:7">
      <c r="C385" s="214"/>
      <c r="D385" s="214"/>
      <c r="E385" s="243"/>
      <c r="F385" s="214"/>
      <c r="G385" s="214"/>
    </row>
    <row r="386" spans="3:7">
      <c r="C386" s="214"/>
      <c r="D386" s="214"/>
      <c r="E386" s="243"/>
      <c r="F386" s="214"/>
      <c r="G386" s="214"/>
    </row>
    <row r="387" spans="3:7">
      <c r="C387" s="214"/>
      <c r="D387" s="214"/>
      <c r="E387" s="243"/>
      <c r="F387" s="214"/>
      <c r="G387" s="214"/>
    </row>
    <row r="388" spans="3:7">
      <c r="C388" s="214"/>
      <c r="D388" s="214"/>
      <c r="E388" s="243"/>
      <c r="F388" s="214"/>
      <c r="G388" s="214"/>
    </row>
    <row r="389" spans="3:7">
      <c r="C389" s="214"/>
      <c r="D389" s="214"/>
      <c r="E389" s="243"/>
      <c r="F389" s="214"/>
      <c r="G389" s="214"/>
    </row>
    <row r="390" spans="3:7">
      <c r="C390" s="214"/>
      <c r="D390" s="214"/>
      <c r="E390" s="243"/>
      <c r="F390" s="214"/>
      <c r="G390" s="214"/>
    </row>
    <row r="391" spans="3:7">
      <c r="C391" s="214"/>
      <c r="D391" s="214"/>
      <c r="E391" s="243"/>
      <c r="F391" s="214"/>
      <c r="G391" s="214"/>
    </row>
    <row r="392" spans="3:7">
      <c r="C392" s="214"/>
      <c r="D392" s="214"/>
      <c r="E392" s="243"/>
      <c r="F392" s="214"/>
      <c r="G392" s="214"/>
    </row>
    <row r="393" spans="3:7">
      <c r="C393" s="214"/>
      <c r="D393" s="214"/>
      <c r="E393" s="243"/>
      <c r="F393" s="214"/>
      <c r="G393" s="214"/>
    </row>
    <row r="394" spans="3:7">
      <c r="C394" s="214"/>
      <c r="D394" s="214"/>
      <c r="E394" s="243"/>
      <c r="F394" s="214"/>
      <c r="G394" s="214"/>
    </row>
    <row r="395" spans="3:7">
      <c r="C395" s="214"/>
      <c r="D395" s="214"/>
      <c r="E395" s="243"/>
      <c r="F395" s="214"/>
      <c r="G395" s="214"/>
    </row>
    <row r="396" spans="3:7">
      <c r="C396" s="214"/>
      <c r="D396" s="214"/>
      <c r="E396" s="243"/>
      <c r="F396" s="214"/>
      <c r="G396" s="214"/>
    </row>
    <row r="397" spans="3:7">
      <c r="C397" s="214"/>
      <c r="D397" s="214"/>
      <c r="E397" s="243"/>
      <c r="F397" s="214"/>
      <c r="G397" s="214"/>
    </row>
    <row r="398" spans="3:7">
      <c r="C398" s="214"/>
      <c r="D398" s="214"/>
      <c r="E398" s="243"/>
      <c r="F398" s="214"/>
      <c r="G398" s="214"/>
    </row>
    <row r="399" spans="3:7">
      <c r="C399" s="214"/>
      <c r="D399" s="214"/>
      <c r="E399" s="243"/>
      <c r="F399" s="214"/>
      <c r="G399" s="214"/>
    </row>
    <row r="400" spans="3:7">
      <c r="C400" s="214"/>
      <c r="D400" s="214"/>
      <c r="E400" s="243"/>
      <c r="F400" s="214"/>
      <c r="G400" s="214"/>
    </row>
    <row r="401" spans="3:7">
      <c r="C401" s="214"/>
      <c r="D401" s="214"/>
      <c r="E401" s="243"/>
      <c r="F401" s="214"/>
      <c r="G401" s="214"/>
    </row>
    <row r="402" spans="3:7">
      <c r="C402" s="214"/>
      <c r="D402" s="214"/>
      <c r="E402" s="243"/>
      <c r="F402" s="214"/>
      <c r="G402" s="214"/>
    </row>
    <row r="403" spans="3:7">
      <c r="C403" s="214"/>
      <c r="D403" s="214"/>
      <c r="E403" s="243"/>
      <c r="F403" s="214"/>
      <c r="G403" s="214"/>
    </row>
    <row r="404" spans="3:7">
      <c r="C404" s="214"/>
      <c r="D404" s="214"/>
      <c r="E404" s="243"/>
      <c r="F404" s="214"/>
      <c r="G404" s="214"/>
    </row>
    <row r="405" spans="3:7">
      <c r="C405" s="214"/>
      <c r="D405" s="214"/>
      <c r="E405" s="243"/>
      <c r="F405" s="214"/>
      <c r="G405" s="214"/>
    </row>
    <row r="406" spans="3:7">
      <c r="C406" s="214"/>
      <c r="D406" s="214"/>
      <c r="E406" s="243"/>
      <c r="F406" s="214"/>
      <c r="G406" s="214"/>
    </row>
    <row r="407" spans="3:7">
      <c r="C407" s="214"/>
      <c r="D407" s="214"/>
      <c r="E407" s="243"/>
      <c r="F407" s="214"/>
      <c r="G407" s="214"/>
    </row>
    <row r="408" spans="3:7">
      <c r="C408" s="214"/>
      <c r="D408" s="214"/>
      <c r="E408" s="243"/>
      <c r="F408" s="214"/>
      <c r="G408" s="214"/>
    </row>
    <row r="409" spans="3:7">
      <c r="C409" s="214"/>
      <c r="D409" s="214"/>
      <c r="E409" s="243"/>
      <c r="F409" s="214"/>
      <c r="G409" s="214"/>
    </row>
    <row r="410" spans="3:7">
      <c r="C410" s="214"/>
      <c r="D410" s="214"/>
      <c r="E410" s="243"/>
      <c r="F410" s="214"/>
      <c r="G410" s="214"/>
    </row>
    <row r="411" spans="3:7">
      <c r="C411" s="214"/>
      <c r="D411" s="214"/>
      <c r="E411" s="243"/>
      <c r="F411" s="214"/>
      <c r="G411" s="214"/>
    </row>
    <row r="412" spans="3:7">
      <c r="C412" s="214"/>
      <c r="D412" s="214"/>
      <c r="E412" s="243"/>
      <c r="F412" s="214"/>
      <c r="G412" s="214"/>
    </row>
    <row r="413" spans="3:7">
      <c r="C413" s="214"/>
      <c r="D413" s="214"/>
      <c r="E413" s="243"/>
      <c r="F413" s="214"/>
      <c r="G413" s="214"/>
    </row>
    <row r="414" spans="3:7">
      <c r="C414" s="214"/>
      <c r="D414" s="214"/>
      <c r="E414" s="243"/>
      <c r="F414" s="214"/>
      <c r="G414" s="214"/>
    </row>
    <row r="415" spans="3:7">
      <c r="C415" s="214"/>
      <c r="D415" s="214"/>
      <c r="E415" s="243"/>
      <c r="F415" s="214"/>
      <c r="G415" s="214"/>
    </row>
    <row r="416" spans="3:7">
      <c r="C416" s="214"/>
      <c r="D416" s="214"/>
      <c r="E416" s="243"/>
      <c r="F416" s="214"/>
      <c r="G416" s="214"/>
    </row>
    <row r="417" spans="3:7">
      <c r="C417" s="214"/>
      <c r="D417" s="214"/>
      <c r="E417" s="243"/>
      <c r="F417" s="214"/>
      <c r="G417" s="214"/>
    </row>
    <row r="418" spans="3:7">
      <c r="C418" s="214"/>
      <c r="D418" s="214"/>
      <c r="E418" s="243"/>
      <c r="F418" s="214"/>
      <c r="G418" s="214"/>
    </row>
    <row r="419" spans="3:7">
      <c r="C419" s="214"/>
      <c r="D419" s="214"/>
      <c r="E419" s="243"/>
      <c r="F419" s="214"/>
      <c r="G419" s="214"/>
    </row>
    <row r="420" spans="3:7">
      <c r="C420" s="214"/>
      <c r="D420" s="214"/>
      <c r="E420" s="243"/>
      <c r="F420" s="214"/>
      <c r="G420" s="214"/>
    </row>
    <row r="421" spans="3:7">
      <c r="C421" s="214"/>
      <c r="D421" s="214"/>
      <c r="E421" s="243"/>
      <c r="F421" s="214"/>
      <c r="G421" s="214"/>
    </row>
    <row r="422" spans="3:7">
      <c r="C422" s="214"/>
      <c r="D422" s="214"/>
      <c r="E422" s="243"/>
      <c r="F422" s="214"/>
      <c r="G422" s="214"/>
    </row>
    <row r="423" spans="3:7">
      <c r="C423" s="214"/>
      <c r="D423" s="214"/>
      <c r="E423" s="243"/>
      <c r="F423" s="214"/>
      <c r="G423" s="214"/>
    </row>
    <row r="424" spans="3:7">
      <c r="C424" s="214"/>
      <c r="D424" s="214"/>
      <c r="E424" s="243"/>
      <c r="F424" s="214"/>
      <c r="G424" s="214"/>
    </row>
    <row r="425" spans="3:7">
      <c r="C425" s="214"/>
      <c r="D425" s="214"/>
      <c r="E425" s="243"/>
      <c r="F425" s="214"/>
      <c r="G425" s="214"/>
    </row>
    <row r="426" spans="3:7">
      <c r="C426" s="214"/>
      <c r="D426" s="214"/>
      <c r="E426" s="243"/>
      <c r="F426" s="214"/>
      <c r="G426" s="214"/>
    </row>
    <row r="427" spans="3:7">
      <c r="C427" s="214"/>
      <c r="D427" s="214"/>
      <c r="E427" s="243"/>
      <c r="F427" s="214"/>
      <c r="G427" s="214"/>
    </row>
    <row r="428" spans="3:7">
      <c r="C428" s="214"/>
      <c r="D428" s="214"/>
      <c r="E428" s="243"/>
      <c r="F428" s="214"/>
      <c r="G428" s="214"/>
    </row>
    <row r="429" spans="3:7">
      <c r="C429" s="214"/>
      <c r="D429" s="214"/>
      <c r="E429" s="243"/>
      <c r="F429" s="214"/>
      <c r="G429" s="214"/>
    </row>
    <row r="430" spans="3:7">
      <c r="C430" s="214"/>
      <c r="D430" s="214"/>
      <c r="E430" s="243"/>
      <c r="F430" s="214"/>
      <c r="G430" s="214"/>
    </row>
    <row r="431" spans="3:7">
      <c r="C431" s="214"/>
      <c r="D431" s="214"/>
      <c r="E431" s="243"/>
      <c r="F431" s="214"/>
      <c r="G431" s="214"/>
    </row>
    <row r="432" spans="3:7">
      <c r="C432" s="214"/>
      <c r="D432" s="214"/>
      <c r="E432" s="243"/>
      <c r="F432" s="214"/>
      <c r="G432" s="214"/>
    </row>
    <row r="433" spans="3:7">
      <c r="C433" s="214"/>
      <c r="D433" s="214"/>
      <c r="E433" s="243"/>
      <c r="F433" s="214"/>
      <c r="G433" s="214"/>
    </row>
    <row r="434" spans="3:7">
      <c r="C434" s="214"/>
      <c r="D434" s="214"/>
      <c r="E434" s="243"/>
      <c r="F434" s="214"/>
      <c r="G434" s="214"/>
    </row>
    <row r="435" spans="3:7">
      <c r="C435" s="214"/>
      <c r="D435" s="214"/>
      <c r="E435" s="243"/>
      <c r="F435" s="214"/>
      <c r="G435" s="214"/>
    </row>
    <row r="436" spans="3:7">
      <c r="C436" s="214"/>
      <c r="D436" s="214"/>
      <c r="E436" s="243"/>
      <c r="F436" s="214"/>
      <c r="G436" s="214"/>
    </row>
    <row r="437" spans="3:7">
      <c r="C437" s="214"/>
      <c r="D437" s="214"/>
      <c r="E437" s="243"/>
      <c r="F437" s="214"/>
      <c r="G437" s="214"/>
    </row>
    <row r="438" spans="3:7">
      <c r="C438" s="214"/>
      <c r="D438" s="214"/>
      <c r="E438" s="243"/>
      <c r="F438" s="214"/>
      <c r="G438" s="214"/>
    </row>
    <row r="439" spans="3:7">
      <c r="C439" s="214"/>
      <c r="D439" s="214"/>
      <c r="E439" s="243"/>
      <c r="F439" s="214"/>
      <c r="G439" s="214"/>
    </row>
    <row r="440" spans="3:7">
      <c r="C440" s="214"/>
      <c r="D440" s="214"/>
      <c r="E440" s="243"/>
      <c r="F440" s="214"/>
      <c r="G440" s="214"/>
    </row>
    <row r="441" spans="3:7">
      <c r="C441" s="214"/>
      <c r="D441" s="214"/>
      <c r="E441" s="243"/>
      <c r="F441" s="214"/>
      <c r="G441" s="214"/>
    </row>
    <row r="442" spans="3:7">
      <c r="C442" s="214"/>
      <c r="D442" s="214"/>
      <c r="E442" s="243"/>
      <c r="F442" s="214"/>
      <c r="G442" s="214"/>
    </row>
    <row r="443" spans="3:7">
      <c r="C443" s="214"/>
      <c r="D443" s="214"/>
      <c r="E443" s="243"/>
      <c r="F443" s="214"/>
      <c r="G443" s="214"/>
    </row>
    <row r="444" spans="3:7">
      <c r="C444" s="214"/>
      <c r="D444" s="214"/>
      <c r="E444" s="243"/>
      <c r="F444" s="214"/>
      <c r="G444" s="214"/>
    </row>
    <row r="445" spans="3:7">
      <c r="C445" s="214"/>
      <c r="D445" s="214"/>
      <c r="E445" s="243"/>
      <c r="F445" s="214"/>
      <c r="G445" s="214"/>
    </row>
    <row r="446" spans="3:7">
      <c r="C446" s="214"/>
      <c r="D446" s="214"/>
      <c r="E446" s="243"/>
      <c r="F446" s="214"/>
      <c r="G446" s="214"/>
    </row>
    <row r="447" spans="3:7">
      <c r="C447" s="214"/>
      <c r="D447" s="214"/>
      <c r="E447" s="243"/>
      <c r="F447" s="214"/>
      <c r="G447" s="214"/>
    </row>
    <row r="448" spans="3:7">
      <c r="C448" s="214"/>
      <c r="D448" s="214"/>
      <c r="E448" s="243"/>
      <c r="F448" s="214"/>
      <c r="G448" s="214"/>
    </row>
    <row r="449" spans="3:7">
      <c r="C449" s="214"/>
      <c r="D449" s="214"/>
      <c r="E449" s="243"/>
      <c r="F449" s="214"/>
      <c r="G449" s="214"/>
    </row>
    <row r="450" spans="3:7">
      <c r="C450" s="214"/>
      <c r="D450" s="214"/>
      <c r="E450" s="243"/>
      <c r="F450" s="214"/>
      <c r="G450" s="214"/>
    </row>
  </sheetData>
  <mergeCells count="2">
    <mergeCell ref="B2:E2"/>
    <mergeCell ref="B4:G4"/>
  </mergeCells>
  <conditionalFormatting sqref="J6:K55">
    <cfRule type="cellIs" dxfId="26" priority="3" operator="equal">
      <formula>"Pass"</formula>
    </cfRule>
    <cfRule type="cellIs" dxfId="25" priority="4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F6:F450" xr:uid="{056F90DD-0CD9-4D68-8627-C27BB5D2511C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6:G450" xr:uid="{4FEF510D-C2EB-4BFD-9D7E-A2505D168D08}">
      <formula1>0</formula1>
    </dataValidation>
    <dataValidation type="textLength" allowBlank="1" showInputMessage="1" showErrorMessage="1" errorTitle="STOP! Bad Entry" error="11-digit numbers only" promptTitle="11-Digit Number" prompt="11-digit number" sqref="E6:E450" xr:uid="{13762DD4-7F27-4E51-8901-0B2D9494EDA5}">
      <formula1>11</formula1>
      <formula2>11</formula2>
    </dataValidation>
  </dataValidations>
  <hyperlinks>
    <hyperlink ref="H4" r:id="rId1" xr:uid="{3157F03C-186C-4D62-87A8-57ABA90D8CE3}"/>
    <hyperlink ref="I4" r:id="rId2" xr:uid="{3D22101C-9FD0-45C6-A657-CDA5321DD8B0}"/>
  </hyperlinks>
  <pageMargins left="0.7" right="0.7" top="0.75" bottom="0.75" header="0.3" footer="0.3"/>
  <pageSetup orientation="portrait" r:id="rId3"/>
  <ignoredErrors>
    <ignoredError sqref="K6:K55 J6:J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C8CB2627-0A7F-4D74-9889-52B2B11110FB}">
            <xm:f>'Sch D4 Validation'!B2="Fail"</xm:f>
            <x14:dxf>
              <fill>
                <patternFill>
                  <bgColor rgb="FFFFC000"/>
                </patternFill>
              </fill>
            </x14:dxf>
          </x14:cfRule>
          <xm:sqref>F6:G455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Only State abbreviations allowed. Use the picklist." xr:uid="{CB94E649-B89B-478B-8F8F-E882790C951A}">
          <x14:formula1>
            <xm:f>'State Abbrev'!$A$1:$A$51</xm:f>
          </x14:formula1>
          <xm:sqref>C6:C450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BA646-13DE-4AF7-92DB-15119CE97B7F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D4 Minority'!F5,(ROW('Sch D4 Validation'!A1)-1)*2,0)</f>
        <v># of Originations
(Column D)</v>
      </c>
      <c r="C1" s="196" t="str">
        <f ca="1">OFFSET('Sch D4 Minority'!G5,(ROW('Sch D4 Validation'!B1)-1)*2,0)</f>
        <v>$ of Originations
(Column E)</v>
      </c>
    </row>
    <row r="2" spans="1:3">
      <c r="A2">
        <v>1</v>
      </c>
      <c r="B2" t="str">
        <f>IF(AND('Sch D4 Minority'!G6&gt;0,'Sch D4 Minority'!F6&lt;1),"Fail","Pass")</f>
        <v>Pass</v>
      </c>
      <c r="C2" t="str">
        <f>IF(AND('Sch D4 Minority'!F6&gt;0,'Sch D4 Minority'!G6&lt;1),"Fail","Pass")</f>
        <v>Pass</v>
      </c>
    </row>
    <row r="3" spans="1:3">
      <c r="A3">
        <v>2</v>
      </c>
      <c r="B3" t="str">
        <f>IF(AND('Sch D4 Minority'!G7&gt;0,'Sch D4 Minority'!F7&lt;1),"Fail","Pass")</f>
        <v>Pass</v>
      </c>
      <c r="C3" t="str">
        <f>IF(AND('Sch D4 Minority'!F7&gt;0,'Sch D4 Minority'!G7&lt;1),"Fail","Pass")</f>
        <v>Pass</v>
      </c>
    </row>
    <row r="4" spans="1:3">
      <c r="A4">
        <v>3</v>
      </c>
      <c r="B4" t="str">
        <f>IF(AND('Sch D4 Minority'!G8&gt;0,'Sch D4 Minority'!F8&lt;1),"Fail","Pass")</f>
        <v>Pass</v>
      </c>
      <c r="C4" t="str">
        <f>IF(AND('Sch D4 Minority'!F8&gt;0,'Sch D4 Minority'!G8&lt;1),"Fail","Pass")</f>
        <v>Pass</v>
      </c>
    </row>
    <row r="5" spans="1:3">
      <c r="A5">
        <v>4</v>
      </c>
      <c r="B5" t="str">
        <f>IF(AND('Sch D4 Minority'!G9&gt;0,'Sch D4 Minority'!F9&lt;1),"Fail","Pass")</f>
        <v>Pass</v>
      </c>
      <c r="C5" t="str">
        <f>IF(AND('Sch D4 Minority'!F9&gt;0,'Sch D4 Minority'!G9&lt;1),"Fail","Pass")</f>
        <v>Pass</v>
      </c>
    </row>
    <row r="6" spans="1:3">
      <c r="A6">
        <v>5</v>
      </c>
      <c r="B6" t="str">
        <f>IF(AND('Sch D4 Minority'!G10&gt;0,'Sch D4 Minority'!F10&lt;1),"Fail","Pass")</f>
        <v>Pass</v>
      </c>
      <c r="C6" t="str">
        <f>IF(AND('Sch D4 Minority'!F10&gt;0,'Sch D4 Minority'!G10&lt;1),"Fail","Pass")</f>
        <v>Pass</v>
      </c>
    </row>
    <row r="7" spans="1:3">
      <c r="A7">
        <v>6</v>
      </c>
      <c r="B7" t="str">
        <f>IF(AND('Sch D4 Minority'!G11&gt;0,'Sch D4 Minority'!F11&lt;1),"Fail","Pass")</f>
        <v>Pass</v>
      </c>
      <c r="C7" t="str">
        <f>IF(AND('Sch D4 Minority'!F11&gt;0,'Sch D4 Minority'!G11&lt;1),"Fail","Pass")</f>
        <v>Pass</v>
      </c>
    </row>
    <row r="8" spans="1:3">
      <c r="A8">
        <v>7</v>
      </c>
      <c r="B8" t="str">
        <f>IF(AND('Sch D4 Minority'!G12&gt;0,'Sch D4 Minority'!F12&lt;1),"Fail","Pass")</f>
        <v>Pass</v>
      </c>
      <c r="C8" t="str">
        <f>IF(AND('Sch D4 Minority'!F12&gt;0,'Sch D4 Minority'!G12&lt;1),"Fail","Pass")</f>
        <v>Pass</v>
      </c>
    </row>
    <row r="9" spans="1:3">
      <c r="A9">
        <v>8</v>
      </c>
      <c r="B9" t="str">
        <f>IF(AND('Sch D4 Minority'!G13&gt;0,'Sch D4 Minority'!F13&lt;1),"Fail","Pass")</f>
        <v>Pass</v>
      </c>
      <c r="C9" t="str">
        <f>IF(AND('Sch D4 Minority'!F13&gt;0,'Sch D4 Minority'!G13&lt;1),"Fail","Pass")</f>
        <v>Pass</v>
      </c>
    </row>
    <row r="10" spans="1:3">
      <c r="A10">
        <v>9</v>
      </c>
      <c r="B10" t="str">
        <f>IF(AND('Sch D4 Minority'!G14&gt;0,'Sch D4 Minority'!F14&lt;1),"Fail","Pass")</f>
        <v>Pass</v>
      </c>
      <c r="C10" t="str">
        <f>IF(AND('Sch D4 Minority'!F14&gt;0,'Sch D4 Minority'!G14&lt;1),"Fail","Pass")</f>
        <v>Pass</v>
      </c>
    </row>
    <row r="11" spans="1:3">
      <c r="A11">
        <v>10</v>
      </c>
      <c r="B11" t="str">
        <f>IF(AND('Sch D4 Minority'!G15&gt;0,'Sch D4 Minority'!F15&lt;1),"Fail","Pass")</f>
        <v>Pass</v>
      </c>
      <c r="C11" t="str">
        <f>IF(AND('Sch D4 Minority'!F15&gt;0,'Sch D4 Minority'!G15&lt;1),"Fail","Pass")</f>
        <v>Pass</v>
      </c>
    </row>
    <row r="12" spans="1:3">
      <c r="A12">
        <v>11</v>
      </c>
      <c r="B12" t="str">
        <f>IF(AND('Sch D4 Minority'!G16&gt;0,'Sch D4 Minority'!F16&lt;1),"Fail","Pass")</f>
        <v>Pass</v>
      </c>
      <c r="C12" t="str">
        <f>IF(AND('Sch D4 Minority'!F16&gt;0,'Sch D4 Minority'!G16&lt;1),"Fail","Pass")</f>
        <v>Pass</v>
      </c>
    </row>
    <row r="13" spans="1:3">
      <c r="A13">
        <v>12</v>
      </c>
      <c r="B13" t="str">
        <f>IF(AND('Sch D4 Minority'!G17&gt;0,'Sch D4 Minority'!F17&lt;1),"Fail","Pass")</f>
        <v>Pass</v>
      </c>
      <c r="C13" t="str">
        <f>IF(AND('Sch D4 Minority'!F17&gt;0,'Sch D4 Minority'!G17&lt;1),"Fail","Pass")</f>
        <v>Pass</v>
      </c>
    </row>
    <row r="14" spans="1:3">
      <c r="A14">
        <v>13</v>
      </c>
      <c r="B14" t="str">
        <f>IF(AND('Sch D4 Minority'!G18&gt;0,'Sch D4 Minority'!F18&lt;1),"Fail","Pass")</f>
        <v>Pass</v>
      </c>
      <c r="C14" t="str">
        <f>IF(AND('Sch D4 Minority'!F18&gt;0,'Sch D4 Minority'!G18&lt;1),"Fail","Pass")</f>
        <v>Pass</v>
      </c>
    </row>
    <row r="15" spans="1:3">
      <c r="A15">
        <v>14</v>
      </c>
      <c r="B15" t="str">
        <f>IF(AND('Sch D4 Minority'!G19&gt;0,'Sch D4 Minority'!F19&lt;1),"Fail","Pass")</f>
        <v>Pass</v>
      </c>
      <c r="C15" t="str">
        <f>IF(AND('Sch D4 Minority'!F19&gt;0,'Sch D4 Minority'!G19&lt;1),"Fail","Pass")</f>
        <v>Pass</v>
      </c>
    </row>
    <row r="16" spans="1:3">
      <c r="A16">
        <v>15</v>
      </c>
      <c r="B16" t="str">
        <f>IF(AND('Sch D4 Minority'!G20&gt;0,'Sch D4 Minority'!F20&lt;1),"Fail","Pass")</f>
        <v>Pass</v>
      </c>
      <c r="C16" t="str">
        <f>IF(AND('Sch D4 Minority'!F20&gt;0,'Sch D4 Minority'!G20&lt;1),"Fail","Pass")</f>
        <v>Pass</v>
      </c>
    </row>
    <row r="17" spans="1:3">
      <c r="A17">
        <v>16</v>
      </c>
      <c r="B17" t="str">
        <f>IF(AND('Sch D4 Minority'!G21&gt;0,'Sch D4 Minority'!F21&lt;1),"Fail","Pass")</f>
        <v>Pass</v>
      </c>
      <c r="C17" t="str">
        <f>IF(AND('Sch D4 Minority'!F21&gt;0,'Sch D4 Minority'!G21&lt;1),"Fail","Pass")</f>
        <v>Pass</v>
      </c>
    </row>
    <row r="18" spans="1:3">
      <c r="A18">
        <v>17</v>
      </c>
      <c r="B18" t="str">
        <f>IF(AND('Sch D4 Minority'!G22&gt;0,'Sch D4 Minority'!F22&lt;1),"Fail","Pass")</f>
        <v>Pass</v>
      </c>
      <c r="C18" t="str">
        <f>IF(AND('Sch D4 Minority'!F22&gt;0,'Sch D4 Minority'!G22&lt;1),"Fail","Pass")</f>
        <v>Pass</v>
      </c>
    </row>
    <row r="19" spans="1:3">
      <c r="A19">
        <v>18</v>
      </c>
      <c r="B19" t="str">
        <f>IF(AND('Sch D4 Minority'!G23&gt;0,'Sch D4 Minority'!F23&lt;1),"Fail","Pass")</f>
        <v>Pass</v>
      </c>
      <c r="C19" t="str">
        <f>IF(AND('Sch D4 Minority'!F23&gt;0,'Sch D4 Minority'!G23&lt;1),"Fail","Pass")</f>
        <v>Pass</v>
      </c>
    </row>
    <row r="20" spans="1:3">
      <c r="A20">
        <v>19</v>
      </c>
      <c r="B20" t="str">
        <f>IF(AND('Sch D4 Minority'!G24&gt;0,'Sch D4 Minority'!F24&lt;1),"Fail","Pass")</f>
        <v>Pass</v>
      </c>
      <c r="C20" t="str">
        <f>IF(AND('Sch D4 Minority'!F24&gt;0,'Sch D4 Minority'!G24&lt;1),"Fail","Pass")</f>
        <v>Pass</v>
      </c>
    </row>
    <row r="21" spans="1:3">
      <c r="A21">
        <v>20</v>
      </c>
      <c r="B21" t="str">
        <f>IF(AND('Sch D4 Minority'!G25&gt;0,'Sch D4 Minority'!F25&lt;1),"Fail","Pass")</f>
        <v>Pass</v>
      </c>
      <c r="C21" t="str">
        <f>IF(AND('Sch D4 Minority'!F25&gt;0,'Sch D4 Minority'!G25&lt;1),"Fail","Pass")</f>
        <v>Pass</v>
      </c>
    </row>
    <row r="22" spans="1:3">
      <c r="A22">
        <v>21</v>
      </c>
      <c r="B22" t="str">
        <f>IF(AND('Sch D4 Minority'!G26&gt;0,'Sch D4 Minority'!F26&lt;1),"Fail","Pass")</f>
        <v>Pass</v>
      </c>
      <c r="C22" t="str">
        <f>IF(AND('Sch D4 Minority'!F26&gt;0,'Sch D4 Minority'!G26&lt;1),"Fail","Pass")</f>
        <v>Pass</v>
      </c>
    </row>
    <row r="23" spans="1:3">
      <c r="A23">
        <v>22</v>
      </c>
      <c r="B23" t="str">
        <f>IF(AND('Sch D4 Minority'!G27&gt;0,'Sch D4 Minority'!F27&lt;1),"Fail","Pass")</f>
        <v>Pass</v>
      </c>
      <c r="C23" t="str">
        <f>IF(AND('Sch D4 Minority'!F27&gt;0,'Sch D4 Minority'!G27&lt;1),"Fail","Pass")</f>
        <v>Pass</v>
      </c>
    </row>
    <row r="24" spans="1:3">
      <c r="A24">
        <v>23</v>
      </c>
      <c r="B24" t="str">
        <f>IF(AND('Sch D4 Minority'!G28&gt;0,'Sch D4 Minority'!F28&lt;1),"Fail","Pass")</f>
        <v>Pass</v>
      </c>
      <c r="C24" t="str">
        <f>IF(AND('Sch D4 Minority'!F28&gt;0,'Sch D4 Minority'!G28&lt;1),"Fail","Pass")</f>
        <v>Pass</v>
      </c>
    </row>
    <row r="25" spans="1:3">
      <c r="A25">
        <v>24</v>
      </c>
      <c r="B25" t="str">
        <f>IF(AND('Sch D4 Minority'!G29&gt;0,'Sch D4 Minority'!F29&lt;1),"Fail","Pass")</f>
        <v>Pass</v>
      </c>
      <c r="C25" t="str">
        <f>IF(AND('Sch D4 Minority'!F29&gt;0,'Sch D4 Minority'!G29&lt;1),"Fail","Pass")</f>
        <v>Pass</v>
      </c>
    </row>
    <row r="26" spans="1:3">
      <c r="A26">
        <v>25</v>
      </c>
      <c r="B26" t="str">
        <f>IF(AND('Sch D4 Minority'!G30&gt;0,'Sch D4 Minority'!F30&lt;1),"Fail","Pass")</f>
        <v>Pass</v>
      </c>
      <c r="C26" t="str">
        <f>IF(AND('Sch D4 Minority'!F30&gt;0,'Sch D4 Minority'!G30&lt;1),"Fail","Pass")</f>
        <v>Pass</v>
      </c>
    </row>
    <row r="27" spans="1:3">
      <c r="A27">
        <v>26</v>
      </c>
      <c r="B27" t="str">
        <f>IF(AND('Sch D4 Minority'!G31&gt;0,'Sch D4 Minority'!F31&lt;1),"Fail","Pass")</f>
        <v>Pass</v>
      </c>
      <c r="C27" t="str">
        <f>IF(AND('Sch D4 Minority'!F31&gt;0,'Sch D4 Minority'!G31&lt;1),"Fail","Pass")</f>
        <v>Pass</v>
      </c>
    </row>
    <row r="28" spans="1:3">
      <c r="A28">
        <v>27</v>
      </c>
      <c r="B28" t="str">
        <f>IF(AND('Sch D4 Minority'!G32&gt;0,'Sch D4 Minority'!F32&lt;1),"Fail","Pass")</f>
        <v>Pass</v>
      </c>
      <c r="C28" t="str">
        <f>IF(AND('Sch D4 Minority'!F32&gt;0,'Sch D4 Minority'!G32&lt;1),"Fail","Pass")</f>
        <v>Pass</v>
      </c>
    </row>
    <row r="29" spans="1:3">
      <c r="A29">
        <v>28</v>
      </c>
      <c r="B29" t="str">
        <f>IF(AND('Sch D4 Minority'!G33&gt;0,'Sch D4 Minority'!F33&lt;1),"Fail","Pass")</f>
        <v>Pass</v>
      </c>
      <c r="C29" t="str">
        <f>IF(AND('Sch D4 Minority'!F33&gt;0,'Sch D4 Minority'!G33&lt;1),"Fail","Pass")</f>
        <v>Pass</v>
      </c>
    </row>
    <row r="30" spans="1:3">
      <c r="A30">
        <v>29</v>
      </c>
      <c r="B30" t="str">
        <f>IF(AND('Sch D4 Minority'!G34&gt;0,'Sch D4 Minority'!F34&lt;1),"Fail","Pass")</f>
        <v>Pass</v>
      </c>
      <c r="C30" t="str">
        <f>IF(AND('Sch D4 Minority'!F34&gt;0,'Sch D4 Minority'!G34&lt;1),"Fail","Pass")</f>
        <v>Pass</v>
      </c>
    </row>
    <row r="31" spans="1:3">
      <c r="A31">
        <v>30</v>
      </c>
      <c r="B31" t="str">
        <f>IF(AND('Sch D4 Minority'!G35&gt;0,'Sch D4 Minority'!F35&lt;1),"Fail","Pass")</f>
        <v>Pass</v>
      </c>
      <c r="C31" t="str">
        <f>IF(AND('Sch D4 Minority'!F35&gt;0,'Sch D4 Minority'!G35&lt;1),"Fail","Pass")</f>
        <v>Pass</v>
      </c>
    </row>
    <row r="32" spans="1:3">
      <c r="A32">
        <v>31</v>
      </c>
      <c r="B32" t="str">
        <f>IF(AND('Sch D4 Minority'!G36&gt;0,'Sch D4 Minority'!F36&lt;1),"Fail","Pass")</f>
        <v>Pass</v>
      </c>
      <c r="C32" t="str">
        <f>IF(AND('Sch D4 Minority'!F36&gt;0,'Sch D4 Minority'!G36&lt;1),"Fail","Pass")</f>
        <v>Pass</v>
      </c>
    </row>
    <row r="33" spans="1:3">
      <c r="A33">
        <v>32</v>
      </c>
      <c r="B33" t="str">
        <f>IF(AND('Sch D4 Minority'!G37&gt;0,'Sch D4 Minority'!F37&lt;1),"Fail","Pass")</f>
        <v>Pass</v>
      </c>
      <c r="C33" t="str">
        <f>IF(AND('Sch D4 Minority'!F37&gt;0,'Sch D4 Minority'!G37&lt;1),"Fail","Pass")</f>
        <v>Pass</v>
      </c>
    </row>
    <row r="34" spans="1:3">
      <c r="A34">
        <v>33</v>
      </c>
      <c r="B34" t="str">
        <f>IF(AND('Sch D4 Minority'!G38&gt;0,'Sch D4 Minority'!F38&lt;1),"Fail","Pass")</f>
        <v>Pass</v>
      </c>
      <c r="C34" t="str">
        <f>IF(AND('Sch D4 Minority'!F38&gt;0,'Sch D4 Minority'!G38&lt;1),"Fail","Pass")</f>
        <v>Pass</v>
      </c>
    </row>
    <row r="35" spans="1:3">
      <c r="A35">
        <v>34</v>
      </c>
      <c r="B35" t="str">
        <f>IF(AND('Sch D4 Minority'!G39&gt;0,'Sch D4 Minority'!F39&lt;1),"Fail","Pass")</f>
        <v>Pass</v>
      </c>
      <c r="C35" t="str">
        <f>IF(AND('Sch D4 Minority'!F39&gt;0,'Sch D4 Minority'!G39&lt;1),"Fail","Pass")</f>
        <v>Pass</v>
      </c>
    </row>
    <row r="36" spans="1:3">
      <c r="A36">
        <v>35</v>
      </c>
      <c r="B36" t="str">
        <f>IF(AND('Sch D4 Minority'!G40&gt;0,'Sch D4 Minority'!F40&lt;1),"Fail","Pass")</f>
        <v>Pass</v>
      </c>
      <c r="C36" t="str">
        <f>IF(AND('Sch D4 Minority'!F40&gt;0,'Sch D4 Minority'!G40&lt;1),"Fail","Pass")</f>
        <v>Pass</v>
      </c>
    </row>
    <row r="37" spans="1:3">
      <c r="A37">
        <v>36</v>
      </c>
      <c r="B37" t="str">
        <f>IF(AND('Sch D4 Minority'!G41&gt;0,'Sch D4 Minority'!F41&lt;1),"Fail","Pass")</f>
        <v>Pass</v>
      </c>
      <c r="C37" t="str">
        <f>IF(AND('Sch D4 Minority'!F41&gt;0,'Sch D4 Minority'!G41&lt;1),"Fail","Pass")</f>
        <v>Pass</v>
      </c>
    </row>
    <row r="38" spans="1:3">
      <c r="A38">
        <v>37</v>
      </c>
      <c r="B38" t="str">
        <f>IF(AND('Sch D4 Minority'!G42&gt;0,'Sch D4 Minority'!F42&lt;1),"Fail","Pass")</f>
        <v>Pass</v>
      </c>
      <c r="C38" t="str">
        <f>IF(AND('Sch D4 Minority'!F42&gt;0,'Sch D4 Minority'!G42&lt;1),"Fail","Pass")</f>
        <v>Pass</v>
      </c>
    </row>
    <row r="39" spans="1:3">
      <c r="A39">
        <v>38</v>
      </c>
      <c r="B39" t="str">
        <f>IF(AND('Sch D4 Minority'!G43&gt;0,'Sch D4 Minority'!F43&lt;1),"Fail","Pass")</f>
        <v>Pass</v>
      </c>
      <c r="C39" t="str">
        <f>IF(AND('Sch D4 Minority'!F43&gt;0,'Sch D4 Minority'!G43&lt;1),"Fail","Pass")</f>
        <v>Pass</v>
      </c>
    </row>
    <row r="40" spans="1:3">
      <c r="A40">
        <v>39</v>
      </c>
      <c r="B40" t="str">
        <f>IF(AND('Sch D4 Minority'!G44&gt;0,'Sch D4 Minority'!F44&lt;1),"Fail","Pass")</f>
        <v>Pass</v>
      </c>
      <c r="C40" t="str">
        <f>IF(AND('Sch D4 Minority'!F44&gt;0,'Sch D4 Minority'!G44&lt;1),"Fail","Pass")</f>
        <v>Pass</v>
      </c>
    </row>
    <row r="41" spans="1:3">
      <c r="A41">
        <v>40</v>
      </c>
      <c r="B41" t="str">
        <f>IF(AND('Sch D4 Minority'!G45&gt;0,'Sch D4 Minority'!F45&lt;1),"Fail","Pass")</f>
        <v>Pass</v>
      </c>
      <c r="C41" t="str">
        <f>IF(AND('Sch D4 Minority'!F45&gt;0,'Sch D4 Minority'!G45&lt;1),"Fail","Pass")</f>
        <v>Pass</v>
      </c>
    </row>
    <row r="42" spans="1:3">
      <c r="A42">
        <v>41</v>
      </c>
      <c r="B42" t="str">
        <f>IF(AND('Sch D4 Minority'!G46&gt;0,'Sch D4 Minority'!F46&lt;1),"Fail","Pass")</f>
        <v>Pass</v>
      </c>
      <c r="C42" t="str">
        <f>IF(AND('Sch D4 Minority'!F46&gt;0,'Sch D4 Minority'!G46&lt;1),"Fail","Pass")</f>
        <v>Pass</v>
      </c>
    </row>
    <row r="43" spans="1:3">
      <c r="A43">
        <v>42</v>
      </c>
      <c r="B43" t="str">
        <f>IF(AND('Sch D4 Minority'!G47&gt;0,'Sch D4 Minority'!F47&lt;1),"Fail","Pass")</f>
        <v>Pass</v>
      </c>
      <c r="C43" t="str">
        <f>IF(AND('Sch D4 Minority'!F47&gt;0,'Sch D4 Minority'!G47&lt;1),"Fail","Pass")</f>
        <v>Pass</v>
      </c>
    </row>
    <row r="44" spans="1:3">
      <c r="A44">
        <v>43</v>
      </c>
      <c r="B44" t="str">
        <f>IF(AND('Sch D4 Minority'!G48&gt;0,'Sch D4 Minority'!F48&lt;1),"Fail","Pass")</f>
        <v>Pass</v>
      </c>
      <c r="C44" t="str">
        <f>IF(AND('Sch D4 Minority'!F48&gt;0,'Sch D4 Minority'!G48&lt;1),"Fail","Pass")</f>
        <v>Pass</v>
      </c>
    </row>
    <row r="45" spans="1:3">
      <c r="A45">
        <v>44</v>
      </c>
      <c r="B45" t="str">
        <f>IF(AND('Sch D4 Minority'!G49&gt;0,'Sch D4 Minority'!F49&lt;1),"Fail","Pass")</f>
        <v>Pass</v>
      </c>
      <c r="C45" t="str">
        <f>IF(AND('Sch D4 Minority'!F49&gt;0,'Sch D4 Minority'!G49&lt;1),"Fail","Pass")</f>
        <v>Pass</v>
      </c>
    </row>
    <row r="46" spans="1:3">
      <c r="A46">
        <v>45</v>
      </c>
      <c r="B46" t="str">
        <f>IF(AND('Sch D4 Minority'!G50&gt;0,'Sch D4 Minority'!F50&lt;1),"Fail","Pass")</f>
        <v>Pass</v>
      </c>
      <c r="C46" t="str">
        <f>IF(AND('Sch D4 Minority'!F50&gt;0,'Sch D4 Minority'!G50&lt;1),"Fail","Pass")</f>
        <v>Pass</v>
      </c>
    </row>
    <row r="47" spans="1:3">
      <c r="A47">
        <v>46</v>
      </c>
      <c r="B47" t="str">
        <f>IF(AND('Sch D4 Minority'!G51&gt;0,'Sch D4 Minority'!F51&lt;1),"Fail","Pass")</f>
        <v>Pass</v>
      </c>
      <c r="C47" t="str">
        <f>IF(AND('Sch D4 Minority'!F51&gt;0,'Sch D4 Minority'!G51&lt;1),"Fail","Pass")</f>
        <v>Pass</v>
      </c>
    </row>
    <row r="48" spans="1:3">
      <c r="A48">
        <v>47</v>
      </c>
      <c r="B48" t="str">
        <f>IF(AND('Sch D4 Minority'!G52&gt;0,'Sch D4 Minority'!F52&lt;1),"Fail","Pass")</f>
        <v>Pass</v>
      </c>
      <c r="C48" t="str">
        <f>IF(AND('Sch D4 Minority'!F52&gt;0,'Sch D4 Minority'!G52&lt;1),"Fail","Pass")</f>
        <v>Pass</v>
      </c>
    </row>
    <row r="49" spans="1:3">
      <c r="A49">
        <v>48</v>
      </c>
      <c r="B49" t="str">
        <f>IF(AND('Sch D4 Minority'!G53&gt;0,'Sch D4 Minority'!F53&lt;1),"Fail","Pass")</f>
        <v>Pass</v>
      </c>
      <c r="C49" t="str">
        <f>IF(AND('Sch D4 Minority'!F53&gt;0,'Sch D4 Minority'!G53&lt;1),"Fail","Pass")</f>
        <v>Pass</v>
      </c>
    </row>
    <row r="50" spans="1:3">
      <c r="A50">
        <v>49</v>
      </c>
      <c r="B50" t="str">
        <f>IF(AND('Sch D4 Minority'!G54&gt;0,'Sch D4 Minority'!F54&lt;1),"Fail","Pass")</f>
        <v>Pass</v>
      </c>
      <c r="C50" t="str">
        <f>IF(AND('Sch D4 Minority'!F54&gt;0,'Sch D4 Minority'!G54&lt;1),"Fail","Pass")</f>
        <v>Pass</v>
      </c>
    </row>
    <row r="51" spans="1:3">
      <c r="A51">
        <v>50</v>
      </c>
      <c r="B51" t="str">
        <f>IF(AND('Sch D4 Minority'!G55&gt;0,'Sch D4 Minority'!F55&lt;1),"Fail","Pass")</f>
        <v>Pass</v>
      </c>
      <c r="C51" t="str">
        <f>IF(AND('Sch D4 Minority'!F55&gt;0,'Sch D4 Minority'!G55&lt;1),"Fail","Pass")</f>
        <v>Pass</v>
      </c>
    </row>
    <row r="52" spans="1:3">
      <c r="A52">
        <v>51</v>
      </c>
      <c r="B52" t="str">
        <f>IF(AND('Sch D4 Minority'!G56&gt;0,'Sch D4 Minority'!F56&lt;1),"Fail","Pass")</f>
        <v>Pass</v>
      </c>
      <c r="C52" t="str">
        <f>IF(AND('Sch D4 Minority'!F56&gt;0,'Sch D4 Minority'!G56&lt;1),"Fail","Pass")</f>
        <v>Pass</v>
      </c>
    </row>
    <row r="53" spans="1:3">
      <c r="A53">
        <v>52</v>
      </c>
      <c r="B53" t="str">
        <f>IF(AND('Sch D4 Minority'!G57&gt;0,'Sch D4 Minority'!F57&lt;1),"Fail","Pass")</f>
        <v>Pass</v>
      </c>
      <c r="C53" t="str">
        <f>IF(AND('Sch D4 Minority'!F57&gt;0,'Sch D4 Minority'!G57&lt;1),"Fail","Pass")</f>
        <v>Pass</v>
      </c>
    </row>
    <row r="54" spans="1:3">
      <c r="A54">
        <v>53</v>
      </c>
      <c r="B54" t="str">
        <f>IF(AND('Sch D4 Minority'!G58&gt;0,'Sch D4 Minority'!F58&lt;1),"Fail","Pass")</f>
        <v>Pass</v>
      </c>
      <c r="C54" t="str">
        <f>IF(AND('Sch D4 Minority'!F58&gt;0,'Sch D4 Minority'!G58&lt;1),"Fail","Pass")</f>
        <v>Pass</v>
      </c>
    </row>
    <row r="55" spans="1:3">
      <c r="A55">
        <v>54</v>
      </c>
      <c r="B55" t="str">
        <f>IF(AND('Sch D4 Minority'!G59&gt;0,'Sch D4 Minority'!F59&lt;1),"Fail","Pass")</f>
        <v>Pass</v>
      </c>
      <c r="C55" t="str">
        <f>IF(AND('Sch D4 Minority'!F59&gt;0,'Sch D4 Minority'!G59&lt;1),"Fail","Pass")</f>
        <v>Pass</v>
      </c>
    </row>
    <row r="56" spans="1:3">
      <c r="A56">
        <v>55</v>
      </c>
      <c r="B56" t="str">
        <f>IF(AND('Sch D4 Minority'!G60&gt;0,'Sch D4 Minority'!F60&lt;1),"Fail","Pass")</f>
        <v>Pass</v>
      </c>
      <c r="C56" t="str">
        <f>IF(AND('Sch D4 Minority'!F60&gt;0,'Sch D4 Minority'!G60&lt;1),"Fail","Pass")</f>
        <v>Pass</v>
      </c>
    </row>
    <row r="57" spans="1:3">
      <c r="A57">
        <v>56</v>
      </c>
      <c r="B57" t="str">
        <f>IF(AND('Sch D4 Minority'!G61&gt;0,'Sch D4 Minority'!F61&lt;1),"Fail","Pass")</f>
        <v>Pass</v>
      </c>
      <c r="C57" t="str">
        <f>IF(AND('Sch D4 Minority'!F61&gt;0,'Sch D4 Minority'!G61&lt;1),"Fail","Pass")</f>
        <v>Pass</v>
      </c>
    </row>
    <row r="58" spans="1:3">
      <c r="A58">
        <v>57</v>
      </c>
      <c r="B58" t="str">
        <f>IF(AND('Sch D4 Minority'!G62&gt;0,'Sch D4 Minority'!F62&lt;1),"Fail","Pass")</f>
        <v>Pass</v>
      </c>
      <c r="C58" t="str">
        <f>IF(AND('Sch D4 Minority'!F62&gt;0,'Sch D4 Minority'!G62&lt;1),"Fail","Pass")</f>
        <v>Pass</v>
      </c>
    </row>
    <row r="59" spans="1:3">
      <c r="A59">
        <v>58</v>
      </c>
      <c r="B59" t="str">
        <f>IF(AND('Sch D4 Minority'!G63&gt;0,'Sch D4 Minority'!F63&lt;1),"Fail","Pass")</f>
        <v>Pass</v>
      </c>
      <c r="C59" t="str">
        <f>IF(AND('Sch D4 Minority'!F63&gt;0,'Sch D4 Minority'!G63&lt;1),"Fail","Pass")</f>
        <v>Pass</v>
      </c>
    </row>
    <row r="60" spans="1:3">
      <c r="A60">
        <v>59</v>
      </c>
      <c r="B60" t="str">
        <f>IF(AND('Sch D4 Minority'!G64&gt;0,'Sch D4 Minority'!F64&lt;1),"Fail","Pass")</f>
        <v>Pass</v>
      </c>
      <c r="C60" t="str">
        <f>IF(AND('Sch D4 Minority'!F64&gt;0,'Sch D4 Minority'!G64&lt;1),"Fail","Pass")</f>
        <v>Pass</v>
      </c>
    </row>
    <row r="61" spans="1:3">
      <c r="A61">
        <v>60</v>
      </c>
      <c r="B61" t="str">
        <f>IF(AND('Sch D4 Minority'!G65&gt;0,'Sch D4 Minority'!F65&lt;1),"Fail","Pass")</f>
        <v>Pass</v>
      </c>
      <c r="C61" t="str">
        <f>IF(AND('Sch D4 Minority'!F65&gt;0,'Sch D4 Minority'!G65&lt;1),"Fail","Pass")</f>
        <v>Pass</v>
      </c>
    </row>
    <row r="62" spans="1:3">
      <c r="A62">
        <v>61</v>
      </c>
      <c r="B62" t="str">
        <f>IF(AND('Sch D4 Minority'!G66&gt;0,'Sch D4 Minority'!F66&lt;1),"Fail","Pass")</f>
        <v>Pass</v>
      </c>
      <c r="C62" t="str">
        <f>IF(AND('Sch D4 Minority'!F66&gt;0,'Sch D4 Minority'!G66&lt;1),"Fail","Pass")</f>
        <v>Pass</v>
      </c>
    </row>
    <row r="63" spans="1:3">
      <c r="A63">
        <v>62</v>
      </c>
      <c r="B63" t="str">
        <f>IF(AND('Sch D4 Minority'!G67&gt;0,'Sch D4 Minority'!F67&lt;1),"Fail","Pass")</f>
        <v>Pass</v>
      </c>
      <c r="C63" t="str">
        <f>IF(AND('Sch D4 Minority'!F67&gt;0,'Sch D4 Minority'!G67&lt;1),"Fail","Pass")</f>
        <v>Pass</v>
      </c>
    </row>
    <row r="64" spans="1:3">
      <c r="A64">
        <v>63</v>
      </c>
      <c r="B64" t="str">
        <f>IF(AND('Sch D4 Minority'!G68&gt;0,'Sch D4 Minority'!F68&lt;1),"Fail","Pass")</f>
        <v>Pass</v>
      </c>
      <c r="C64" t="str">
        <f>IF(AND('Sch D4 Minority'!F68&gt;0,'Sch D4 Minority'!G68&lt;1),"Fail","Pass")</f>
        <v>Pass</v>
      </c>
    </row>
    <row r="65" spans="1:3">
      <c r="A65">
        <v>64</v>
      </c>
      <c r="B65" t="str">
        <f>IF(AND('Sch D4 Minority'!G69&gt;0,'Sch D4 Minority'!F69&lt;1),"Fail","Pass")</f>
        <v>Pass</v>
      </c>
      <c r="C65" t="str">
        <f>IF(AND('Sch D4 Minority'!F69&gt;0,'Sch D4 Minority'!G69&lt;1),"Fail","Pass")</f>
        <v>Pass</v>
      </c>
    </row>
    <row r="66" spans="1:3">
      <c r="A66">
        <v>65</v>
      </c>
      <c r="B66" t="str">
        <f>IF(AND('Sch D4 Minority'!G70&gt;0,'Sch D4 Minority'!F70&lt;1),"Fail","Pass")</f>
        <v>Pass</v>
      </c>
      <c r="C66" t="str">
        <f>IF(AND('Sch D4 Minority'!F70&gt;0,'Sch D4 Minority'!G70&lt;1),"Fail","Pass")</f>
        <v>Pass</v>
      </c>
    </row>
    <row r="67" spans="1:3">
      <c r="A67">
        <v>66</v>
      </c>
      <c r="B67" t="str">
        <f>IF(AND('Sch D4 Minority'!G71&gt;0,'Sch D4 Minority'!F71&lt;1),"Fail","Pass")</f>
        <v>Pass</v>
      </c>
      <c r="C67" t="str">
        <f>IF(AND('Sch D4 Minority'!F71&gt;0,'Sch D4 Minority'!G71&lt;1),"Fail","Pass")</f>
        <v>Pass</v>
      </c>
    </row>
    <row r="68" spans="1:3">
      <c r="A68">
        <v>67</v>
      </c>
      <c r="B68" t="str">
        <f>IF(AND('Sch D4 Minority'!G72&gt;0,'Sch D4 Minority'!F72&lt;1),"Fail","Pass")</f>
        <v>Pass</v>
      </c>
      <c r="C68" t="str">
        <f>IF(AND('Sch D4 Minority'!F72&gt;0,'Sch D4 Minority'!G72&lt;1),"Fail","Pass")</f>
        <v>Pass</v>
      </c>
    </row>
    <row r="69" spans="1:3">
      <c r="A69">
        <v>68</v>
      </c>
      <c r="B69" t="str">
        <f>IF(AND('Sch D4 Minority'!G73&gt;0,'Sch D4 Minority'!F73&lt;1),"Fail","Pass")</f>
        <v>Pass</v>
      </c>
      <c r="C69" t="str">
        <f>IF(AND('Sch D4 Minority'!F73&gt;0,'Sch D4 Minority'!G73&lt;1),"Fail","Pass")</f>
        <v>Pass</v>
      </c>
    </row>
    <row r="70" spans="1:3">
      <c r="A70">
        <v>69</v>
      </c>
      <c r="B70" t="str">
        <f>IF(AND('Sch D4 Minority'!G74&gt;0,'Sch D4 Minority'!F74&lt;1),"Fail","Pass")</f>
        <v>Pass</v>
      </c>
      <c r="C70" t="str">
        <f>IF(AND('Sch D4 Minority'!F74&gt;0,'Sch D4 Minority'!G74&lt;1),"Fail","Pass")</f>
        <v>Pass</v>
      </c>
    </row>
    <row r="71" spans="1:3">
      <c r="A71">
        <v>70</v>
      </c>
      <c r="B71" t="str">
        <f>IF(AND('Sch D4 Minority'!G75&gt;0,'Sch D4 Minority'!F75&lt;1),"Fail","Pass")</f>
        <v>Pass</v>
      </c>
      <c r="C71" t="str">
        <f>IF(AND('Sch D4 Minority'!F75&gt;0,'Sch D4 Minority'!G75&lt;1),"Fail","Pass")</f>
        <v>Pass</v>
      </c>
    </row>
    <row r="72" spans="1:3">
      <c r="A72">
        <v>71</v>
      </c>
      <c r="B72" t="str">
        <f>IF(AND('Sch D4 Minority'!G76&gt;0,'Sch D4 Minority'!F76&lt;1),"Fail","Pass")</f>
        <v>Pass</v>
      </c>
      <c r="C72" t="str">
        <f>IF(AND('Sch D4 Minority'!F76&gt;0,'Sch D4 Minority'!G76&lt;1),"Fail","Pass")</f>
        <v>Pass</v>
      </c>
    </row>
    <row r="73" spans="1:3">
      <c r="A73">
        <v>72</v>
      </c>
      <c r="B73" t="str">
        <f>IF(AND('Sch D4 Minority'!G77&gt;0,'Sch D4 Minority'!F77&lt;1),"Fail","Pass")</f>
        <v>Pass</v>
      </c>
      <c r="C73" t="str">
        <f>IF(AND('Sch D4 Minority'!F77&gt;0,'Sch D4 Minority'!G77&lt;1),"Fail","Pass")</f>
        <v>Pass</v>
      </c>
    </row>
    <row r="74" spans="1:3">
      <c r="A74">
        <v>73</v>
      </c>
      <c r="B74" t="str">
        <f>IF(AND('Sch D4 Minority'!G78&gt;0,'Sch D4 Minority'!F78&lt;1),"Fail","Pass")</f>
        <v>Pass</v>
      </c>
      <c r="C74" t="str">
        <f>IF(AND('Sch D4 Minority'!F78&gt;0,'Sch D4 Minority'!G78&lt;1),"Fail","Pass")</f>
        <v>Pass</v>
      </c>
    </row>
    <row r="75" spans="1:3">
      <c r="A75">
        <v>74</v>
      </c>
      <c r="B75" t="str">
        <f>IF(AND('Sch D4 Minority'!G79&gt;0,'Sch D4 Minority'!F79&lt;1),"Fail","Pass")</f>
        <v>Pass</v>
      </c>
      <c r="C75" t="str">
        <f>IF(AND('Sch D4 Minority'!F79&gt;0,'Sch D4 Minority'!G79&lt;1),"Fail","Pass")</f>
        <v>Pass</v>
      </c>
    </row>
    <row r="76" spans="1:3">
      <c r="A76">
        <v>75</v>
      </c>
      <c r="B76" t="str">
        <f>IF(AND('Sch D4 Minority'!G80&gt;0,'Sch D4 Minority'!F80&lt;1),"Fail","Pass")</f>
        <v>Pass</v>
      </c>
      <c r="C76" t="str">
        <f>IF(AND('Sch D4 Minority'!F80&gt;0,'Sch D4 Minority'!G80&lt;1),"Fail","Pass")</f>
        <v>Pass</v>
      </c>
    </row>
    <row r="77" spans="1:3">
      <c r="A77">
        <v>76</v>
      </c>
      <c r="B77" t="str">
        <f>IF(AND('Sch D4 Minority'!G81&gt;0,'Sch D4 Minority'!F81&lt;1),"Fail","Pass")</f>
        <v>Pass</v>
      </c>
      <c r="C77" t="str">
        <f>IF(AND('Sch D4 Minority'!F81&gt;0,'Sch D4 Minority'!G81&lt;1),"Fail","Pass")</f>
        <v>Pass</v>
      </c>
    </row>
    <row r="78" spans="1:3">
      <c r="A78">
        <v>77</v>
      </c>
      <c r="B78" t="str">
        <f>IF(AND('Sch D4 Minority'!G82&gt;0,'Sch D4 Minority'!F82&lt;1),"Fail","Pass")</f>
        <v>Pass</v>
      </c>
      <c r="C78" t="str">
        <f>IF(AND('Sch D4 Minority'!F82&gt;0,'Sch D4 Minority'!G82&lt;1),"Fail","Pass")</f>
        <v>Pass</v>
      </c>
    </row>
    <row r="79" spans="1:3">
      <c r="A79">
        <v>78</v>
      </c>
      <c r="B79" t="str">
        <f>IF(AND('Sch D4 Minority'!G83&gt;0,'Sch D4 Minority'!F83&lt;1),"Fail","Pass")</f>
        <v>Pass</v>
      </c>
      <c r="C79" t="str">
        <f>IF(AND('Sch D4 Minority'!F83&gt;0,'Sch D4 Minority'!G83&lt;1),"Fail","Pass")</f>
        <v>Pass</v>
      </c>
    </row>
    <row r="80" spans="1:3">
      <c r="A80">
        <v>79</v>
      </c>
      <c r="B80" t="str">
        <f>IF(AND('Sch D4 Minority'!G84&gt;0,'Sch D4 Minority'!F84&lt;1),"Fail","Pass")</f>
        <v>Pass</v>
      </c>
      <c r="C80" t="str">
        <f>IF(AND('Sch D4 Minority'!F84&gt;0,'Sch D4 Minority'!G84&lt;1),"Fail","Pass")</f>
        <v>Pass</v>
      </c>
    </row>
    <row r="81" spans="1:3">
      <c r="A81">
        <v>80</v>
      </c>
      <c r="B81" t="str">
        <f>IF(AND('Sch D4 Minority'!G85&gt;0,'Sch D4 Minority'!F85&lt;1),"Fail","Pass")</f>
        <v>Pass</v>
      </c>
      <c r="C81" t="str">
        <f>IF(AND('Sch D4 Minority'!F85&gt;0,'Sch D4 Minority'!G85&lt;1),"Fail","Pass")</f>
        <v>Pass</v>
      </c>
    </row>
    <row r="82" spans="1:3">
      <c r="A82">
        <v>81</v>
      </c>
      <c r="B82" t="str">
        <f>IF(AND('Sch D4 Minority'!G86&gt;0,'Sch D4 Minority'!F86&lt;1),"Fail","Pass")</f>
        <v>Pass</v>
      </c>
      <c r="C82" t="str">
        <f>IF(AND('Sch D4 Minority'!F86&gt;0,'Sch D4 Minority'!G86&lt;1),"Fail","Pass")</f>
        <v>Pass</v>
      </c>
    </row>
    <row r="83" spans="1:3">
      <c r="A83">
        <v>82</v>
      </c>
      <c r="B83" t="str">
        <f>IF(AND('Sch D4 Minority'!G87&gt;0,'Sch D4 Minority'!F87&lt;1),"Fail","Pass")</f>
        <v>Pass</v>
      </c>
      <c r="C83" t="str">
        <f>IF(AND('Sch D4 Minority'!F87&gt;0,'Sch D4 Minority'!G87&lt;1),"Fail","Pass")</f>
        <v>Pass</v>
      </c>
    </row>
    <row r="84" spans="1:3">
      <c r="A84">
        <v>83</v>
      </c>
      <c r="B84" t="str">
        <f>IF(AND('Sch D4 Minority'!G88&gt;0,'Sch D4 Minority'!F88&lt;1),"Fail","Pass")</f>
        <v>Pass</v>
      </c>
      <c r="C84" t="str">
        <f>IF(AND('Sch D4 Minority'!F88&gt;0,'Sch D4 Minority'!G88&lt;1),"Fail","Pass")</f>
        <v>Pass</v>
      </c>
    </row>
    <row r="85" spans="1:3">
      <c r="A85">
        <v>84</v>
      </c>
      <c r="B85" t="str">
        <f>IF(AND('Sch D4 Minority'!G89&gt;0,'Sch D4 Minority'!F89&lt;1),"Fail","Pass")</f>
        <v>Pass</v>
      </c>
      <c r="C85" t="str">
        <f>IF(AND('Sch D4 Minority'!F89&gt;0,'Sch D4 Minority'!G89&lt;1),"Fail","Pass")</f>
        <v>Pass</v>
      </c>
    </row>
    <row r="86" spans="1:3">
      <c r="A86">
        <v>85</v>
      </c>
      <c r="B86" t="str">
        <f>IF(AND('Sch D4 Minority'!G90&gt;0,'Sch D4 Minority'!F90&lt;1),"Fail","Pass")</f>
        <v>Pass</v>
      </c>
      <c r="C86" t="str">
        <f>IF(AND('Sch D4 Minority'!F90&gt;0,'Sch D4 Minority'!G90&lt;1),"Fail","Pass")</f>
        <v>Pass</v>
      </c>
    </row>
    <row r="87" spans="1:3">
      <c r="A87">
        <v>86</v>
      </c>
      <c r="B87" t="str">
        <f>IF(AND('Sch D4 Minority'!G91&gt;0,'Sch D4 Minority'!F91&lt;1),"Fail","Pass")</f>
        <v>Pass</v>
      </c>
      <c r="C87" t="str">
        <f>IF(AND('Sch D4 Minority'!F91&gt;0,'Sch D4 Minority'!G91&lt;1),"Fail","Pass")</f>
        <v>Pass</v>
      </c>
    </row>
    <row r="88" spans="1:3">
      <c r="A88">
        <v>87</v>
      </c>
      <c r="B88" t="str">
        <f>IF(AND('Sch D4 Minority'!G92&gt;0,'Sch D4 Minority'!F92&lt;1),"Fail","Pass")</f>
        <v>Pass</v>
      </c>
      <c r="C88" t="str">
        <f>IF(AND('Sch D4 Minority'!F92&gt;0,'Sch D4 Minority'!G92&lt;1),"Fail","Pass")</f>
        <v>Pass</v>
      </c>
    </row>
    <row r="89" spans="1:3">
      <c r="A89">
        <v>88</v>
      </c>
      <c r="B89" t="str">
        <f>IF(AND('Sch D4 Minority'!G93&gt;0,'Sch D4 Minority'!F93&lt;1),"Fail","Pass")</f>
        <v>Pass</v>
      </c>
      <c r="C89" t="str">
        <f>IF(AND('Sch D4 Minority'!F93&gt;0,'Sch D4 Minority'!G93&lt;1),"Fail","Pass")</f>
        <v>Pass</v>
      </c>
    </row>
    <row r="90" spans="1:3">
      <c r="A90">
        <v>89</v>
      </c>
      <c r="B90" t="str">
        <f>IF(AND('Sch D4 Minority'!G94&gt;0,'Sch D4 Minority'!F94&lt;1),"Fail","Pass")</f>
        <v>Pass</v>
      </c>
      <c r="C90" t="str">
        <f>IF(AND('Sch D4 Minority'!F94&gt;0,'Sch D4 Minority'!G94&lt;1),"Fail","Pass")</f>
        <v>Pass</v>
      </c>
    </row>
    <row r="91" spans="1:3">
      <c r="A91">
        <v>90</v>
      </c>
      <c r="B91" t="str">
        <f>IF(AND('Sch D4 Minority'!G95&gt;0,'Sch D4 Minority'!F95&lt;1),"Fail","Pass")</f>
        <v>Pass</v>
      </c>
      <c r="C91" t="str">
        <f>IF(AND('Sch D4 Minority'!F95&gt;0,'Sch D4 Minority'!G95&lt;1),"Fail","Pass")</f>
        <v>Pass</v>
      </c>
    </row>
    <row r="92" spans="1:3">
      <c r="A92">
        <v>91</v>
      </c>
      <c r="B92" t="str">
        <f>IF(AND('Sch D4 Minority'!G96&gt;0,'Sch D4 Minority'!F96&lt;1),"Fail","Pass")</f>
        <v>Pass</v>
      </c>
      <c r="C92" t="str">
        <f>IF(AND('Sch D4 Minority'!F96&gt;0,'Sch D4 Minority'!G96&lt;1),"Fail","Pass")</f>
        <v>Pass</v>
      </c>
    </row>
    <row r="93" spans="1:3">
      <c r="A93">
        <v>92</v>
      </c>
      <c r="B93" t="str">
        <f>IF(AND('Sch D4 Minority'!G97&gt;0,'Sch D4 Minority'!F97&lt;1),"Fail","Pass")</f>
        <v>Pass</v>
      </c>
      <c r="C93" t="str">
        <f>IF(AND('Sch D4 Minority'!F97&gt;0,'Sch D4 Minority'!G97&lt;1),"Fail","Pass")</f>
        <v>Pass</v>
      </c>
    </row>
    <row r="94" spans="1:3">
      <c r="A94">
        <v>93</v>
      </c>
      <c r="B94" t="str">
        <f>IF(AND('Sch D4 Minority'!G98&gt;0,'Sch D4 Minority'!F98&lt;1),"Fail","Pass")</f>
        <v>Pass</v>
      </c>
      <c r="C94" t="str">
        <f>IF(AND('Sch D4 Minority'!F98&gt;0,'Sch D4 Minority'!G98&lt;1),"Fail","Pass")</f>
        <v>Pass</v>
      </c>
    </row>
    <row r="95" spans="1:3">
      <c r="A95">
        <v>94</v>
      </c>
      <c r="B95" t="str">
        <f>IF(AND('Sch D4 Minority'!G99&gt;0,'Sch D4 Minority'!F99&lt;1),"Fail","Pass")</f>
        <v>Pass</v>
      </c>
      <c r="C95" t="str">
        <f>IF(AND('Sch D4 Minority'!F99&gt;0,'Sch D4 Minority'!G99&lt;1),"Fail","Pass")</f>
        <v>Pass</v>
      </c>
    </row>
    <row r="96" spans="1:3">
      <c r="A96">
        <v>95</v>
      </c>
      <c r="B96" t="str">
        <f>IF(AND('Sch D4 Minority'!G100&gt;0,'Sch D4 Minority'!F100&lt;1),"Fail","Pass")</f>
        <v>Pass</v>
      </c>
      <c r="C96" t="str">
        <f>IF(AND('Sch D4 Minority'!F100&gt;0,'Sch D4 Minority'!G100&lt;1),"Fail","Pass")</f>
        <v>Pass</v>
      </c>
    </row>
    <row r="97" spans="1:3">
      <c r="A97">
        <v>96</v>
      </c>
      <c r="B97" t="str">
        <f>IF(AND('Sch D4 Minority'!G101&gt;0,'Sch D4 Minority'!F101&lt;1),"Fail","Pass")</f>
        <v>Pass</v>
      </c>
      <c r="C97" t="str">
        <f>IF(AND('Sch D4 Minority'!F101&gt;0,'Sch D4 Minority'!G101&lt;1),"Fail","Pass")</f>
        <v>Pass</v>
      </c>
    </row>
    <row r="98" spans="1:3">
      <c r="A98">
        <v>97</v>
      </c>
      <c r="B98" t="str">
        <f>IF(AND('Sch D4 Minority'!G102&gt;0,'Sch D4 Minority'!F102&lt;1),"Fail","Pass")</f>
        <v>Pass</v>
      </c>
      <c r="C98" t="str">
        <f>IF(AND('Sch D4 Minority'!F102&gt;0,'Sch D4 Minority'!G102&lt;1),"Fail","Pass")</f>
        <v>Pass</v>
      </c>
    </row>
    <row r="99" spans="1:3">
      <c r="A99">
        <v>98</v>
      </c>
      <c r="B99" t="str">
        <f>IF(AND('Sch D4 Minority'!G103&gt;0,'Sch D4 Minority'!F103&lt;1),"Fail","Pass")</f>
        <v>Pass</v>
      </c>
      <c r="C99" t="str">
        <f>IF(AND('Sch D4 Minority'!F103&gt;0,'Sch D4 Minority'!G103&lt;1),"Fail","Pass")</f>
        <v>Pass</v>
      </c>
    </row>
    <row r="100" spans="1:3">
      <c r="A100">
        <v>99</v>
      </c>
      <c r="B100" t="str">
        <f>IF(AND('Sch D4 Minority'!G104&gt;0,'Sch D4 Minority'!F104&lt;1),"Fail","Pass")</f>
        <v>Pass</v>
      </c>
      <c r="C100" t="str">
        <f>IF(AND('Sch D4 Minority'!F104&gt;0,'Sch D4 Minority'!G104&lt;1),"Fail","Pass")</f>
        <v>Pass</v>
      </c>
    </row>
    <row r="101" spans="1:3">
      <c r="A101">
        <v>100</v>
      </c>
      <c r="B101" t="str">
        <f>IF(AND('Sch D4 Minority'!G105&gt;0,'Sch D4 Minority'!F105&lt;1),"Fail","Pass")</f>
        <v>Pass</v>
      </c>
      <c r="C101" t="str">
        <f>IF(AND('Sch D4 Minority'!F105&gt;0,'Sch D4 Minority'!G105&lt;1),"Fail","Pass")</f>
        <v>Pass</v>
      </c>
    </row>
    <row r="102" spans="1:3">
      <c r="A102">
        <v>101</v>
      </c>
      <c r="B102" t="str">
        <f>IF(AND('Sch D4 Minority'!G106&gt;0,'Sch D4 Minority'!F106&lt;1),"Fail","Pass")</f>
        <v>Pass</v>
      </c>
      <c r="C102" t="str">
        <f>IF(AND('Sch D4 Minority'!F106&gt;0,'Sch D4 Minority'!G106&lt;1),"Fail","Pass")</f>
        <v>Pass</v>
      </c>
    </row>
    <row r="103" spans="1:3">
      <c r="A103">
        <v>102</v>
      </c>
      <c r="B103" t="str">
        <f>IF(AND('Sch D4 Minority'!G107&gt;0,'Sch D4 Minority'!F107&lt;1),"Fail","Pass")</f>
        <v>Pass</v>
      </c>
      <c r="C103" t="str">
        <f>IF(AND('Sch D4 Minority'!F107&gt;0,'Sch D4 Minority'!G107&lt;1),"Fail","Pass")</f>
        <v>Pass</v>
      </c>
    </row>
    <row r="104" spans="1:3">
      <c r="A104">
        <v>103</v>
      </c>
      <c r="B104" t="str">
        <f>IF(AND('Sch D4 Minority'!G108&gt;0,'Sch D4 Minority'!F108&lt;1),"Fail","Pass")</f>
        <v>Pass</v>
      </c>
      <c r="C104" t="str">
        <f>IF(AND('Sch D4 Minority'!F108&gt;0,'Sch D4 Minority'!G108&lt;1),"Fail","Pass")</f>
        <v>Pass</v>
      </c>
    </row>
    <row r="105" spans="1:3">
      <c r="A105">
        <v>104</v>
      </c>
      <c r="B105" t="str">
        <f>IF(AND('Sch D4 Minority'!G109&gt;0,'Sch D4 Minority'!F109&lt;1),"Fail","Pass")</f>
        <v>Pass</v>
      </c>
      <c r="C105" t="str">
        <f>IF(AND('Sch D4 Minority'!F109&gt;0,'Sch D4 Minority'!G109&lt;1),"Fail","Pass")</f>
        <v>Pass</v>
      </c>
    </row>
    <row r="106" spans="1:3">
      <c r="A106">
        <v>105</v>
      </c>
      <c r="B106" t="str">
        <f>IF(AND('Sch D4 Minority'!G110&gt;0,'Sch D4 Minority'!F110&lt;1),"Fail","Pass")</f>
        <v>Pass</v>
      </c>
      <c r="C106" t="str">
        <f>IF(AND('Sch D4 Minority'!F110&gt;0,'Sch D4 Minority'!G110&lt;1),"Fail","Pass")</f>
        <v>Pass</v>
      </c>
    </row>
    <row r="107" spans="1:3">
      <c r="A107">
        <v>106</v>
      </c>
      <c r="B107" t="str">
        <f>IF(AND('Sch D4 Minority'!G111&gt;0,'Sch D4 Minority'!F111&lt;1),"Fail","Pass")</f>
        <v>Pass</v>
      </c>
      <c r="C107" t="str">
        <f>IF(AND('Sch D4 Minority'!F111&gt;0,'Sch D4 Minority'!G111&lt;1),"Fail","Pass")</f>
        <v>Pass</v>
      </c>
    </row>
    <row r="108" spans="1:3">
      <c r="A108">
        <v>107</v>
      </c>
      <c r="B108" t="str">
        <f>IF(AND('Sch D4 Minority'!G112&gt;0,'Sch D4 Minority'!F112&lt;1),"Fail","Pass")</f>
        <v>Pass</v>
      </c>
      <c r="C108" t="str">
        <f>IF(AND('Sch D4 Minority'!F112&gt;0,'Sch D4 Minority'!G112&lt;1),"Fail","Pass")</f>
        <v>Pass</v>
      </c>
    </row>
    <row r="109" spans="1:3">
      <c r="A109">
        <v>108</v>
      </c>
      <c r="B109" t="str">
        <f>IF(AND('Sch D4 Minority'!G113&gt;0,'Sch D4 Minority'!F113&lt;1),"Fail","Pass")</f>
        <v>Pass</v>
      </c>
      <c r="C109" t="str">
        <f>IF(AND('Sch D4 Minority'!F113&gt;0,'Sch D4 Minority'!G113&lt;1),"Fail","Pass")</f>
        <v>Pass</v>
      </c>
    </row>
    <row r="110" spans="1:3">
      <c r="A110">
        <v>109</v>
      </c>
      <c r="B110" t="str">
        <f>IF(AND('Sch D4 Minority'!G114&gt;0,'Sch D4 Minority'!F114&lt;1),"Fail","Pass")</f>
        <v>Pass</v>
      </c>
      <c r="C110" t="str">
        <f>IF(AND('Sch D4 Minority'!F114&gt;0,'Sch D4 Minority'!G114&lt;1),"Fail","Pass")</f>
        <v>Pass</v>
      </c>
    </row>
    <row r="111" spans="1:3">
      <c r="A111">
        <v>110</v>
      </c>
      <c r="B111" t="str">
        <f>IF(AND('Sch D4 Minority'!G115&gt;0,'Sch D4 Minority'!F115&lt;1),"Fail","Pass")</f>
        <v>Pass</v>
      </c>
      <c r="C111" t="str">
        <f>IF(AND('Sch D4 Minority'!F115&gt;0,'Sch D4 Minority'!G115&lt;1),"Fail","Pass")</f>
        <v>Pass</v>
      </c>
    </row>
    <row r="112" spans="1:3">
      <c r="A112">
        <v>111</v>
      </c>
      <c r="B112" t="str">
        <f>IF(AND('Sch D4 Minority'!G116&gt;0,'Sch D4 Minority'!F116&lt;1),"Fail","Pass")</f>
        <v>Pass</v>
      </c>
      <c r="C112" t="str">
        <f>IF(AND('Sch D4 Minority'!F116&gt;0,'Sch D4 Minority'!G116&lt;1),"Fail","Pass")</f>
        <v>Pass</v>
      </c>
    </row>
    <row r="113" spans="1:3">
      <c r="A113">
        <v>112</v>
      </c>
      <c r="B113" t="str">
        <f>IF(AND('Sch D4 Minority'!G117&gt;0,'Sch D4 Minority'!F117&lt;1),"Fail","Pass")</f>
        <v>Pass</v>
      </c>
      <c r="C113" t="str">
        <f>IF(AND('Sch D4 Minority'!F117&gt;0,'Sch D4 Minority'!G117&lt;1),"Fail","Pass")</f>
        <v>Pass</v>
      </c>
    </row>
    <row r="114" spans="1:3">
      <c r="A114">
        <v>113</v>
      </c>
      <c r="B114" t="str">
        <f>IF(AND('Sch D4 Minority'!G118&gt;0,'Sch D4 Minority'!F118&lt;1),"Fail","Pass")</f>
        <v>Pass</v>
      </c>
      <c r="C114" t="str">
        <f>IF(AND('Sch D4 Minority'!F118&gt;0,'Sch D4 Minority'!G118&lt;1),"Fail","Pass")</f>
        <v>Pass</v>
      </c>
    </row>
    <row r="115" spans="1:3">
      <c r="A115">
        <v>114</v>
      </c>
      <c r="B115" t="str">
        <f>IF(AND('Sch D4 Minority'!G119&gt;0,'Sch D4 Minority'!F119&lt;1),"Fail","Pass")</f>
        <v>Pass</v>
      </c>
      <c r="C115" t="str">
        <f>IF(AND('Sch D4 Minority'!F119&gt;0,'Sch D4 Minority'!G119&lt;1),"Fail","Pass")</f>
        <v>Pass</v>
      </c>
    </row>
    <row r="116" spans="1:3">
      <c r="A116">
        <v>115</v>
      </c>
      <c r="B116" t="str">
        <f>IF(AND('Sch D4 Minority'!G120&gt;0,'Sch D4 Minority'!F120&lt;1),"Fail","Pass")</f>
        <v>Pass</v>
      </c>
      <c r="C116" t="str">
        <f>IF(AND('Sch D4 Minority'!F120&gt;0,'Sch D4 Minority'!G120&lt;1),"Fail","Pass")</f>
        <v>Pass</v>
      </c>
    </row>
    <row r="117" spans="1:3">
      <c r="A117">
        <v>116</v>
      </c>
      <c r="B117" t="str">
        <f>IF(AND('Sch D4 Minority'!G121&gt;0,'Sch D4 Minority'!F121&lt;1),"Fail","Pass")</f>
        <v>Pass</v>
      </c>
      <c r="C117" t="str">
        <f>IF(AND('Sch D4 Minority'!F121&gt;0,'Sch D4 Minority'!G121&lt;1),"Fail","Pass")</f>
        <v>Pass</v>
      </c>
    </row>
    <row r="118" spans="1:3">
      <c r="A118">
        <v>117</v>
      </c>
      <c r="B118" t="str">
        <f>IF(AND('Sch D4 Minority'!G122&gt;0,'Sch D4 Minority'!F122&lt;1),"Fail","Pass")</f>
        <v>Pass</v>
      </c>
      <c r="C118" t="str">
        <f>IF(AND('Sch D4 Minority'!F122&gt;0,'Sch D4 Minority'!G122&lt;1),"Fail","Pass")</f>
        <v>Pass</v>
      </c>
    </row>
    <row r="119" spans="1:3">
      <c r="A119">
        <v>118</v>
      </c>
      <c r="B119" t="str">
        <f>IF(AND('Sch D4 Minority'!G123&gt;0,'Sch D4 Minority'!F123&lt;1),"Fail","Pass")</f>
        <v>Pass</v>
      </c>
      <c r="C119" t="str">
        <f>IF(AND('Sch D4 Minority'!F123&gt;0,'Sch D4 Minority'!G123&lt;1),"Fail","Pass")</f>
        <v>Pass</v>
      </c>
    </row>
    <row r="120" spans="1:3">
      <c r="A120">
        <v>119</v>
      </c>
      <c r="B120" t="str">
        <f>IF(AND('Sch D4 Minority'!G124&gt;0,'Sch D4 Minority'!F124&lt;1),"Fail","Pass")</f>
        <v>Pass</v>
      </c>
      <c r="C120" t="str">
        <f>IF(AND('Sch D4 Minority'!F124&gt;0,'Sch D4 Minority'!G124&lt;1),"Fail","Pass")</f>
        <v>Pass</v>
      </c>
    </row>
    <row r="121" spans="1:3">
      <c r="A121">
        <v>120</v>
      </c>
      <c r="B121" t="str">
        <f>IF(AND('Sch D4 Minority'!G125&gt;0,'Sch D4 Minority'!F125&lt;1),"Fail","Pass")</f>
        <v>Pass</v>
      </c>
      <c r="C121" t="str">
        <f>IF(AND('Sch D4 Minority'!F125&gt;0,'Sch D4 Minority'!G125&lt;1),"Fail","Pass")</f>
        <v>Pass</v>
      </c>
    </row>
    <row r="122" spans="1:3">
      <c r="A122">
        <v>121</v>
      </c>
      <c r="B122" t="str">
        <f>IF(AND('Sch D4 Minority'!G126&gt;0,'Sch D4 Minority'!F126&lt;1),"Fail","Pass")</f>
        <v>Pass</v>
      </c>
      <c r="C122" t="str">
        <f>IF(AND('Sch D4 Minority'!F126&gt;0,'Sch D4 Minority'!G126&lt;1),"Fail","Pass")</f>
        <v>Pass</v>
      </c>
    </row>
    <row r="123" spans="1:3">
      <c r="A123">
        <v>122</v>
      </c>
      <c r="B123" t="str">
        <f>IF(AND('Sch D4 Minority'!G127&gt;0,'Sch D4 Minority'!F127&lt;1),"Fail","Pass")</f>
        <v>Pass</v>
      </c>
      <c r="C123" t="str">
        <f>IF(AND('Sch D4 Minority'!F127&gt;0,'Sch D4 Minority'!G127&lt;1),"Fail","Pass")</f>
        <v>Pass</v>
      </c>
    </row>
    <row r="124" spans="1:3">
      <c r="A124">
        <v>123</v>
      </c>
      <c r="B124" t="str">
        <f>IF(AND('Sch D4 Minority'!G128&gt;0,'Sch D4 Minority'!F128&lt;1),"Fail","Pass")</f>
        <v>Pass</v>
      </c>
      <c r="C124" t="str">
        <f>IF(AND('Sch D4 Minority'!F128&gt;0,'Sch D4 Minority'!G128&lt;1),"Fail","Pass")</f>
        <v>Pass</v>
      </c>
    </row>
    <row r="125" spans="1:3">
      <c r="A125">
        <v>124</v>
      </c>
      <c r="B125" t="str">
        <f>IF(AND('Sch D4 Minority'!G129&gt;0,'Sch D4 Minority'!F129&lt;1),"Fail","Pass")</f>
        <v>Pass</v>
      </c>
      <c r="C125" t="str">
        <f>IF(AND('Sch D4 Minority'!F129&gt;0,'Sch D4 Minority'!G129&lt;1),"Fail","Pass")</f>
        <v>Pass</v>
      </c>
    </row>
    <row r="126" spans="1:3">
      <c r="A126">
        <v>125</v>
      </c>
      <c r="B126" t="str">
        <f>IF(AND('Sch D4 Minority'!G130&gt;0,'Sch D4 Minority'!F130&lt;1),"Fail","Pass")</f>
        <v>Pass</v>
      </c>
      <c r="C126" t="str">
        <f>IF(AND('Sch D4 Minority'!F130&gt;0,'Sch D4 Minority'!G130&lt;1),"Fail","Pass")</f>
        <v>Pass</v>
      </c>
    </row>
    <row r="127" spans="1:3">
      <c r="A127">
        <v>126</v>
      </c>
      <c r="B127" t="str">
        <f>IF(AND('Sch D4 Minority'!G131&gt;0,'Sch D4 Minority'!F131&lt;1),"Fail","Pass")</f>
        <v>Pass</v>
      </c>
      <c r="C127" t="str">
        <f>IF(AND('Sch D4 Minority'!F131&gt;0,'Sch D4 Minority'!G131&lt;1),"Fail","Pass")</f>
        <v>Pass</v>
      </c>
    </row>
    <row r="128" spans="1:3">
      <c r="A128">
        <v>127</v>
      </c>
      <c r="B128" t="str">
        <f>IF(AND('Sch D4 Minority'!G132&gt;0,'Sch D4 Minority'!F132&lt;1),"Fail","Pass")</f>
        <v>Pass</v>
      </c>
      <c r="C128" t="str">
        <f>IF(AND('Sch D4 Minority'!F132&gt;0,'Sch D4 Minority'!G132&lt;1),"Fail","Pass")</f>
        <v>Pass</v>
      </c>
    </row>
    <row r="129" spans="1:3">
      <c r="A129">
        <v>128</v>
      </c>
      <c r="B129" t="str">
        <f>IF(AND('Sch D4 Minority'!G133&gt;0,'Sch D4 Minority'!F133&lt;1),"Fail","Pass")</f>
        <v>Pass</v>
      </c>
      <c r="C129" t="str">
        <f>IF(AND('Sch D4 Minority'!F133&gt;0,'Sch D4 Minority'!G133&lt;1),"Fail","Pass")</f>
        <v>Pass</v>
      </c>
    </row>
    <row r="130" spans="1:3">
      <c r="A130">
        <v>129</v>
      </c>
      <c r="B130" t="str">
        <f>IF(AND('Sch D4 Minority'!G134&gt;0,'Sch D4 Minority'!F134&lt;1),"Fail","Pass")</f>
        <v>Pass</v>
      </c>
      <c r="C130" t="str">
        <f>IF(AND('Sch D4 Minority'!F134&gt;0,'Sch D4 Minority'!G134&lt;1),"Fail","Pass")</f>
        <v>Pass</v>
      </c>
    </row>
    <row r="131" spans="1:3">
      <c r="A131">
        <v>130</v>
      </c>
      <c r="B131" t="str">
        <f>IF(AND('Sch D4 Minority'!G135&gt;0,'Sch D4 Minority'!F135&lt;1),"Fail","Pass")</f>
        <v>Pass</v>
      </c>
      <c r="C131" t="str">
        <f>IF(AND('Sch D4 Minority'!F135&gt;0,'Sch D4 Minority'!G135&lt;1),"Fail","Pass")</f>
        <v>Pass</v>
      </c>
    </row>
    <row r="132" spans="1:3">
      <c r="A132">
        <v>131</v>
      </c>
      <c r="B132" t="str">
        <f>IF(AND('Sch D4 Minority'!G136&gt;0,'Sch D4 Minority'!F136&lt;1),"Fail","Pass")</f>
        <v>Pass</v>
      </c>
      <c r="C132" t="str">
        <f>IF(AND('Sch D4 Minority'!F136&gt;0,'Sch D4 Minority'!G136&lt;1),"Fail","Pass")</f>
        <v>Pass</v>
      </c>
    </row>
    <row r="133" spans="1:3">
      <c r="A133">
        <v>132</v>
      </c>
      <c r="B133" t="str">
        <f>IF(AND('Sch D4 Minority'!G137&gt;0,'Sch D4 Minority'!F137&lt;1),"Fail","Pass")</f>
        <v>Pass</v>
      </c>
      <c r="C133" t="str">
        <f>IF(AND('Sch D4 Minority'!F137&gt;0,'Sch D4 Minority'!G137&lt;1),"Fail","Pass")</f>
        <v>Pass</v>
      </c>
    </row>
    <row r="134" spans="1:3">
      <c r="A134">
        <v>133</v>
      </c>
      <c r="B134" t="str">
        <f>IF(AND('Sch D4 Minority'!G138&gt;0,'Sch D4 Minority'!F138&lt;1),"Fail","Pass")</f>
        <v>Pass</v>
      </c>
      <c r="C134" t="str">
        <f>IF(AND('Sch D4 Minority'!F138&gt;0,'Sch D4 Minority'!G138&lt;1),"Fail","Pass")</f>
        <v>Pass</v>
      </c>
    </row>
    <row r="135" spans="1:3">
      <c r="A135">
        <v>134</v>
      </c>
      <c r="B135" t="str">
        <f>IF(AND('Sch D4 Minority'!G139&gt;0,'Sch D4 Minority'!F139&lt;1),"Fail","Pass")</f>
        <v>Pass</v>
      </c>
      <c r="C135" t="str">
        <f>IF(AND('Sch D4 Minority'!F139&gt;0,'Sch D4 Minority'!G139&lt;1),"Fail","Pass")</f>
        <v>Pass</v>
      </c>
    </row>
    <row r="136" spans="1:3">
      <c r="A136">
        <v>135</v>
      </c>
      <c r="B136" t="str">
        <f>IF(AND('Sch D4 Minority'!G140&gt;0,'Sch D4 Minority'!F140&lt;1),"Fail","Pass")</f>
        <v>Pass</v>
      </c>
      <c r="C136" t="str">
        <f>IF(AND('Sch D4 Minority'!F140&gt;0,'Sch D4 Minority'!G140&lt;1),"Fail","Pass")</f>
        <v>Pass</v>
      </c>
    </row>
    <row r="137" spans="1:3">
      <c r="A137">
        <v>136</v>
      </c>
      <c r="B137" t="str">
        <f>IF(AND('Sch D4 Minority'!G141&gt;0,'Sch D4 Minority'!F141&lt;1),"Fail","Pass")</f>
        <v>Pass</v>
      </c>
      <c r="C137" t="str">
        <f>IF(AND('Sch D4 Minority'!F141&gt;0,'Sch D4 Minority'!G141&lt;1),"Fail","Pass")</f>
        <v>Pass</v>
      </c>
    </row>
    <row r="138" spans="1:3">
      <c r="A138">
        <v>137</v>
      </c>
      <c r="B138" t="str">
        <f>IF(AND('Sch D4 Minority'!G142&gt;0,'Sch D4 Minority'!F142&lt;1),"Fail","Pass")</f>
        <v>Pass</v>
      </c>
      <c r="C138" t="str">
        <f>IF(AND('Sch D4 Minority'!F142&gt;0,'Sch D4 Minority'!G142&lt;1),"Fail","Pass")</f>
        <v>Pass</v>
      </c>
    </row>
    <row r="139" spans="1:3">
      <c r="A139">
        <v>138</v>
      </c>
      <c r="B139" t="str">
        <f>IF(AND('Sch D4 Minority'!G143&gt;0,'Sch D4 Minority'!F143&lt;1),"Fail","Pass")</f>
        <v>Pass</v>
      </c>
      <c r="C139" t="str">
        <f>IF(AND('Sch D4 Minority'!F143&gt;0,'Sch D4 Minority'!G143&lt;1),"Fail","Pass")</f>
        <v>Pass</v>
      </c>
    </row>
    <row r="140" spans="1:3">
      <c r="A140">
        <v>139</v>
      </c>
      <c r="B140" t="str">
        <f>IF(AND('Sch D4 Minority'!G144&gt;0,'Sch D4 Minority'!F144&lt;1),"Fail","Pass")</f>
        <v>Pass</v>
      </c>
      <c r="C140" t="str">
        <f>IF(AND('Sch D4 Minority'!F144&gt;0,'Sch D4 Minority'!G144&lt;1),"Fail","Pass")</f>
        <v>Pass</v>
      </c>
    </row>
    <row r="141" spans="1:3">
      <c r="A141">
        <v>140</v>
      </c>
      <c r="B141" t="str">
        <f>IF(AND('Sch D4 Minority'!G145&gt;0,'Sch D4 Minority'!F145&lt;1),"Fail","Pass")</f>
        <v>Pass</v>
      </c>
      <c r="C141" t="str">
        <f>IF(AND('Sch D4 Minority'!F145&gt;0,'Sch D4 Minority'!G145&lt;1),"Fail","Pass")</f>
        <v>Pass</v>
      </c>
    </row>
    <row r="142" spans="1:3">
      <c r="A142">
        <v>141</v>
      </c>
      <c r="B142" t="str">
        <f>IF(AND('Sch D4 Minority'!G146&gt;0,'Sch D4 Minority'!F146&lt;1),"Fail","Pass")</f>
        <v>Pass</v>
      </c>
      <c r="C142" t="str">
        <f>IF(AND('Sch D4 Minority'!F146&gt;0,'Sch D4 Minority'!G146&lt;1),"Fail","Pass")</f>
        <v>Pass</v>
      </c>
    </row>
    <row r="143" spans="1:3">
      <c r="A143">
        <v>142</v>
      </c>
      <c r="B143" t="str">
        <f>IF(AND('Sch D4 Minority'!G147&gt;0,'Sch D4 Minority'!F147&lt;1),"Fail","Pass")</f>
        <v>Pass</v>
      </c>
      <c r="C143" t="str">
        <f>IF(AND('Sch D4 Minority'!F147&gt;0,'Sch D4 Minority'!G147&lt;1),"Fail","Pass")</f>
        <v>Pass</v>
      </c>
    </row>
    <row r="144" spans="1:3">
      <c r="A144">
        <v>143</v>
      </c>
      <c r="B144" t="str">
        <f>IF(AND('Sch D4 Minority'!G148&gt;0,'Sch D4 Minority'!F148&lt;1),"Fail","Pass")</f>
        <v>Pass</v>
      </c>
      <c r="C144" t="str">
        <f>IF(AND('Sch D4 Minority'!F148&gt;0,'Sch D4 Minority'!G148&lt;1),"Fail","Pass")</f>
        <v>Pass</v>
      </c>
    </row>
    <row r="145" spans="1:3">
      <c r="A145">
        <v>144</v>
      </c>
      <c r="B145" t="str">
        <f>IF(AND('Sch D4 Minority'!G149&gt;0,'Sch D4 Minority'!F149&lt;1),"Fail","Pass")</f>
        <v>Pass</v>
      </c>
      <c r="C145" t="str">
        <f>IF(AND('Sch D4 Minority'!F149&gt;0,'Sch D4 Minority'!G149&lt;1),"Fail","Pass")</f>
        <v>Pass</v>
      </c>
    </row>
    <row r="146" spans="1:3">
      <c r="A146">
        <v>145</v>
      </c>
      <c r="B146" t="str">
        <f>IF(AND('Sch D4 Minority'!G150&gt;0,'Sch D4 Minority'!F150&lt;1),"Fail","Pass")</f>
        <v>Pass</v>
      </c>
      <c r="C146" t="str">
        <f>IF(AND('Sch D4 Minority'!F150&gt;0,'Sch D4 Minority'!G150&lt;1),"Fail","Pass")</f>
        <v>Pass</v>
      </c>
    </row>
    <row r="147" spans="1:3">
      <c r="A147">
        <v>146</v>
      </c>
      <c r="B147" t="str">
        <f>IF(AND('Sch D4 Minority'!G151&gt;0,'Sch D4 Minority'!F151&lt;1),"Fail","Pass")</f>
        <v>Pass</v>
      </c>
      <c r="C147" t="str">
        <f>IF(AND('Sch D4 Minority'!F151&gt;0,'Sch D4 Minority'!G151&lt;1),"Fail","Pass")</f>
        <v>Pass</v>
      </c>
    </row>
    <row r="148" spans="1:3">
      <c r="A148">
        <v>147</v>
      </c>
      <c r="B148" t="str">
        <f>IF(AND('Sch D4 Minority'!G152&gt;0,'Sch D4 Minority'!F152&lt;1),"Fail","Pass")</f>
        <v>Pass</v>
      </c>
      <c r="C148" t="str">
        <f>IF(AND('Sch D4 Minority'!F152&gt;0,'Sch D4 Minority'!G152&lt;1),"Fail","Pass")</f>
        <v>Pass</v>
      </c>
    </row>
    <row r="149" spans="1:3">
      <c r="A149">
        <v>148</v>
      </c>
      <c r="B149" t="str">
        <f>IF(AND('Sch D4 Minority'!G153&gt;0,'Sch D4 Minority'!F153&lt;1),"Fail","Pass")</f>
        <v>Pass</v>
      </c>
      <c r="C149" t="str">
        <f>IF(AND('Sch D4 Minority'!F153&gt;0,'Sch D4 Minority'!G153&lt;1),"Fail","Pass")</f>
        <v>Pass</v>
      </c>
    </row>
    <row r="150" spans="1:3">
      <c r="A150">
        <v>149</v>
      </c>
      <c r="B150" t="str">
        <f>IF(AND('Sch D4 Minority'!G154&gt;0,'Sch D4 Minority'!F154&lt;1),"Fail","Pass")</f>
        <v>Pass</v>
      </c>
      <c r="C150" t="str">
        <f>IF(AND('Sch D4 Minority'!F154&gt;0,'Sch D4 Minority'!G154&lt;1),"Fail","Pass")</f>
        <v>Pass</v>
      </c>
    </row>
    <row r="151" spans="1:3">
      <c r="A151">
        <v>150</v>
      </c>
      <c r="B151" t="str">
        <f>IF(AND('Sch D4 Minority'!G155&gt;0,'Sch D4 Minority'!F155&lt;1),"Fail","Pass")</f>
        <v>Pass</v>
      </c>
      <c r="C151" t="str">
        <f>IF(AND('Sch D4 Minority'!F155&gt;0,'Sch D4 Minority'!G155&lt;1),"Fail","Pass")</f>
        <v>Pass</v>
      </c>
    </row>
    <row r="152" spans="1:3">
      <c r="A152">
        <v>151</v>
      </c>
      <c r="B152" t="str">
        <f>IF(AND('Sch D4 Minority'!G156&gt;0,'Sch D4 Minority'!F156&lt;1),"Fail","Pass")</f>
        <v>Pass</v>
      </c>
      <c r="C152" t="str">
        <f>IF(AND('Sch D4 Minority'!F156&gt;0,'Sch D4 Minority'!G156&lt;1),"Fail","Pass")</f>
        <v>Pass</v>
      </c>
    </row>
    <row r="153" spans="1:3">
      <c r="A153">
        <v>152</v>
      </c>
      <c r="B153" t="str">
        <f>IF(AND('Sch D4 Minority'!G157&gt;0,'Sch D4 Minority'!F157&lt;1),"Fail","Pass")</f>
        <v>Pass</v>
      </c>
      <c r="C153" t="str">
        <f>IF(AND('Sch D4 Minority'!F157&gt;0,'Sch D4 Minority'!G157&lt;1),"Fail","Pass")</f>
        <v>Pass</v>
      </c>
    </row>
    <row r="154" spans="1:3">
      <c r="A154">
        <v>153</v>
      </c>
      <c r="B154" t="str">
        <f>IF(AND('Sch D4 Minority'!G158&gt;0,'Sch D4 Minority'!F158&lt;1),"Fail","Pass")</f>
        <v>Pass</v>
      </c>
      <c r="C154" t="str">
        <f>IF(AND('Sch D4 Minority'!F158&gt;0,'Sch D4 Minority'!G158&lt;1),"Fail","Pass")</f>
        <v>Pass</v>
      </c>
    </row>
    <row r="155" spans="1:3">
      <c r="A155">
        <v>154</v>
      </c>
      <c r="B155" t="str">
        <f>IF(AND('Sch D4 Minority'!G159&gt;0,'Sch D4 Minority'!F159&lt;1),"Fail","Pass")</f>
        <v>Pass</v>
      </c>
      <c r="C155" t="str">
        <f>IF(AND('Sch D4 Minority'!F159&gt;0,'Sch D4 Minority'!G159&lt;1),"Fail","Pass")</f>
        <v>Pass</v>
      </c>
    </row>
    <row r="156" spans="1:3">
      <c r="A156">
        <v>155</v>
      </c>
      <c r="B156" t="str">
        <f>IF(AND('Sch D4 Minority'!G160&gt;0,'Sch D4 Minority'!F160&lt;1),"Fail","Pass")</f>
        <v>Pass</v>
      </c>
      <c r="C156" t="str">
        <f>IF(AND('Sch D4 Minority'!F160&gt;0,'Sch D4 Minority'!G160&lt;1),"Fail","Pass")</f>
        <v>Pass</v>
      </c>
    </row>
    <row r="157" spans="1:3">
      <c r="A157">
        <v>156</v>
      </c>
      <c r="B157" t="str">
        <f>IF(AND('Sch D4 Minority'!G161&gt;0,'Sch D4 Minority'!F161&lt;1),"Fail","Pass")</f>
        <v>Pass</v>
      </c>
      <c r="C157" t="str">
        <f>IF(AND('Sch D4 Minority'!F161&gt;0,'Sch D4 Minority'!G161&lt;1),"Fail","Pass")</f>
        <v>Pass</v>
      </c>
    </row>
    <row r="158" spans="1:3">
      <c r="A158">
        <v>157</v>
      </c>
      <c r="B158" t="str">
        <f>IF(AND('Sch D4 Minority'!G162&gt;0,'Sch D4 Minority'!F162&lt;1),"Fail","Pass")</f>
        <v>Pass</v>
      </c>
      <c r="C158" t="str">
        <f>IF(AND('Sch D4 Minority'!F162&gt;0,'Sch D4 Minority'!G162&lt;1),"Fail","Pass")</f>
        <v>Pass</v>
      </c>
    </row>
    <row r="159" spans="1:3">
      <c r="A159">
        <v>158</v>
      </c>
      <c r="B159" t="str">
        <f>IF(AND('Sch D4 Minority'!G163&gt;0,'Sch D4 Minority'!F163&lt;1),"Fail","Pass")</f>
        <v>Pass</v>
      </c>
      <c r="C159" t="str">
        <f>IF(AND('Sch D4 Minority'!F163&gt;0,'Sch D4 Minority'!G163&lt;1),"Fail","Pass")</f>
        <v>Pass</v>
      </c>
    </row>
    <row r="160" spans="1:3">
      <c r="A160">
        <v>159</v>
      </c>
      <c r="B160" t="str">
        <f>IF(AND('Sch D4 Minority'!G164&gt;0,'Sch D4 Minority'!F164&lt;1),"Fail","Pass")</f>
        <v>Pass</v>
      </c>
      <c r="C160" t="str">
        <f>IF(AND('Sch D4 Minority'!F164&gt;0,'Sch D4 Minority'!G164&lt;1),"Fail","Pass")</f>
        <v>Pass</v>
      </c>
    </row>
    <row r="161" spans="1:3">
      <c r="A161">
        <v>160</v>
      </c>
      <c r="B161" t="str">
        <f>IF(AND('Sch D4 Minority'!G165&gt;0,'Sch D4 Minority'!F165&lt;1),"Fail","Pass")</f>
        <v>Pass</v>
      </c>
      <c r="C161" t="str">
        <f>IF(AND('Sch D4 Minority'!F165&gt;0,'Sch D4 Minority'!G165&lt;1),"Fail","Pass")</f>
        <v>Pass</v>
      </c>
    </row>
    <row r="162" spans="1:3">
      <c r="A162">
        <v>161</v>
      </c>
      <c r="B162" t="str">
        <f>IF(AND('Sch D4 Minority'!G166&gt;0,'Sch D4 Minority'!F166&lt;1),"Fail","Pass")</f>
        <v>Pass</v>
      </c>
      <c r="C162" t="str">
        <f>IF(AND('Sch D4 Minority'!F166&gt;0,'Sch D4 Minority'!G166&lt;1),"Fail","Pass")</f>
        <v>Pass</v>
      </c>
    </row>
    <row r="163" spans="1:3">
      <c r="A163">
        <v>162</v>
      </c>
      <c r="B163" t="str">
        <f>IF(AND('Sch D4 Minority'!G167&gt;0,'Sch D4 Minority'!F167&lt;1),"Fail","Pass")</f>
        <v>Pass</v>
      </c>
      <c r="C163" t="str">
        <f>IF(AND('Sch D4 Minority'!F167&gt;0,'Sch D4 Minority'!G167&lt;1),"Fail","Pass")</f>
        <v>Pass</v>
      </c>
    </row>
    <row r="164" spans="1:3">
      <c r="A164">
        <v>163</v>
      </c>
      <c r="B164" t="str">
        <f>IF(AND('Sch D4 Minority'!G168&gt;0,'Sch D4 Minority'!F168&lt;1),"Fail","Pass")</f>
        <v>Pass</v>
      </c>
      <c r="C164" t="str">
        <f>IF(AND('Sch D4 Minority'!F168&gt;0,'Sch D4 Minority'!G168&lt;1),"Fail","Pass")</f>
        <v>Pass</v>
      </c>
    </row>
    <row r="165" spans="1:3">
      <c r="A165">
        <v>164</v>
      </c>
      <c r="B165" t="str">
        <f>IF(AND('Sch D4 Minority'!G169&gt;0,'Sch D4 Minority'!F169&lt;1),"Fail","Pass")</f>
        <v>Pass</v>
      </c>
      <c r="C165" t="str">
        <f>IF(AND('Sch D4 Minority'!F169&gt;0,'Sch D4 Minority'!G169&lt;1),"Fail","Pass")</f>
        <v>Pass</v>
      </c>
    </row>
    <row r="166" spans="1:3">
      <c r="A166">
        <v>165</v>
      </c>
      <c r="B166" t="str">
        <f>IF(AND('Sch D4 Minority'!G170&gt;0,'Sch D4 Minority'!F170&lt;1),"Fail","Pass")</f>
        <v>Pass</v>
      </c>
      <c r="C166" t="str">
        <f>IF(AND('Sch D4 Minority'!F170&gt;0,'Sch D4 Minority'!G170&lt;1),"Fail","Pass")</f>
        <v>Pass</v>
      </c>
    </row>
    <row r="167" spans="1:3">
      <c r="A167">
        <v>166</v>
      </c>
      <c r="B167" t="str">
        <f>IF(AND('Sch D4 Minority'!G171&gt;0,'Sch D4 Minority'!F171&lt;1),"Fail","Pass")</f>
        <v>Pass</v>
      </c>
      <c r="C167" t="str">
        <f>IF(AND('Sch D4 Minority'!F171&gt;0,'Sch D4 Minority'!G171&lt;1),"Fail","Pass")</f>
        <v>Pass</v>
      </c>
    </row>
    <row r="168" spans="1:3">
      <c r="A168">
        <v>167</v>
      </c>
      <c r="B168" t="str">
        <f>IF(AND('Sch D4 Minority'!G172&gt;0,'Sch D4 Minority'!F172&lt;1),"Fail","Pass")</f>
        <v>Pass</v>
      </c>
      <c r="C168" t="str">
        <f>IF(AND('Sch D4 Minority'!F172&gt;0,'Sch D4 Minority'!G172&lt;1),"Fail","Pass")</f>
        <v>Pass</v>
      </c>
    </row>
    <row r="169" spans="1:3">
      <c r="A169">
        <v>168</v>
      </c>
      <c r="B169" t="str">
        <f>IF(AND('Sch D4 Minority'!G173&gt;0,'Sch D4 Minority'!F173&lt;1),"Fail","Pass")</f>
        <v>Pass</v>
      </c>
      <c r="C169" t="str">
        <f>IF(AND('Sch D4 Minority'!F173&gt;0,'Sch D4 Minority'!G173&lt;1),"Fail","Pass")</f>
        <v>Pass</v>
      </c>
    </row>
    <row r="170" spans="1:3">
      <c r="A170">
        <v>169</v>
      </c>
      <c r="B170" t="str">
        <f>IF(AND('Sch D4 Minority'!G174&gt;0,'Sch D4 Minority'!F174&lt;1),"Fail","Pass")</f>
        <v>Pass</v>
      </c>
      <c r="C170" t="str">
        <f>IF(AND('Sch D4 Minority'!F174&gt;0,'Sch D4 Minority'!G174&lt;1),"Fail","Pass")</f>
        <v>Pass</v>
      </c>
    </row>
    <row r="171" spans="1:3">
      <c r="A171">
        <v>170</v>
      </c>
      <c r="B171" t="str">
        <f>IF(AND('Sch D4 Minority'!G175&gt;0,'Sch D4 Minority'!F175&lt;1),"Fail","Pass")</f>
        <v>Pass</v>
      </c>
      <c r="C171" t="str">
        <f>IF(AND('Sch D4 Minority'!F175&gt;0,'Sch D4 Minority'!G175&lt;1),"Fail","Pass")</f>
        <v>Pass</v>
      </c>
    </row>
    <row r="172" spans="1:3">
      <c r="A172">
        <v>171</v>
      </c>
      <c r="B172" t="str">
        <f>IF(AND('Sch D4 Minority'!G176&gt;0,'Sch D4 Minority'!F176&lt;1),"Fail","Pass")</f>
        <v>Pass</v>
      </c>
      <c r="C172" t="str">
        <f>IF(AND('Sch D4 Minority'!F176&gt;0,'Sch D4 Minority'!G176&lt;1),"Fail","Pass")</f>
        <v>Pass</v>
      </c>
    </row>
    <row r="173" spans="1:3">
      <c r="A173">
        <v>172</v>
      </c>
      <c r="B173" t="str">
        <f>IF(AND('Sch D4 Minority'!G177&gt;0,'Sch D4 Minority'!F177&lt;1),"Fail","Pass")</f>
        <v>Pass</v>
      </c>
      <c r="C173" t="str">
        <f>IF(AND('Sch D4 Minority'!F177&gt;0,'Sch D4 Minority'!G177&lt;1),"Fail","Pass")</f>
        <v>Pass</v>
      </c>
    </row>
    <row r="174" spans="1:3">
      <c r="A174">
        <v>173</v>
      </c>
      <c r="B174" t="str">
        <f>IF(AND('Sch D4 Minority'!G178&gt;0,'Sch D4 Minority'!F178&lt;1),"Fail","Pass")</f>
        <v>Pass</v>
      </c>
      <c r="C174" t="str">
        <f>IF(AND('Sch D4 Minority'!F178&gt;0,'Sch D4 Minority'!G178&lt;1),"Fail","Pass")</f>
        <v>Pass</v>
      </c>
    </row>
    <row r="175" spans="1:3">
      <c r="A175">
        <v>174</v>
      </c>
      <c r="B175" t="str">
        <f>IF(AND('Sch D4 Minority'!G179&gt;0,'Sch D4 Minority'!F179&lt;1),"Fail","Pass")</f>
        <v>Pass</v>
      </c>
      <c r="C175" t="str">
        <f>IF(AND('Sch D4 Minority'!F179&gt;0,'Sch D4 Minority'!G179&lt;1),"Fail","Pass")</f>
        <v>Pass</v>
      </c>
    </row>
    <row r="176" spans="1:3">
      <c r="A176">
        <v>175</v>
      </c>
      <c r="B176" t="str">
        <f>IF(AND('Sch D4 Minority'!G180&gt;0,'Sch D4 Minority'!F180&lt;1),"Fail","Pass")</f>
        <v>Pass</v>
      </c>
      <c r="C176" t="str">
        <f>IF(AND('Sch D4 Minority'!F180&gt;0,'Sch D4 Minority'!G180&lt;1),"Fail","Pass")</f>
        <v>Pass</v>
      </c>
    </row>
    <row r="177" spans="1:3">
      <c r="A177">
        <v>176</v>
      </c>
      <c r="B177" t="str">
        <f>IF(AND('Sch D4 Minority'!G181&gt;0,'Sch D4 Minority'!F181&lt;1),"Fail","Pass")</f>
        <v>Pass</v>
      </c>
      <c r="C177" t="str">
        <f>IF(AND('Sch D4 Minority'!F181&gt;0,'Sch D4 Minority'!G181&lt;1),"Fail","Pass")</f>
        <v>Pass</v>
      </c>
    </row>
    <row r="178" spans="1:3">
      <c r="A178">
        <v>177</v>
      </c>
      <c r="B178" t="str">
        <f>IF(AND('Sch D4 Minority'!G182&gt;0,'Sch D4 Minority'!F182&lt;1),"Fail","Pass")</f>
        <v>Pass</v>
      </c>
      <c r="C178" t="str">
        <f>IF(AND('Sch D4 Minority'!F182&gt;0,'Sch D4 Minority'!G182&lt;1),"Fail","Pass")</f>
        <v>Pass</v>
      </c>
    </row>
    <row r="179" spans="1:3">
      <c r="A179">
        <v>178</v>
      </c>
      <c r="B179" t="str">
        <f>IF(AND('Sch D4 Minority'!G183&gt;0,'Sch D4 Minority'!F183&lt;1),"Fail","Pass")</f>
        <v>Pass</v>
      </c>
      <c r="C179" t="str">
        <f>IF(AND('Sch D4 Minority'!F183&gt;0,'Sch D4 Minority'!G183&lt;1),"Fail","Pass")</f>
        <v>Pass</v>
      </c>
    </row>
    <row r="180" spans="1:3">
      <c r="A180">
        <v>179</v>
      </c>
      <c r="B180" t="str">
        <f>IF(AND('Sch D4 Minority'!G184&gt;0,'Sch D4 Minority'!F184&lt;1),"Fail","Pass")</f>
        <v>Pass</v>
      </c>
      <c r="C180" t="str">
        <f>IF(AND('Sch D4 Minority'!F184&gt;0,'Sch D4 Minority'!G184&lt;1),"Fail","Pass")</f>
        <v>Pass</v>
      </c>
    </row>
    <row r="181" spans="1:3">
      <c r="A181">
        <v>180</v>
      </c>
      <c r="B181" t="str">
        <f>IF(AND('Sch D4 Minority'!G185&gt;0,'Sch D4 Minority'!F185&lt;1),"Fail","Pass")</f>
        <v>Pass</v>
      </c>
      <c r="C181" t="str">
        <f>IF(AND('Sch D4 Minority'!F185&gt;0,'Sch D4 Minority'!G185&lt;1),"Fail","Pass")</f>
        <v>Pass</v>
      </c>
    </row>
    <row r="182" spans="1:3">
      <c r="A182">
        <v>181</v>
      </c>
      <c r="B182" t="str">
        <f>IF(AND('Sch D4 Minority'!G186&gt;0,'Sch D4 Minority'!F186&lt;1),"Fail","Pass")</f>
        <v>Pass</v>
      </c>
      <c r="C182" t="str">
        <f>IF(AND('Sch D4 Minority'!F186&gt;0,'Sch D4 Minority'!G186&lt;1),"Fail","Pass")</f>
        <v>Pass</v>
      </c>
    </row>
    <row r="183" spans="1:3">
      <c r="A183">
        <v>182</v>
      </c>
      <c r="B183" t="str">
        <f>IF(AND('Sch D4 Minority'!G187&gt;0,'Sch D4 Minority'!F187&lt;1),"Fail","Pass")</f>
        <v>Pass</v>
      </c>
      <c r="C183" t="str">
        <f>IF(AND('Sch D4 Minority'!F187&gt;0,'Sch D4 Minority'!G187&lt;1),"Fail","Pass")</f>
        <v>Pass</v>
      </c>
    </row>
    <row r="184" spans="1:3">
      <c r="A184">
        <v>183</v>
      </c>
      <c r="B184" t="str">
        <f>IF(AND('Sch D4 Minority'!G188&gt;0,'Sch D4 Minority'!F188&lt;1),"Fail","Pass")</f>
        <v>Pass</v>
      </c>
      <c r="C184" t="str">
        <f>IF(AND('Sch D4 Minority'!F188&gt;0,'Sch D4 Minority'!G188&lt;1),"Fail","Pass")</f>
        <v>Pass</v>
      </c>
    </row>
    <row r="185" spans="1:3">
      <c r="A185">
        <v>184</v>
      </c>
      <c r="B185" t="str">
        <f>IF(AND('Sch D4 Minority'!G189&gt;0,'Sch D4 Minority'!F189&lt;1),"Fail","Pass")</f>
        <v>Pass</v>
      </c>
      <c r="C185" t="str">
        <f>IF(AND('Sch D4 Minority'!F189&gt;0,'Sch D4 Minority'!G189&lt;1),"Fail","Pass")</f>
        <v>Pass</v>
      </c>
    </row>
    <row r="186" spans="1:3">
      <c r="A186">
        <v>185</v>
      </c>
      <c r="B186" t="str">
        <f>IF(AND('Sch D4 Minority'!G190&gt;0,'Sch D4 Minority'!F190&lt;1),"Fail","Pass")</f>
        <v>Pass</v>
      </c>
      <c r="C186" t="str">
        <f>IF(AND('Sch D4 Minority'!F190&gt;0,'Sch D4 Minority'!G190&lt;1),"Fail","Pass")</f>
        <v>Pass</v>
      </c>
    </row>
    <row r="187" spans="1:3">
      <c r="A187">
        <v>186</v>
      </c>
      <c r="B187" t="str">
        <f>IF(AND('Sch D4 Minority'!G191&gt;0,'Sch D4 Minority'!F191&lt;1),"Fail","Pass")</f>
        <v>Pass</v>
      </c>
      <c r="C187" t="str">
        <f>IF(AND('Sch D4 Minority'!F191&gt;0,'Sch D4 Minority'!G191&lt;1),"Fail","Pass")</f>
        <v>Pass</v>
      </c>
    </row>
    <row r="188" spans="1:3">
      <c r="A188">
        <v>187</v>
      </c>
      <c r="B188" t="str">
        <f>IF(AND('Sch D4 Minority'!G192&gt;0,'Sch D4 Minority'!F192&lt;1),"Fail","Pass")</f>
        <v>Pass</v>
      </c>
      <c r="C188" t="str">
        <f>IF(AND('Sch D4 Minority'!F192&gt;0,'Sch D4 Minority'!G192&lt;1),"Fail","Pass")</f>
        <v>Pass</v>
      </c>
    </row>
    <row r="189" spans="1:3">
      <c r="A189">
        <v>188</v>
      </c>
      <c r="B189" t="str">
        <f>IF(AND('Sch D4 Minority'!G193&gt;0,'Sch D4 Minority'!F193&lt;1),"Fail","Pass")</f>
        <v>Pass</v>
      </c>
      <c r="C189" t="str">
        <f>IF(AND('Sch D4 Minority'!F193&gt;0,'Sch D4 Minority'!G193&lt;1),"Fail","Pass")</f>
        <v>Pass</v>
      </c>
    </row>
    <row r="190" spans="1:3">
      <c r="A190">
        <v>189</v>
      </c>
      <c r="B190" t="str">
        <f>IF(AND('Sch D4 Minority'!G194&gt;0,'Sch D4 Minority'!F194&lt;1),"Fail","Pass")</f>
        <v>Pass</v>
      </c>
      <c r="C190" t="str">
        <f>IF(AND('Sch D4 Minority'!F194&gt;0,'Sch D4 Minority'!G194&lt;1),"Fail","Pass")</f>
        <v>Pass</v>
      </c>
    </row>
    <row r="191" spans="1:3">
      <c r="A191">
        <v>190</v>
      </c>
      <c r="B191" t="str">
        <f>IF(AND('Sch D4 Minority'!G195&gt;0,'Sch D4 Minority'!F195&lt;1),"Fail","Pass")</f>
        <v>Pass</v>
      </c>
      <c r="C191" t="str">
        <f>IF(AND('Sch D4 Minority'!F195&gt;0,'Sch D4 Minority'!G195&lt;1),"Fail","Pass")</f>
        <v>Pass</v>
      </c>
    </row>
    <row r="192" spans="1:3">
      <c r="A192">
        <v>191</v>
      </c>
      <c r="B192" t="str">
        <f>IF(AND('Sch D4 Minority'!G196&gt;0,'Sch D4 Minority'!F196&lt;1),"Fail","Pass")</f>
        <v>Pass</v>
      </c>
      <c r="C192" t="str">
        <f>IF(AND('Sch D4 Minority'!F196&gt;0,'Sch D4 Minority'!G196&lt;1),"Fail","Pass")</f>
        <v>Pass</v>
      </c>
    </row>
    <row r="193" spans="1:3">
      <c r="A193">
        <v>192</v>
      </c>
      <c r="B193" t="str">
        <f>IF(AND('Sch D4 Minority'!G197&gt;0,'Sch D4 Minority'!F197&lt;1),"Fail","Pass")</f>
        <v>Pass</v>
      </c>
      <c r="C193" t="str">
        <f>IF(AND('Sch D4 Minority'!F197&gt;0,'Sch D4 Minority'!G197&lt;1),"Fail","Pass")</f>
        <v>Pass</v>
      </c>
    </row>
    <row r="194" spans="1:3">
      <c r="A194">
        <v>193</v>
      </c>
      <c r="B194" t="str">
        <f>IF(AND('Sch D4 Minority'!G198&gt;0,'Sch D4 Minority'!F198&lt;1),"Fail","Pass")</f>
        <v>Pass</v>
      </c>
      <c r="C194" t="str">
        <f>IF(AND('Sch D4 Minority'!F198&gt;0,'Sch D4 Minority'!G198&lt;1),"Fail","Pass")</f>
        <v>Pass</v>
      </c>
    </row>
    <row r="195" spans="1:3">
      <c r="A195">
        <v>194</v>
      </c>
      <c r="B195" t="str">
        <f>IF(AND('Sch D4 Minority'!G199&gt;0,'Sch D4 Minority'!F199&lt;1),"Fail","Pass")</f>
        <v>Pass</v>
      </c>
      <c r="C195" t="str">
        <f>IF(AND('Sch D4 Minority'!F199&gt;0,'Sch D4 Minority'!G199&lt;1),"Fail","Pass")</f>
        <v>Pass</v>
      </c>
    </row>
    <row r="196" spans="1:3">
      <c r="A196">
        <v>195</v>
      </c>
      <c r="B196" t="str">
        <f>IF(AND('Sch D4 Minority'!G200&gt;0,'Sch D4 Minority'!F200&lt;1),"Fail","Pass")</f>
        <v>Pass</v>
      </c>
      <c r="C196" t="str">
        <f>IF(AND('Sch D4 Minority'!F200&gt;0,'Sch D4 Minority'!G200&lt;1),"Fail","Pass")</f>
        <v>Pass</v>
      </c>
    </row>
    <row r="197" spans="1:3">
      <c r="A197">
        <v>196</v>
      </c>
      <c r="B197" t="str">
        <f>IF(AND('Sch D4 Minority'!G201&gt;0,'Sch D4 Minority'!F201&lt;1),"Fail","Pass")</f>
        <v>Pass</v>
      </c>
      <c r="C197" t="str">
        <f>IF(AND('Sch D4 Minority'!F201&gt;0,'Sch D4 Minority'!G201&lt;1),"Fail","Pass")</f>
        <v>Pass</v>
      </c>
    </row>
    <row r="198" spans="1:3">
      <c r="A198">
        <v>197</v>
      </c>
      <c r="B198" t="str">
        <f>IF(AND('Sch D4 Minority'!G202&gt;0,'Sch D4 Minority'!F202&lt;1),"Fail","Pass")</f>
        <v>Pass</v>
      </c>
      <c r="C198" t="str">
        <f>IF(AND('Sch D4 Minority'!F202&gt;0,'Sch D4 Minority'!G202&lt;1),"Fail","Pass")</f>
        <v>Pass</v>
      </c>
    </row>
    <row r="199" spans="1:3">
      <c r="A199">
        <v>198</v>
      </c>
      <c r="B199" t="str">
        <f>IF(AND('Sch D4 Minority'!G203&gt;0,'Sch D4 Minority'!F203&lt;1),"Fail","Pass")</f>
        <v>Pass</v>
      </c>
      <c r="C199" t="str">
        <f>IF(AND('Sch D4 Minority'!F203&gt;0,'Sch D4 Minority'!G203&lt;1),"Fail","Pass")</f>
        <v>Pass</v>
      </c>
    </row>
    <row r="200" spans="1:3">
      <c r="A200">
        <v>199</v>
      </c>
      <c r="B200" t="str">
        <f>IF(AND('Sch D4 Minority'!G204&gt;0,'Sch D4 Minority'!F204&lt;1),"Fail","Pass")</f>
        <v>Pass</v>
      </c>
      <c r="C200" t="str">
        <f>IF(AND('Sch D4 Minority'!F204&gt;0,'Sch D4 Minority'!G204&lt;1),"Fail","Pass")</f>
        <v>Pass</v>
      </c>
    </row>
    <row r="201" spans="1:3">
      <c r="A201">
        <v>200</v>
      </c>
      <c r="B201" t="str">
        <f>IF(AND('Sch D4 Minority'!G205&gt;0,'Sch D4 Minority'!F205&lt;1),"Fail","Pass")</f>
        <v>Pass</v>
      </c>
      <c r="C201" t="str">
        <f>IF(AND('Sch D4 Minority'!F205&gt;0,'Sch D4 Minority'!G205&lt;1),"Fail","Pass")</f>
        <v>Pass</v>
      </c>
    </row>
    <row r="202" spans="1:3">
      <c r="A202">
        <v>201</v>
      </c>
      <c r="B202" t="str">
        <f>IF(AND('Sch D4 Minority'!G206&gt;0,'Sch D4 Minority'!F206&lt;1),"Fail","Pass")</f>
        <v>Pass</v>
      </c>
      <c r="C202" t="str">
        <f>IF(AND('Sch D4 Minority'!F206&gt;0,'Sch D4 Minority'!G206&lt;1),"Fail","Pass")</f>
        <v>Pass</v>
      </c>
    </row>
    <row r="203" spans="1:3">
      <c r="A203">
        <v>202</v>
      </c>
      <c r="B203" t="str">
        <f>IF(AND('Sch D4 Minority'!G207&gt;0,'Sch D4 Minority'!F207&lt;1),"Fail","Pass")</f>
        <v>Pass</v>
      </c>
      <c r="C203" t="str">
        <f>IF(AND('Sch D4 Minority'!F207&gt;0,'Sch D4 Minority'!G207&lt;1),"Fail","Pass")</f>
        <v>Pass</v>
      </c>
    </row>
    <row r="204" spans="1:3">
      <c r="A204">
        <v>203</v>
      </c>
      <c r="B204" t="str">
        <f>IF(AND('Sch D4 Minority'!G208&gt;0,'Sch D4 Minority'!F208&lt;1),"Fail","Pass")</f>
        <v>Pass</v>
      </c>
      <c r="C204" t="str">
        <f>IF(AND('Sch D4 Minority'!F208&gt;0,'Sch D4 Minority'!G208&lt;1),"Fail","Pass")</f>
        <v>Pass</v>
      </c>
    </row>
    <row r="205" spans="1:3">
      <c r="A205">
        <v>204</v>
      </c>
      <c r="B205" t="str">
        <f>IF(AND('Sch D4 Minority'!G209&gt;0,'Sch D4 Minority'!F209&lt;1),"Fail","Pass")</f>
        <v>Pass</v>
      </c>
      <c r="C205" t="str">
        <f>IF(AND('Sch D4 Minority'!F209&gt;0,'Sch D4 Minority'!G209&lt;1),"Fail","Pass")</f>
        <v>Pass</v>
      </c>
    </row>
    <row r="206" spans="1:3">
      <c r="A206">
        <v>205</v>
      </c>
      <c r="B206" t="str">
        <f>IF(AND('Sch D4 Minority'!G210&gt;0,'Sch D4 Minority'!F210&lt;1),"Fail","Pass")</f>
        <v>Pass</v>
      </c>
      <c r="C206" t="str">
        <f>IF(AND('Sch D4 Minority'!F210&gt;0,'Sch D4 Minority'!G210&lt;1),"Fail","Pass")</f>
        <v>Pass</v>
      </c>
    </row>
    <row r="207" spans="1:3">
      <c r="A207">
        <v>206</v>
      </c>
      <c r="B207" t="str">
        <f>IF(AND('Sch D4 Minority'!G211&gt;0,'Sch D4 Minority'!F211&lt;1),"Fail","Pass")</f>
        <v>Pass</v>
      </c>
      <c r="C207" t="str">
        <f>IF(AND('Sch D4 Minority'!F211&gt;0,'Sch D4 Minority'!G211&lt;1),"Fail","Pass")</f>
        <v>Pass</v>
      </c>
    </row>
    <row r="208" spans="1:3">
      <c r="A208">
        <v>207</v>
      </c>
      <c r="B208" t="str">
        <f>IF(AND('Sch D4 Minority'!G212&gt;0,'Sch D4 Minority'!F212&lt;1),"Fail","Pass")</f>
        <v>Pass</v>
      </c>
      <c r="C208" t="str">
        <f>IF(AND('Sch D4 Minority'!F212&gt;0,'Sch D4 Minority'!G212&lt;1),"Fail","Pass")</f>
        <v>Pass</v>
      </c>
    </row>
    <row r="209" spans="1:3">
      <c r="A209">
        <v>208</v>
      </c>
      <c r="B209" t="str">
        <f>IF(AND('Sch D4 Minority'!G213&gt;0,'Sch D4 Minority'!F213&lt;1),"Fail","Pass")</f>
        <v>Pass</v>
      </c>
      <c r="C209" t="str">
        <f>IF(AND('Sch D4 Minority'!F213&gt;0,'Sch D4 Minority'!G213&lt;1),"Fail","Pass")</f>
        <v>Pass</v>
      </c>
    </row>
    <row r="210" spans="1:3">
      <c r="A210">
        <v>209</v>
      </c>
      <c r="B210" t="str">
        <f>IF(AND('Sch D4 Minority'!G214&gt;0,'Sch D4 Minority'!F214&lt;1),"Fail","Pass")</f>
        <v>Pass</v>
      </c>
      <c r="C210" t="str">
        <f>IF(AND('Sch D4 Minority'!F214&gt;0,'Sch D4 Minority'!G214&lt;1),"Fail","Pass")</f>
        <v>Pass</v>
      </c>
    </row>
    <row r="211" spans="1:3">
      <c r="A211">
        <v>210</v>
      </c>
      <c r="B211" t="str">
        <f>IF(AND('Sch D4 Minority'!G215&gt;0,'Sch D4 Minority'!F215&lt;1),"Fail","Pass")</f>
        <v>Pass</v>
      </c>
      <c r="C211" t="str">
        <f>IF(AND('Sch D4 Minority'!F215&gt;0,'Sch D4 Minority'!G215&lt;1),"Fail","Pass")</f>
        <v>Pass</v>
      </c>
    </row>
    <row r="212" spans="1:3">
      <c r="A212">
        <v>211</v>
      </c>
      <c r="B212" t="str">
        <f>IF(AND('Sch D4 Minority'!G216&gt;0,'Sch D4 Minority'!F216&lt;1),"Fail","Pass")</f>
        <v>Pass</v>
      </c>
      <c r="C212" t="str">
        <f>IF(AND('Sch D4 Minority'!F216&gt;0,'Sch D4 Minority'!G216&lt;1),"Fail","Pass")</f>
        <v>Pass</v>
      </c>
    </row>
    <row r="213" spans="1:3">
      <c r="A213">
        <v>212</v>
      </c>
      <c r="B213" t="str">
        <f>IF(AND('Sch D4 Minority'!G217&gt;0,'Sch D4 Minority'!F217&lt;1),"Fail","Pass")</f>
        <v>Pass</v>
      </c>
      <c r="C213" t="str">
        <f>IF(AND('Sch D4 Minority'!F217&gt;0,'Sch D4 Minority'!G217&lt;1),"Fail","Pass")</f>
        <v>Pass</v>
      </c>
    </row>
    <row r="214" spans="1:3">
      <c r="A214">
        <v>213</v>
      </c>
      <c r="B214" t="str">
        <f>IF(AND('Sch D4 Minority'!G218&gt;0,'Sch D4 Minority'!F218&lt;1),"Fail","Pass")</f>
        <v>Pass</v>
      </c>
      <c r="C214" t="str">
        <f>IF(AND('Sch D4 Minority'!F218&gt;0,'Sch D4 Minority'!G218&lt;1),"Fail","Pass")</f>
        <v>Pass</v>
      </c>
    </row>
    <row r="215" spans="1:3">
      <c r="A215">
        <v>214</v>
      </c>
      <c r="B215" t="str">
        <f>IF(AND('Sch D4 Minority'!G219&gt;0,'Sch D4 Minority'!F219&lt;1),"Fail","Pass")</f>
        <v>Pass</v>
      </c>
      <c r="C215" t="str">
        <f>IF(AND('Sch D4 Minority'!F219&gt;0,'Sch D4 Minority'!G219&lt;1),"Fail","Pass")</f>
        <v>Pass</v>
      </c>
    </row>
    <row r="216" spans="1:3">
      <c r="A216">
        <v>215</v>
      </c>
      <c r="B216" t="str">
        <f>IF(AND('Sch D4 Minority'!G220&gt;0,'Sch D4 Minority'!F220&lt;1),"Fail","Pass")</f>
        <v>Pass</v>
      </c>
      <c r="C216" t="str">
        <f>IF(AND('Sch D4 Minority'!F220&gt;0,'Sch D4 Minority'!G220&lt;1),"Fail","Pass")</f>
        <v>Pass</v>
      </c>
    </row>
    <row r="217" spans="1:3">
      <c r="A217">
        <v>216</v>
      </c>
      <c r="B217" t="str">
        <f>IF(AND('Sch D4 Minority'!G221&gt;0,'Sch D4 Minority'!F221&lt;1),"Fail","Pass")</f>
        <v>Pass</v>
      </c>
      <c r="C217" t="str">
        <f>IF(AND('Sch D4 Minority'!F221&gt;0,'Sch D4 Minority'!G221&lt;1),"Fail","Pass")</f>
        <v>Pass</v>
      </c>
    </row>
    <row r="218" spans="1:3">
      <c r="A218">
        <v>217</v>
      </c>
      <c r="B218" t="str">
        <f>IF(AND('Sch D4 Minority'!G222&gt;0,'Sch D4 Minority'!F222&lt;1),"Fail","Pass")</f>
        <v>Pass</v>
      </c>
      <c r="C218" t="str">
        <f>IF(AND('Sch D4 Minority'!F222&gt;0,'Sch D4 Minority'!G222&lt;1),"Fail","Pass")</f>
        <v>Pass</v>
      </c>
    </row>
    <row r="219" spans="1:3">
      <c r="A219">
        <v>218</v>
      </c>
      <c r="B219" t="str">
        <f>IF(AND('Sch D4 Minority'!G223&gt;0,'Sch D4 Minority'!F223&lt;1),"Fail","Pass")</f>
        <v>Pass</v>
      </c>
      <c r="C219" t="str">
        <f>IF(AND('Sch D4 Minority'!F223&gt;0,'Sch D4 Minority'!G223&lt;1),"Fail","Pass")</f>
        <v>Pass</v>
      </c>
    </row>
    <row r="220" spans="1:3">
      <c r="A220">
        <v>219</v>
      </c>
      <c r="B220" t="str">
        <f>IF(AND('Sch D4 Minority'!G224&gt;0,'Sch D4 Minority'!F224&lt;1),"Fail","Pass")</f>
        <v>Pass</v>
      </c>
      <c r="C220" t="str">
        <f>IF(AND('Sch D4 Minority'!F224&gt;0,'Sch D4 Minority'!G224&lt;1),"Fail","Pass")</f>
        <v>Pass</v>
      </c>
    </row>
    <row r="221" spans="1:3">
      <c r="A221">
        <v>220</v>
      </c>
      <c r="B221" t="str">
        <f>IF(AND('Sch D4 Minority'!G225&gt;0,'Sch D4 Minority'!F225&lt;1),"Fail","Pass")</f>
        <v>Pass</v>
      </c>
      <c r="C221" t="str">
        <f>IF(AND('Sch D4 Minority'!F225&gt;0,'Sch D4 Minority'!G225&lt;1),"Fail","Pass")</f>
        <v>Pass</v>
      </c>
    </row>
    <row r="222" spans="1:3">
      <c r="A222">
        <v>221</v>
      </c>
      <c r="B222" t="str">
        <f>IF(AND('Sch D4 Minority'!G226&gt;0,'Sch D4 Minority'!F226&lt;1),"Fail","Pass")</f>
        <v>Pass</v>
      </c>
      <c r="C222" t="str">
        <f>IF(AND('Sch D4 Minority'!F226&gt;0,'Sch D4 Minority'!G226&lt;1),"Fail","Pass")</f>
        <v>Pass</v>
      </c>
    </row>
    <row r="223" spans="1:3">
      <c r="A223">
        <v>222</v>
      </c>
      <c r="B223" t="str">
        <f>IF(AND('Sch D4 Minority'!G227&gt;0,'Sch D4 Minority'!F227&lt;1),"Fail","Pass")</f>
        <v>Pass</v>
      </c>
      <c r="C223" t="str">
        <f>IF(AND('Sch D4 Minority'!F227&gt;0,'Sch D4 Minority'!G227&lt;1),"Fail","Pass")</f>
        <v>Pass</v>
      </c>
    </row>
    <row r="224" spans="1:3">
      <c r="A224">
        <v>223</v>
      </c>
      <c r="B224" t="str">
        <f>IF(AND('Sch D4 Minority'!G228&gt;0,'Sch D4 Minority'!F228&lt;1),"Fail","Pass")</f>
        <v>Pass</v>
      </c>
      <c r="C224" t="str">
        <f>IF(AND('Sch D4 Minority'!F228&gt;0,'Sch D4 Minority'!G228&lt;1),"Fail","Pass")</f>
        <v>Pass</v>
      </c>
    </row>
    <row r="225" spans="1:3">
      <c r="A225">
        <v>224</v>
      </c>
      <c r="B225" t="str">
        <f>IF(AND('Sch D4 Minority'!G229&gt;0,'Sch D4 Minority'!F229&lt;1),"Fail","Pass")</f>
        <v>Pass</v>
      </c>
      <c r="C225" t="str">
        <f>IF(AND('Sch D4 Minority'!F229&gt;0,'Sch D4 Minority'!G229&lt;1),"Fail","Pass")</f>
        <v>Pass</v>
      </c>
    </row>
    <row r="226" spans="1:3">
      <c r="A226">
        <v>225</v>
      </c>
      <c r="B226" t="str">
        <f>IF(AND('Sch D4 Minority'!G230&gt;0,'Sch D4 Minority'!F230&lt;1),"Fail","Pass")</f>
        <v>Pass</v>
      </c>
      <c r="C226" t="str">
        <f>IF(AND('Sch D4 Minority'!F230&gt;0,'Sch D4 Minority'!G230&lt;1),"Fail","Pass")</f>
        <v>Pass</v>
      </c>
    </row>
    <row r="227" spans="1:3">
      <c r="A227">
        <v>226</v>
      </c>
      <c r="B227" t="str">
        <f>IF(AND('Sch D4 Minority'!G231&gt;0,'Sch D4 Minority'!F231&lt;1),"Fail","Pass")</f>
        <v>Pass</v>
      </c>
      <c r="C227" t="str">
        <f>IF(AND('Sch D4 Minority'!F231&gt;0,'Sch D4 Minority'!G231&lt;1),"Fail","Pass")</f>
        <v>Pass</v>
      </c>
    </row>
    <row r="228" spans="1:3">
      <c r="A228">
        <v>227</v>
      </c>
      <c r="B228" t="str">
        <f>IF(AND('Sch D4 Minority'!G232&gt;0,'Sch D4 Minority'!F232&lt;1),"Fail","Pass")</f>
        <v>Pass</v>
      </c>
      <c r="C228" t="str">
        <f>IF(AND('Sch D4 Minority'!F232&gt;0,'Sch D4 Minority'!G232&lt;1),"Fail","Pass")</f>
        <v>Pass</v>
      </c>
    </row>
    <row r="229" spans="1:3">
      <c r="A229">
        <v>228</v>
      </c>
      <c r="B229" t="str">
        <f>IF(AND('Sch D4 Minority'!G233&gt;0,'Sch D4 Minority'!F233&lt;1),"Fail","Pass")</f>
        <v>Pass</v>
      </c>
      <c r="C229" t="str">
        <f>IF(AND('Sch D4 Minority'!F233&gt;0,'Sch D4 Minority'!G233&lt;1),"Fail","Pass")</f>
        <v>Pass</v>
      </c>
    </row>
    <row r="230" spans="1:3">
      <c r="A230">
        <v>229</v>
      </c>
      <c r="B230" t="str">
        <f>IF(AND('Sch D4 Minority'!G234&gt;0,'Sch D4 Minority'!F234&lt;1),"Fail","Pass")</f>
        <v>Pass</v>
      </c>
      <c r="C230" t="str">
        <f>IF(AND('Sch D4 Minority'!F234&gt;0,'Sch D4 Minority'!G234&lt;1),"Fail","Pass")</f>
        <v>Pass</v>
      </c>
    </row>
    <row r="231" spans="1:3">
      <c r="A231">
        <v>230</v>
      </c>
      <c r="B231" t="str">
        <f>IF(AND('Sch D4 Minority'!G235&gt;0,'Sch D4 Minority'!F235&lt;1),"Fail","Pass")</f>
        <v>Pass</v>
      </c>
      <c r="C231" t="str">
        <f>IF(AND('Sch D4 Minority'!F235&gt;0,'Sch D4 Minority'!G235&lt;1),"Fail","Pass")</f>
        <v>Pass</v>
      </c>
    </row>
    <row r="232" spans="1:3">
      <c r="A232">
        <v>231</v>
      </c>
      <c r="B232" t="str">
        <f>IF(AND('Sch D4 Minority'!G236&gt;0,'Sch D4 Minority'!F236&lt;1),"Fail","Pass")</f>
        <v>Pass</v>
      </c>
      <c r="C232" t="str">
        <f>IF(AND('Sch D4 Minority'!F236&gt;0,'Sch D4 Minority'!G236&lt;1),"Fail","Pass")</f>
        <v>Pass</v>
      </c>
    </row>
    <row r="233" spans="1:3">
      <c r="A233">
        <v>232</v>
      </c>
      <c r="B233" t="str">
        <f>IF(AND('Sch D4 Minority'!G237&gt;0,'Sch D4 Minority'!F237&lt;1),"Fail","Pass")</f>
        <v>Pass</v>
      </c>
      <c r="C233" t="str">
        <f>IF(AND('Sch D4 Minority'!F237&gt;0,'Sch D4 Minority'!G237&lt;1),"Fail","Pass")</f>
        <v>Pass</v>
      </c>
    </row>
    <row r="234" spans="1:3">
      <c r="A234">
        <v>233</v>
      </c>
      <c r="B234" t="str">
        <f>IF(AND('Sch D4 Minority'!G238&gt;0,'Sch D4 Minority'!F238&lt;1),"Fail","Pass")</f>
        <v>Pass</v>
      </c>
      <c r="C234" t="str">
        <f>IF(AND('Sch D4 Minority'!F238&gt;0,'Sch D4 Minority'!G238&lt;1),"Fail","Pass")</f>
        <v>Pass</v>
      </c>
    </row>
    <row r="235" spans="1:3">
      <c r="A235">
        <v>234</v>
      </c>
      <c r="B235" t="str">
        <f>IF(AND('Sch D4 Minority'!G239&gt;0,'Sch D4 Minority'!F239&lt;1),"Fail","Pass")</f>
        <v>Pass</v>
      </c>
      <c r="C235" t="str">
        <f>IF(AND('Sch D4 Minority'!F239&gt;0,'Sch D4 Minority'!G239&lt;1),"Fail","Pass")</f>
        <v>Pass</v>
      </c>
    </row>
    <row r="236" spans="1:3">
      <c r="A236">
        <v>235</v>
      </c>
      <c r="B236" t="str">
        <f>IF(AND('Sch D4 Minority'!G240&gt;0,'Sch D4 Minority'!F240&lt;1),"Fail","Pass")</f>
        <v>Pass</v>
      </c>
      <c r="C236" t="str">
        <f>IF(AND('Sch D4 Minority'!F240&gt;0,'Sch D4 Minority'!G240&lt;1),"Fail","Pass")</f>
        <v>Pass</v>
      </c>
    </row>
    <row r="237" spans="1:3">
      <c r="A237">
        <v>236</v>
      </c>
      <c r="B237" t="str">
        <f>IF(AND('Sch D4 Minority'!G241&gt;0,'Sch D4 Minority'!F241&lt;1),"Fail","Pass")</f>
        <v>Pass</v>
      </c>
      <c r="C237" t="str">
        <f>IF(AND('Sch D4 Minority'!F241&gt;0,'Sch D4 Minority'!G241&lt;1),"Fail","Pass")</f>
        <v>Pass</v>
      </c>
    </row>
    <row r="238" spans="1:3">
      <c r="A238">
        <v>237</v>
      </c>
      <c r="B238" t="str">
        <f>IF(AND('Sch D4 Minority'!G242&gt;0,'Sch D4 Minority'!F242&lt;1),"Fail","Pass")</f>
        <v>Pass</v>
      </c>
      <c r="C238" t="str">
        <f>IF(AND('Sch D4 Minority'!F242&gt;0,'Sch D4 Minority'!G242&lt;1),"Fail","Pass")</f>
        <v>Pass</v>
      </c>
    </row>
    <row r="239" spans="1:3">
      <c r="A239">
        <v>238</v>
      </c>
      <c r="B239" t="str">
        <f>IF(AND('Sch D4 Minority'!G243&gt;0,'Sch D4 Minority'!F243&lt;1),"Fail","Pass")</f>
        <v>Pass</v>
      </c>
      <c r="C239" t="str">
        <f>IF(AND('Sch D4 Minority'!F243&gt;0,'Sch D4 Minority'!G243&lt;1),"Fail","Pass")</f>
        <v>Pass</v>
      </c>
    </row>
    <row r="240" spans="1:3">
      <c r="A240">
        <v>239</v>
      </c>
      <c r="B240" t="str">
        <f>IF(AND('Sch D4 Minority'!G244&gt;0,'Sch D4 Minority'!F244&lt;1),"Fail","Pass")</f>
        <v>Pass</v>
      </c>
      <c r="C240" t="str">
        <f>IF(AND('Sch D4 Minority'!F244&gt;0,'Sch D4 Minority'!G244&lt;1),"Fail","Pass")</f>
        <v>Pass</v>
      </c>
    </row>
    <row r="241" spans="1:3">
      <c r="A241">
        <v>240</v>
      </c>
      <c r="B241" t="str">
        <f>IF(AND('Sch D4 Minority'!G245&gt;0,'Sch D4 Minority'!F245&lt;1),"Fail","Pass")</f>
        <v>Pass</v>
      </c>
      <c r="C241" t="str">
        <f>IF(AND('Sch D4 Minority'!F245&gt;0,'Sch D4 Minority'!G245&lt;1),"Fail","Pass")</f>
        <v>Pass</v>
      </c>
    </row>
    <row r="242" spans="1:3">
      <c r="A242">
        <v>241</v>
      </c>
      <c r="B242" t="str">
        <f>IF(AND('Sch D4 Minority'!G246&gt;0,'Sch D4 Minority'!F246&lt;1),"Fail","Pass")</f>
        <v>Pass</v>
      </c>
      <c r="C242" t="str">
        <f>IF(AND('Sch D4 Minority'!F246&gt;0,'Sch D4 Minority'!G246&lt;1),"Fail","Pass")</f>
        <v>Pass</v>
      </c>
    </row>
    <row r="243" spans="1:3">
      <c r="A243">
        <v>242</v>
      </c>
      <c r="B243" t="str">
        <f>IF(AND('Sch D4 Minority'!G247&gt;0,'Sch D4 Minority'!F247&lt;1),"Fail","Pass")</f>
        <v>Pass</v>
      </c>
      <c r="C243" t="str">
        <f>IF(AND('Sch D4 Minority'!F247&gt;0,'Sch D4 Minority'!G247&lt;1),"Fail","Pass")</f>
        <v>Pass</v>
      </c>
    </row>
    <row r="244" spans="1:3">
      <c r="A244">
        <v>243</v>
      </c>
      <c r="B244" t="str">
        <f>IF(AND('Sch D4 Minority'!G248&gt;0,'Sch D4 Minority'!F248&lt;1),"Fail","Pass")</f>
        <v>Pass</v>
      </c>
      <c r="C244" t="str">
        <f>IF(AND('Sch D4 Minority'!F248&gt;0,'Sch D4 Minority'!G248&lt;1),"Fail","Pass")</f>
        <v>Pass</v>
      </c>
    </row>
    <row r="245" spans="1:3">
      <c r="A245">
        <v>244</v>
      </c>
      <c r="B245" t="str">
        <f>IF(AND('Sch D4 Minority'!G249&gt;0,'Sch D4 Minority'!F249&lt;1),"Fail","Pass")</f>
        <v>Pass</v>
      </c>
      <c r="C245" t="str">
        <f>IF(AND('Sch D4 Minority'!F249&gt;0,'Sch D4 Minority'!G249&lt;1),"Fail","Pass")</f>
        <v>Pass</v>
      </c>
    </row>
    <row r="246" spans="1:3">
      <c r="A246">
        <v>245</v>
      </c>
      <c r="B246" t="str">
        <f>IF(AND('Sch D4 Minority'!G250&gt;0,'Sch D4 Minority'!F250&lt;1),"Fail","Pass")</f>
        <v>Pass</v>
      </c>
      <c r="C246" t="str">
        <f>IF(AND('Sch D4 Minority'!F250&gt;0,'Sch D4 Minority'!G250&lt;1),"Fail","Pass")</f>
        <v>Pass</v>
      </c>
    </row>
    <row r="247" spans="1:3">
      <c r="A247">
        <v>246</v>
      </c>
      <c r="B247" t="str">
        <f>IF(AND('Sch D4 Minority'!G251&gt;0,'Sch D4 Minority'!F251&lt;1),"Fail","Pass")</f>
        <v>Pass</v>
      </c>
      <c r="C247" t="str">
        <f>IF(AND('Sch D4 Minority'!F251&gt;0,'Sch D4 Minority'!G251&lt;1),"Fail","Pass")</f>
        <v>Pass</v>
      </c>
    </row>
    <row r="248" spans="1:3">
      <c r="A248">
        <v>247</v>
      </c>
      <c r="B248" t="str">
        <f>IF(AND('Sch D4 Minority'!G252&gt;0,'Sch D4 Minority'!F252&lt;1),"Fail","Pass")</f>
        <v>Pass</v>
      </c>
      <c r="C248" t="str">
        <f>IF(AND('Sch D4 Minority'!F252&gt;0,'Sch D4 Minority'!G252&lt;1),"Fail","Pass")</f>
        <v>Pass</v>
      </c>
    </row>
    <row r="249" spans="1:3">
      <c r="A249">
        <v>248</v>
      </c>
      <c r="B249" t="str">
        <f>IF(AND('Sch D4 Minority'!G253&gt;0,'Sch D4 Minority'!F253&lt;1),"Fail","Pass")</f>
        <v>Pass</v>
      </c>
      <c r="C249" t="str">
        <f>IF(AND('Sch D4 Minority'!F253&gt;0,'Sch D4 Minority'!G253&lt;1),"Fail","Pass")</f>
        <v>Pass</v>
      </c>
    </row>
    <row r="250" spans="1:3">
      <c r="A250">
        <v>249</v>
      </c>
      <c r="B250" t="str">
        <f>IF(AND('Sch D4 Minority'!G254&gt;0,'Sch D4 Minority'!F254&lt;1),"Fail","Pass")</f>
        <v>Pass</v>
      </c>
      <c r="C250" t="str">
        <f>IF(AND('Sch D4 Minority'!F254&gt;0,'Sch D4 Minority'!G254&lt;1),"Fail","Pass")</f>
        <v>Pass</v>
      </c>
    </row>
    <row r="251" spans="1:3">
      <c r="A251">
        <v>250</v>
      </c>
      <c r="B251" t="str">
        <f>IF(AND('Sch D4 Minority'!G255&gt;0,'Sch D4 Minority'!F255&lt;1),"Fail","Pass")</f>
        <v>Pass</v>
      </c>
      <c r="C251" t="str">
        <f>IF(AND('Sch D4 Minority'!F255&gt;0,'Sch D4 Minority'!G255&lt;1),"Fail","Pass")</f>
        <v>Pass</v>
      </c>
    </row>
    <row r="252" spans="1:3">
      <c r="A252">
        <v>251</v>
      </c>
      <c r="B252" t="str">
        <f>IF(AND('Sch D4 Minority'!G256&gt;0,'Sch D4 Minority'!F256&lt;1),"Fail","Pass")</f>
        <v>Pass</v>
      </c>
      <c r="C252" t="str">
        <f>IF(AND('Sch D4 Minority'!F256&gt;0,'Sch D4 Minority'!G256&lt;1),"Fail","Pass")</f>
        <v>Pass</v>
      </c>
    </row>
    <row r="253" spans="1:3">
      <c r="A253">
        <v>252</v>
      </c>
      <c r="B253" t="str">
        <f>IF(AND('Sch D4 Minority'!G257&gt;0,'Sch D4 Minority'!F257&lt;1),"Fail","Pass")</f>
        <v>Pass</v>
      </c>
      <c r="C253" t="str">
        <f>IF(AND('Sch D4 Minority'!F257&gt;0,'Sch D4 Minority'!G257&lt;1),"Fail","Pass")</f>
        <v>Pass</v>
      </c>
    </row>
    <row r="254" spans="1:3">
      <c r="A254">
        <v>253</v>
      </c>
      <c r="B254" t="str">
        <f>IF(AND('Sch D4 Minority'!G258&gt;0,'Sch D4 Minority'!F258&lt;1),"Fail","Pass")</f>
        <v>Pass</v>
      </c>
      <c r="C254" t="str">
        <f>IF(AND('Sch D4 Minority'!F258&gt;0,'Sch D4 Minority'!G258&lt;1),"Fail","Pass")</f>
        <v>Pass</v>
      </c>
    </row>
    <row r="255" spans="1:3">
      <c r="A255">
        <v>254</v>
      </c>
      <c r="B255" t="str">
        <f>IF(AND('Sch D4 Minority'!G259&gt;0,'Sch D4 Minority'!F259&lt;1),"Fail","Pass")</f>
        <v>Pass</v>
      </c>
      <c r="C255" t="str">
        <f>IF(AND('Sch D4 Minority'!F259&gt;0,'Sch D4 Minority'!G259&lt;1),"Fail","Pass")</f>
        <v>Pass</v>
      </c>
    </row>
    <row r="256" spans="1:3">
      <c r="A256">
        <v>255</v>
      </c>
      <c r="B256" t="str">
        <f>IF(AND('Sch D4 Minority'!G260&gt;0,'Sch D4 Minority'!F260&lt;1),"Fail","Pass")</f>
        <v>Pass</v>
      </c>
      <c r="C256" t="str">
        <f>IF(AND('Sch D4 Minority'!F260&gt;0,'Sch D4 Minority'!G260&lt;1),"Fail","Pass")</f>
        <v>Pass</v>
      </c>
    </row>
    <row r="257" spans="1:3">
      <c r="A257">
        <v>256</v>
      </c>
      <c r="B257" t="str">
        <f>IF(AND('Sch D4 Minority'!G261&gt;0,'Sch D4 Minority'!F261&lt;1),"Fail","Pass")</f>
        <v>Pass</v>
      </c>
      <c r="C257" t="str">
        <f>IF(AND('Sch D4 Minority'!F261&gt;0,'Sch D4 Minority'!G261&lt;1),"Fail","Pass")</f>
        <v>Pass</v>
      </c>
    </row>
    <row r="258" spans="1:3">
      <c r="A258">
        <v>257</v>
      </c>
      <c r="B258" t="str">
        <f>IF(AND('Sch D4 Minority'!G262&gt;0,'Sch D4 Minority'!F262&lt;1),"Fail","Pass")</f>
        <v>Pass</v>
      </c>
      <c r="C258" t="str">
        <f>IF(AND('Sch D4 Minority'!F262&gt;0,'Sch D4 Minority'!G262&lt;1),"Fail","Pass")</f>
        <v>Pass</v>
      </c>
    </row>
    <row r="259" spans="1:3">
      <c r="A259">
        <v>258</v>
      </c>
      <c r="B259" t="str">
        <f>IF(AND('Sch D4 Minority'!G263&gt;0,'Sch D4 Minority'!F263&lt;1),"Fail","Pass")</f>
        <v>Pass</v>
      </c>
      <c r="C259" t="str">
        <f>IF(AND('Sch D4 Minority'!F263&gt;0,'Sch D4 Minority'!G263&lt;1),"Fail","Pass")</f>
        <v>Pass</v>
      </c>
    </row>
    <row r="260" spans="1:3">
      <c r="A260">
        <v>259</v>
      </c>
      <c r="B260" t="str">
        <f>IF(AND('Sch D4 Minority'!G264&gt;0,'Sch D4 Minority'!F264&lt;1),"Fail","Pass")</f>
        <v>Pass</v>
      </c>
      <c r="C260" t="str">
        <f>IF(AND('Sch D4 Minority'!F264&gt;0,'Sch D4 Minority'!G264&lt;1),"Fail","Pass")</f>
        <v>Pass</v>
      </c>
    </row>
    <row r="261" spans="1:3">
      <c r="A261">
        <v>260</v>
      </c>
      <c r="B261" t="str">
        <f>IF(AND('Sch D4 Minority'!G265&gt;0,'Sch D4 Minority'!F265&lt;1),"Fail","Pass")</f>
        <v>Pass</v>
      </c>
      <c r="C261" t="str">
        <f>IF(AND('Sch D4 Minority'!F265&gt;0,'Sch D4 Minority'!G265&lt;1),"Fail","Pass")</f>
        <v>Pass</v>
      </c>
    </row>
    <row r="262" spans="1:3">
      <c r="A262">
        <v>261</v>
      </c>
      <c r="B262" t="str">
        <f>IF(AND('Sch D4 Minority'!G266&gt;0,'Sch D4 Minority'!F266&lt;1),"Fail","Pass")</f>
        <v>Pass</v>
      </c>
      <c r="C262" t="str">
        <f>IF(AND('Sch D4 Minority'!F266&gt;0,'Sch D4 Minority'!G266&lt;1),"Fail","Pass")</f>
        <v>Pass</v>
      </c>
    </row>
    <row r="263" spans="1:3">
      <c r="A263">
        <v>262</v>
      </c>
      <c r="B263" t="str">
        <f>IF(AND('Sch D4 Minority'!G267&gt;0,'Sch D4 Minority'!F267&lt;1),"Fail","Pass")</f>
        <v>Pass</v>
      </c>
      <c r="C263" t="str">
        <f>IF(AND('Sch D4 Minority'!F267&gt;0,'Sch D4 Minority'!G267&lt;1),"Fail","Pass")</f>
        <v>Pass</v>
      </c>
    </row>
    <row r="264" spans="1:3">
      <c r="A264">
        <v>263</v>
      </c>
      <c r="B264" t="str">
        <f>IF(AND('Sch D4 Minority'!G268&gt;0,'Sch D4 Minority'!F268&lt;1),"Fail","Pass")</f>
        <v>Pass</v>
      </c>
      <c r="C264" t="str">
        <f>IF(AND('Sch D4 Minority'!F268&gt;0,'Sch D4 Minority'!G268&lt;1),"Fail","Pass")</f>
        <v>Pass</v>
      </c>
    </row>
    <row r="265" spans="1:3">
      <c r="A265">
        <v>264</v>
      </c>
      <c r="B265" t="str">
        <f>IF(AND('Sch D4 Minority'!G269&gt;0,'Sch D4 Minority'!F269&lt;1),"Fail","Pass")</f>
        <v>Pass</v>
      </c>
      <c r="C265" t="str">
        <f>IF(AND('Sch D4 Minority'!F269&gt;0,'Sch D4 Minority'!G269&lt;1),"Fail","Pass")</f>
        <v>Pass</v>
      </c>
    </row>
    <row r="266" spans="1:3">
      <c r="A266">
        <v>265</v>
      </c>
      <c r="B266" t="str">
        <f>IF(AND('Sch D4 Minority'!G270&gt;0,'Sch D4 Minority'!F270&lt;1),"Fail","Pass")</f>
        <v>Pass</v>
      </c>
      <c r="C266" t="str">
        <f>IF(AND('Sch D4 Minority'!F270&gt;0,'Sch D4 Minority'!G270&lt;1),"Fail","Pass")</f>
        <v>Pass</v>
      </c>
    </row>
    <row r="267" spans="1:3">
      <c r="A267">
        <v>266</v>
      </c>
      <c r="B267" t="str">
        <f>IF(AND('Sch D4 Minority'!G271&gt;0,'Sch D4 Minority'!F271&lt;1),"Fail","Pass")</f>
        <v>Pass</v>
      </c>
      <c r="C267" t="str">
        <f>IF(AND('Sch D4 Minority'!F271&gt;0,'Sch D4 Minority'!G271&lt;1),"Fail","Pass")</f>
        <v>Pass</v>
      </c>
    </row>
    <row r="268" spans="1:3">
      <c r="A268">
        <v>267</v>
      </c>
      <c r="B268" t="str">
        <f>IF(AND('Sch D4 Minority'!G272&gt;0,'Sch D4 Minority'!F272&lt;1),"Fail","Pass")</f>
        <v>Pass</v>
      </c>
      <c r="C268" t="str">
        <f>IF(AND('Sch D4 Minority'!F272&gt;0,'Sch D4 Minority'!G272&lt;1),"Fail","Pass")</f>
        <v>Pass</v>
      </c>
    </row>
    <row r="269" spans="1:3">
      <c r="A269">
        <v>268</v>
      </c>
      <c r="B269" t="str">
        <f>IF(AND('Sch D4 Minority'!G273&gt;0,'Sch D4 Minority'!F273&lt;1),"Fail","Pass")</f>
        <v>Pass</v>
      </c>
      <c r="C269" t="str">
        <f>IF(AND('Sch D4 Minority'!F273&gt;0,'Sch D4 Minority'!G273&lt;1),"Fail","Pass")</f>
        <v>Pass</v>
      </c>
    </row>
    <row r="270" spans="1:3">
      <c r="A270">
        <v>269</v>
      </c>
      <c r="B270" t="str">
        <f>IF(AND('Sch D4 Minority'!G274&gt;0,'Sch D4 Minority'!F274&lt;1),"Fail","Pass")</f>
        <v>Pass</v>
      </c>
      <c r="C270" t="str">
        <f>IF(AND('Sch D4 Minority'!F274&gt;0,'Sch D4 Minority'!G274&lt;1),"Fail","Pass")</f>
        <v>Pass</v>
      </c>
    </row>
    <row r="271" spans="1:3">
      <c r="A271">
        <v>270</v>
      </c>
      <c r="B271" t="str">
        <f>IF(AND('Sch D4 Minority'!G275&gt;0,'Sch D4 Minority'!F275&lt;1),"Fail","Pass")</f>
        <v>Pass</v>
      </c>
      <c r="C271" t="str">
        <f>IF(AND('Sch D4 Minority'!F275&gt;0,'Sch D4 Minority'!G275&lt;1),"Fail","Pass")</f>
        <v>Pass</v>
      </c>
    </row>
    <row r="272" spans="1:3">
      <c r="A272">
        <v>271</v>
      </c>
      <c r="B272" t="str">
        <f>IF(AND('Sch D4 Minority'!G276&gt;0,'Sch D4 Minority'!F276&lt;1),"Fail","Pass")</f>
        <v>Pass</v>
      </c>
      <c r="C272" t="str">
        <f>IF(AND('Sch D4 Minority'!F276&gt;0,'Sch D4 Minority'!G276&lt;1),"Fail","Pass")</f>
        <v>Pass</v>
      </c>
    </row>
    <row r="273" spans="1:3">
      <c r="A273">
        <v>272</v>
      </c>
      <c r="B273" t="str">
        <f>IF(AND('Sch D4 Minority'!G277&gt;0,'Sch D4 Minority'!F277&lt;1),"Fail","Pass")</f>
        <v>Pass</v>
      </c>
      <c r="C273" t="str">
        <f>IF(AND('Sch D4 Minority'!F277&gt;0,'Sch D4 Minority'!G277&lt;1),"Fail","Pass")</f>
        <v>Pass</v>
      </c>
    </row>
    <row r="274" spans="1:3">
      <c r="A274">
        <v>273</v>
      </c>
      <c r="B274" t="str">
        <f>IF(AND('Sch D4 Minority'!G278&gt;0,'Sch D4 Minority'!F278&lt;1),"Fail","Pass")</f>
        <v>Pass</v>
      </c>
      <c r="C274" t="str">
        <f>IF(AND('Sch D4 Minority'!F278&gt;0,'Sch D4 Minority'!G278&lt;1),"Fail","Pass")</f>
        <v>Pass</v>
      </c>
    </row>
    <row r="275" spans="1:3">
      <c r="A275">
        <v>274</v>
      </c>
      <c r="B275" t="str">
        <f>IF(AND('Sch D4 Minority'!G279&gt;0,'Sch D4 Minority'!F279&lt;1),"Fail","Pass")</f>
        <v>Pass</v>
      </c>
      <c r="C275" t="str">
        <f>IF(AND('Sch D4 Minority'!F279&gt;0,'Sch D4 Minority'!G279&lt;1),"Fail","Pass")</f>
        <v>Pass</v>
      </c>
    </row>
    <row r="276" spans="1:3">
      <c r="A276">
        <v>275</v>
      </c>
      <c r="B276" t="str">
        <f>IF(AND('Sch D4 Minority'!G280&gt;0,'Sch D4 Minority'!F280&lt;1),"Fail","Pass")</f>
        <v>Pass</v>
      </c>
      <c r="C276" t="str">
        <f>IF(AND('Sch D4 Minority'!F280&gt;0,'Sch D4 Minority'!G280&lt;1),"Fail","Pass")</f>
        <v>Pass</v>
      </c>
    </row>
    <row r="277" spans="1:3">
      <c r="A277">
        <v>276</v>
      </c>
      <c r="B277" t="str">
        <f>IF(AND('Sch D4 Minority'!G281&gt;0,'Sch D4 Minority'!F281&lt;1),"Fail","Pass")</f>
        <v>Pass</v>
      </c>
      <c r="C277" t="str">
        <f>IF(AND('Sch D4 Minority'!F281&gt;0,'Sch D4 Minority'!G281&lt;1),"Fail","Pass")</f>
        <v>Pass</v>
      </c>
    </row>
    <row r="278" spans="1:3">
      <c r="A278">
        <v>277</v>
      </c>
      <c r="B278" t="str">
        <f>IF(AND('Sch D4 Minority'!G282&gt;0,'Sch D4 Minority'!F282&lt;1),"Fail","Pass")</f>
        <v>Pass</v>
      </c>
      <c r="C278" t="str">
        <f>IF(AND('Sch D4 Minority'!F282&gt;0,'Sch D4 Minority'!G282&lt;1),"Fail","Pass")</f>
        <v>Pass</v>
      </c>
    </row>
    <row r="279" spans="1:3">
      <c r="A279">
        <v>278</v>
      </c>
      <c r="B279" t="str">
        <f>IF(AND('Sch D4 Minority'!G283&gt;0,'Sch D4 Minority'!F283&lt;1),"Fail","Pass")</f>
        <v>Pass</v>
      </c>
      <c r="C279" t="str">
        <f>IF(AND('Sch D4 Minority'!F283&gt;0,'Sch D4 Minority'!G283&lt;1),"Fail","Pass")</f>
        <v>Pass</v>
      </c>
    </row>
    <row r="280" spans="1:3">
      <c r="A280">
        <v>279</v>
      </c>
      <c r="B280" t="str">
        <f>IF(AND('Sch D4 Minority'!G284&gt;0,'Sch D4 Minority'!F284&lt;1),"Fail","Pass")</f>
        <v>Pass</v>
      </c>
      <c r="C280" t="str">
        <f>IF(AND('Sch D4 Minority'!F284&gt;0,'Sch D4 Minority'!G284&lt;1),"Fail","Pass")</f>
        <v>Pass</v>
      </c>
    </row>
    <row r="281" spans="1:3">
      <c r="A281">
        <v>280</v>
      </c>
      <c r="B281" t="str">
        <f>IF(AND('Sch D4 Minority'!G285&gt;0,'Sch D4 Minority'!F285&lt;1),"Fail","Pass")</f>
        <v>Pass</v>
      </c>
      <c r="C281" t="str">
        <f>IF(AND('Sch D4 Minority'!F285&gt;0,'Sch D4 Minority'!G285&lt;1),"Fail","Pass")</f>
        <v>Pass</v>
      </c>
    </row>
    <row r="282" spans="1:3">
      <c r="A282">
        <v>281</v>
      </c>
      <c r="B282" t="str">
        <f>IF(AND('Sch D4 Minority'!G286&gt;0,'Sch D4 Minority'!F286&lt;1),"Fail","Pass")</f>
        <v>Pass</v>
      </c>
      <c r="C282" t="str">
        <f>IF(AND('Sch D4 Minority'!F286&gt;0,'Sch D4 Minority'!G286&lt;1),"Fail","Pass")</f>
        <v>Pass</v>
      </c>
    </row>
    <row r="283" spans="1:3">
      <c r="A283">
        <v>282</v>
      </c>
      <c r="B283" t="str">
        <f>IF(AND('Sch D4 Minority'!G287&gt;0,'Sch D4 Minority'!F287&lt;1),"Fail","Pass")</f>
        <v>Pass</v>
      </c>
      <c r="C283" t="str">
        <f>IF(AND('Sch D4 Minority'!F287&gt;0,'Sch D4 Minority'!G287&lt;1),"Fail","Pass")</f>
        <v>Pass</v>
      </c>
    </row>
    <row r="284" spans="1:3">
      <c r="A284">
        <v>283</v>
      </c>
      <c r="B284" t="str">
        <f>IF(AND('Sch D4 Minority'!G288&gt;0,'Sch D4 Minority'!F288&lt;1),"Fail","Pass")</f>
        <v>Pass</v>
      </c>
      <c r="C284" t="str">
        <f>IF(AND('Sch D4 Minority'!F288&gt;0,'Sch D4 Minority'!G288&lt;1),"Fail","Pass")</f>
        <v>Pass</v>
      </c>
    </row>
    <row r="285" spans="1:3">
      <c r="A285">
        <v>284</v>
      </c>
      <c r="B285" t="str">
        <f>IF(AND('Sch D4 Minority'!G289&gt;0,'Sch D4 Minority'!F289&lt;1),"Fail","Pass")</f>
        <v>Pass</v>
      </c>
      <c r="C285" t="str">
        <f>IF(AND('Sch D4 Minority'!F289&gt;0,'Sch D4 Minority'!G289&lt;1),"Fail","Pass")</f>
        <v>Pass</v>
      </c>
    </row>
    <row r="286" spans="1:3">
      <c r="A286">
        <v>285</v>
      </c>
      <c r="B286" t="str">
        <f>IF(AND('Sch D4 Minority'!G290&gt;0,'Sch D4 Minority'!F290&lt;1),"Fail","Pass")</f>
        <v>Pass</v>
      </c>
      <c r="C286" t="str">
        <f>IF(AND('Sch D4 Minority'!F290&gt;0,'Sch D4 Minority'!G290&lt;1),"Fail","Pass")</f>
        <v>Pass</v>
      </c>
    </row>
    <row r="287" spans="1:3">
      <c r="A287">
        <v>286</v>
      </c>
      <c r="B287" t="str">
        <f>IF(AND('Sch D4 Minority'!G291&gt;0,'Sch D4 Minority'!F291&lt;1),"Fail","Pass")</f>
        <v>Pass</v>
      </c>
      <c r="C287" t="str">
        <f>IF(AND('Sch D4 Minority'!F291&gt;0,'Sch D4 Minority'!G291&lt;1),"Fail","Pass")</f>
        <v>Pass</v>
      </c>
    </row>
    <row r="288" spans="1:3">
      <c r="A288">
        <v>287</v>
      </c>
      <c r="B288" t="str">
        <f>IF(AND('Sch D4 Minority'!G292&gt;0,'Sch D4 Minority'!F292&lt;1),"Fail","Pass")</f>
        <v>Pass</v>
      </c>
      <c r="C288" t="str">
        <f>IF(AND('Sch D4 Minority'!F292&gt;0,'Sch D4 Minority'!G292&lt;1),"Fail","Pass")</f>
        <v>Pass</v>
      </c>
    </row>
    <row r="289" spans="1:3">
      <c r="A289">
        <v>288</v>
      </c>
      <c r="B289" t="str">
        <f>IF(AND('Sch D4 Minority'!G293&gt;0,'Sch D4 Minority'!F293&lt;1),"Fail","Pass")</f>
        <v>Pass</v>
      </c>
      <c r="C289" t="str">
        <f>IF(AND('Sch D4 Minority'!F293&gt;0,'Sch D4 Minority'!G293&lt;1),"Fail","Pass")</f>
        <v>Pass</v>
      </c>
    </row>
    <row r="290" spans="1:3">
      <c r="A290">
        <v>289</v>
      </c>
      <c r="B290" t="str">
        <f>IF(AND('Sch D4 Minority'!G294&gt;0,'Sch D4 Minority'!F294&lt;1),"Fail","Pass")</f>
        <v>Pass</v>
      </c>
      <c r="C290" t="str">
        <f>IF(AND('Sch D4 Minority'!F294&gt;0,'Sch D4 Minority'!G294&lt;1),"Fail","Pass")</f>
        <v>Pass</v>
      </c>
    </row>
    <row r="291" spans="1:3">
      <c r="A291">
        <v>290</v>
      </c>
      <c r="B291" t="str">
        <f>IF(AND('Sch D4 Minority'!G295&gt;0,'Sch D4 Minority'!F295&lt;1),"Fail","Pass")</f>
        <v>Pass</v>
      </c>
      <c r="C291" t="str">
        <f>IF(AND('Sch D4 Minority'!F295&gt;0,'Sch D4 Minority'!G295&lt;1),"Fail","Pass")</f>
        <v>Pass</v>
      </c>
    </row>
    <row r="292" spans="1:3">
      <c r="A292">
        <v>291</v>
      </c>
      <c r="B292" t="str">
        <f>IF(AND('Sch D4 Minority'!G296&gt;0,'Sch D4 Minority'!F296&lt;1),"Fail","Pass")</f>
        <v>Pass</v>
      </c>
      <c r="C292" t="str">
        <f>IF(AND('Sch D4 Minority'!F296&gt;0,'Sch D4 Minority'!G296&lt;1),"Fail","Pass")</f>
        <v>Pass</v>
      </c>
    </row>
    <row r="293" spans="1:3">
      <c r="A293">
        <v>292</v>
      </c>
      <c r="B293" t="str">
        <f>IF(AND('Sch D4 Minority'!G297&gt;0,'Sch D4 Minority'!F297&lt;1),"Fail","Pass")</f>
        <v>Pass</v>
      </c>
      <c r="C293" t="str">
        <f>IF(AND('Sch D4 Minority'!F297&gt;0,'Sch D4 Minority'!G297&lt;1),"Fail","Pass")</f>
        <v>Pass</v>
      </c>
    </row>
    <row r="294" spans="1:3">
      <c r="A294">
        <v>293</v>
      </c>
      <c r="B294" t="str">
        <f>IF(AND('Sch D4 Minority'!G298&gt;0,'Sch D4 Minority'!F298&lt;1),"Fail","Pass")</f>
        <v>Pass</v>
      </c>
      <c r="C294" t="str">
        <f>IF(AND('Sch D4 Minority'!F298&gt;0,'Sch D4 Minority'!G298&lt;1),"Fail","Pass")</f>
        <v>Pass</v>
      </c>
    </row>
    <row r="295" spans="1:3">
      <c r="A295">
        <v>294</v>
      </c>
      <c r="B295" t="str">
        <f>IF(AND('Sch D4 Minority'!G299&gt;0,'Sch D4 Minority'!F299&lt;1),"Fail","Pass")</f>
        <v>Pass</v>
      </c>
      <c r="C295" t="str">
        <f>IF(AND('Sch D4 Minority'!F299&gt;0,'Sch D4 Minority'!G299&lt;1),"Fail","Pass")</f>
        <v>Pass</v>
      </c>
    </row>
    <row r="296" spans="1:3">
      <c r="A296">
        <v>295</v>
      </c>
      <c r="B296" t="str">
        <f>IF(AND('Sch D4 Minority'!G300&gt;0,'Sch D4 Minority'!F300&lt;1),"Fail","Pass")</f>
        <v>Pass</v>
      </c>
      <c r="C296" t="str">
        <f>IF(AND('Sch D4 Minority'!F300&gt;0,'Sch D4 Minority'!G300&lt;1),"Fail","Pass")</f>
        <v>Pass</v>
      </c>
    </row>
    <row r="297" spans="1:3">
      <c r="A297">
        <v>296</v>
      </c>
      <c r="B297" t="str">
        <f>IF(AND('Sch D4 Minority'!G301&gt;0,'Sch D4 Minority'!F301&lt;1),"Fail","Pass")</f>
        <v>Pass</v>
      </c>
      <c r="C297" t="str">
        <f>IF(AND('Sch D4 Minority'!F301&gt;0,'Sch D4 Minority'!G301&lt;1),"Fail","Pass")</f>
        <v>Pass</v>
      </c>
    </row>
    <row r="298" spans="1:3">
      <c r="A298">
        <v>297</v>
      </c>
      <c r="B298" t="str">
        <f>IF(AND('Sch D4 Minority'!G302&gt;0,'Sch D4 Minority'!F302&lt;1),"Fail","Pass")</f>
        <v>Pass</v>
      </c>
      <c r="C298" t="str">
        <f>IF(AND('Sch D4 Minority'!F302&gt;0,'Sch D4 Minority'!G302&lt;1),"Fail","Pass")</f>
        <v>Pass</v>
      </c>
    </row>
    <row r="299" spans="1:3">
      <c r="A299">
        <v>298</v>
      </c>
      <c r="B299" t="str">
        <f>IF(AND('Sch D4 Minority'!G303&gt;0,'Sch D4 Minority'!F303&lt;1),"Fail","Pass")</f>
        <v>Pass</v>
      </c>
      <c r="C299" t="str">
        <f>IF(AND('Sch D4 Minority'!F303&gt;0,'Sch D4 Minority'!G303&lt;1),"Fail","Pass")</f>
        <v>Pass</v>
      </c>
    </row>
    <row r="300" spans="1:3">
      <c r="A300">
        <v>299</v>
      </c>
      <c r="B300" t="str">
        <f>IF(AND('Sch D4 Minority'!G304&gt;0,'Sch D4 Minority'!F304&lt;1),"Fail","Pass")</f>
        <v>Pass</v>
      </c>
      <c r="C300" t="str">
        <f>IF(AND('Sch D4 Minority'!F304&gt;0,'Sch D4 Minority'!G304&lt;1),"Fail","Pass")</f>
        <v>Pass</v>
      </c>
    </row>
    <row r="301" spans="1:3">
      <c r="A301">
        <v>300</v>
      </c>
      <c r="B301" t="str">
        <f>IF(AND('Sch D4 Minority'!G305&gt;0,'Sch D4 Minority'!F305&lt;1),"Fail","Pass")</f>
        <v>Pass</v>
      </c>
      <c r="C301" t="str">
        <f>IF(AND('Sch D4 Minority'!F305&gt;0,'Sch D4 Minority'!G305&lt;1),"Fail","Pass")</f>
        <v>Pass</v>
      </c>
    </row>
    <row r="302" spans="1:3">
      <c r="A302">
        <v>301</v>
      </c>
      <c r="B302" t="str">
        <f>IF(AND('Sch D4 Minority'!G306&gt;0,'Sch D4 Minority'!F306&lt;1),"Fail","Pass")</f>
        <v>Pass</v>
      </c>
      <c r="C302" t="str">
        <f>IF(AND('Sch D4 Minority'!F306&gt;0,'Sch D4 Minority'!G306&lt;1),"Fail","Pass")</f>
        <v>Pass</v>
      </c>
    </row>
    <row r="303" spans="1:3">
      <c r="A303">
        <v>302</v>
      </c>
      <c r="B303" t="str">
        <f>IF(AND('Sch D4 Minority'!G307&gt;0,'Sch D4 Minority'!F307&lt;1),"Fail","Pass")</f>
        <v>Pass</v>
      </c>
      <c r="C303" t="str">
        <f>IF(AND('Sch D4 Minority'!F307&gt;0,'Sch D4 Minority'!G307&lt;1),"Fail","Pass")</f>
        <v>Pass</v>
      </c>
    </row>
    <row r="304" spans="1:3">
      <c r="A304">
        <v>303</v>
      </c>
      <c r="B304" t="str">
        <f>IF(AND('Sch D4 Minority'!G308&gt;0,'Sch D4 Minority'!F308&lt;1),"Fail","Pass")</f>
        <v>Pass</v>
      </c>
      <c r="C304" t="str">
        <f>IF(AND('Sch D4 Minority'!F308&gt;0,'Sch D4 Minority'!G308&lt;1),"Fail","Pass")</f>
        <v>Pass</v>
      </c>
    </row>
    <row r="305" spans="1:3">
      <c r="A305">
        <v>304</v>
      </c>
      <c r="B305" t="str">
        <f>IF(AND('Sch D4 Minority'!G309&gt;0,'Sch D4 Minority'!F309&lt;1),"Fail","Pass")</f>
        <v>Pass</v>
      </c>
      <c r="C305" t="str">
        <f>IF(AND('Sch D4 Minority'!F309&gt;0,'Sch D4 Minority'!G309&lt;1),"Fail","Pass")</f>
        <v>Pass</v>
      </c>
    </row>
    <row r="306" spans="1:3">
      <c r="A306">
        <v>305</v>
      </c>
      <c r="B306" t="str">
        <f>IF(AND('Sch D4 Minority'!G310&gt;0,'Sch D4 Minority'!F310&lt;1),"Fail","Pass")</f>
        <v>Pass</v>
      </c>
      <c r="C306" t="str">
        <f>IF(AND('Sch D4 Minority'!F310&gt;0,'Sch D4 Minority'!G310&lt;1),"Fail","Pass")</f>
        <v>Pass</v>
      </c>
    </row>
    <row r="307" spans="1:3">
      <c r="A307">
        <v>306</v>
      </c>
      <c r="B307" t="str">
        <f>IF(AND('Sch D4 Minority'!G311&gt;0,'Sch D4 Minority'!F311&lt;1),"Fail","Pass")</f>
        <v>Pass</v>
      </c>
      <c r="C307" t="str">
        <f>IF(AND('Sch D4 Minority'!F311&gt;0,'Sch D4 Minority'!G311&lt;1),"Fail","Pass")</f>
        <v>Pass</v>
      </c>
    </row>
    <row r="308" spans="1:3">
      <c r="A308">
        <v>307</v>
      </c>
      <c r="B308" t="str">
        <f>IF(AND('Sch D4 Minority'!G312&gt;0,'Sch D4 Minority'!F312&lt;1),"Fail","Pass")</f>
        <v>Pass</v>
      </c>
      <c r="C308" t="str">
        <f>IF(AND('Sch D4 Minority'!F312&gt;0,'Sch D4 Minority'!G312&lt;1),"Fail","Pass")</f>
        <v>Pass</v>
      </c>
    </row>
    <row r="309" spans="1:3">
      <c r="A309">
        <v>308</v>
      </c>
      <c r="B309" t="str">
        <f>IF(AND('Sch D4 Minority'!G313&gt;0,'Sch D4 Minority'!F313&lt;1),"Fail","Pass")</f>
        <v>Pass</v>
      </c>
      <c r="C309" t="str">
        <f>IF(AND('Sch D4 Minority'!F313&gt;0,'Sch D4 Minority'!G313&lt;1),"Fail","Pass")</f>
        <v>Pass</v>
      </c>
    </row>
    <row r="310" spans="1:3">
      <c r="A310">
        <v>309</v>
      </c>
      <c r="B310" t="str">
        <f>IF(AND('Sch D4 Minority'!G314&gt;0,'Sch D4 Minority'!F314&lt;1),"Fail","Pass")</f>
        <v>Pass</v>
      </c>
      <c r="C310" t="str">
        <f>IF(AND('Sch D4 Minority'!F314&gt;0,'Sch D4 Minority'!G314&lt;1),"Fail","Pass")</f>
        <v>Pass</v>
      </c>
    </row>
    <row r="311" spans="1:3">
      <c r="A311">
        <v>310</v>
      </c>
      <c r="B311" t="str">
        <f>IF(AND('Sch D4 Minority'!G315&gt;0,'Sch D4 Minority'!F315&lt;1),"Fail","Pass")</f>
        <v>Pass</v>
      </c>
      <c r="C311" t="str">
        <f>IF(AND('Sch D4 Minority'!F315&gt;0,'Sch D4 Minority'!G315&lt;1),"Fail","Pass")</f>
        <v>Pass</v>
      </c>
    </row>
    <row r="312" spans="1:3">
      <c r="A312">
        <v>311</v>
      </c>
      <c r="B312" t="str">
        <f>IF(AND('Sch D4 Minority'!G316&gt;0,'Sch D4 Minority'!F316&lt;1),"Fail","Pass")</f>
        <v>Pass</v>
      </c>
      <c r="C312" t="str">
        <f>IF(AND('Sch D4 Minority'!F316&gt;0,'Sch D4 Minority'!G316&lt;1),"Fail","Pass")</f>
        <v>Pass</v>
      </c>
    </row>
    <row r="313" spans="1:3">
      <c r="A313">
        <v>312</v>
      </c>
      <c r="B313" t="str">
        <f>IF(AND('Sch D4 Minority'!G317&gt;0,'Sch D4 Minority'!F317&lt;1),"Fail","Pass")</f>
        <v>Pass</v>
      </c>
      <c r="C313" t="str">
        <f>IF(AND('Sch D4 Minority'!F317&gt;0,'Sch D4 Minority'!G317&lt;1),"Fail","Pass")</f>
        <v>Pass</v>
      </c>
    </row>
    <row r="314" spans="1:3">
      <c r="A314">
        <v>313</v>
      </c>
      <c r="B314" t="str">
        <f>IF(AND('Sch D4 Minority'!G318&gt;0,'Sch D4 Minority'!F318&lt;1),"Fail","Pass")</f>
        <v>Pass</v>
      </c>
      <c r="C314" t="str">
        <f>IF(AND('Sch D4 Minority'!F318&gt;0,'Sch D4 Minority'!G318&lt;1),"Fail","Pass")</f>
        <v>Pass</v>
      </c>
    </row>
    <row r="315" spans="1:3">
      <c r="A315">
        <v>314</v>
      </c>
      <c r="B315" t="str">
        <f>IF(AND('Sch D4 Minority'!G319&gt;0,'Sch D4 Minority'!F319&lt;1),"Fail","Pass")</f>
        <v>Pass</v>
      </c>
      <c r="C315" t="str">
        <f>IF(AND('Sch D4 Minority'!F319&gt;0,'Sch D4 Minority'!G319&lt;1),"Fail","Pass")</f>
        <v>Pass</v>
      </c>
    </row>
    <row r="316" spans="1:3">
      <c r="A316">
        <v>315</v>
      </c>
      <c r="B316" t="str">
        <f>IF(AND('Sch D4 Minority'!G320&gt;0,'Sch D4 Minority'!F320&lt;1),"Fail","Pass")</f>
        <v>Pass</v>
      </c>
      <c r="C316" t="str">
        <f>IF(AND('Sch D4 Minority'!F320&gt;0,'Sch D4 Minority'!G320&lt;1),"Fail","Pass")</f>
        <v>Pass</v>
      </c>
    </row>
    <row r="317" spans="1:3">
      <c r="A317">
        <v>316</v>
      </c>
      <c r="B317" t="str">
        <f>IF(AND('Sch D4 Minority'!G321&gt;0,'Sch D4 Minority'!F321&lt;1),"Fail","Pass")</f>
        <v>Pass</v>
      </c>
      <c r="C317" t="str">
        <f>IF(AND('Sch D4 Minority'!F321&gt;0,'Sch D4 Minority'!G321&lt;1),"Fail","Pass")</f>
        <v>Pass</v>
      </c>
    </row>
    <row r="318" spans="1:3">
      <c r="A318">
        <v>317</v>
      </c>
      <c r="B318" t="str">
        <f>IF(AND('Sch D4 Minority'!G322&gt;0,'Sch D4 Minority'!F322&lt;1),"Fail","Pass")</f>
        <v>Pass</v>
      </c>
      <c r="C318" t="str">
        <f>IF(AND('Sch D4 Minority'!F322&gt;0,'Sch D4 Minority'!G322&lt;1),"Fail","Pass")</f>
        <v>Pass</v>
      </c>
    </row>
    <row r="319" spans="1:3">
      <c r="A319">
        <v>318</v>
      </c>
      <c r="B319" t="str">
        <f>IF(AND('Sch D4 Minority'!G323&gt;0,'Sch D4 Minority'!F323&lt;1),"Fail","Pass")</f>
        <v>Pass</v>
      </c>
      <c r="C319" t="str">
        <f>IF(AND('Sch D4 Minority'!F323&gt;0,'Sch D4 Minority'!G323&lt;1),"Fail","Pass")</f>
        <v>Pass</v>
      </c>
    </row>
    <row r="320" spans="1:3">
      <c r="A320">
        <v>319</v>
      </c>
      <c r="B320" t="str">
        <f>IF(AND('Sch D4 Minority'!G324&gt;0,'Sch D4 Minority'!F324&lt;1),"Fail","Pass")</f>
        <v>Pass</v>
      </c>
      <c r="C320" t="str">
        <f>IF(AND('Sch D4 Minority'!F324&gt;0,'Sch D4 Minority'!G324&lt;1),"Fail","Pass")</f>
        <v>Pass</v>
      </c>
    </row>
    <row r="321" spans="1:3">
      <c r="A321">
        <v>320</v>
      </c>
      <c r="B321" t="str">
        <f>IF(AND('Sch D4 Minority'!G325&gt;0,'Sch D4 Minority'!F325&lt;1),"Fail","Pass")</f>
        <v>Pass</v>
      </c>
      <c r="C321" t="str">
        <f>IF(AND('Sch D4 Minority'!F325&gt;0,'Sch D4 Minority'!G325&lt;1),"Fail","Pass")</f>
        <v>Pass</v>
      </c>
    </row>
    <row r="322" spans="1:3">
      <c r="A322">
        <v>321</v>
      </c>
      <c r="B322" t="str">
        <f>IF(AND('Sch D4 Minority'!G326&gt;0,'Sch D4 Minority'!F326&lt;1),"Fail","Pass")</f>
        <v>Pass</v>
      </c>
      <c r="C322" t="str">
        <f>IF(AND('Sch D4 Minority'!F326&gt;0,'Sch D4 Minority'!G326&lt;1),"Fail","Pass")</f>
        <v>Pass</v>
      </c>
    </row>
    <row r="323" spans="1:3">
      <c r="A323">
        <v>322</v>
      </c>
      <c r="B323" t="str">
        <f>IF(AND('Sch D4 Minority'!G327&gt;0,'Sch D4 Minority'!F327&lt;1),"Fail","Pass")</f>
        <v>Pass</v>
      </c>
      <c r="C323" t="str">
        <f>IF(AND('Sch D4 Minority'!F327&gt;0,'Sch D4 Minority'!G327&lt;1),"Fail","Pass")</f>
        <v>Pass</v>
      </c>
    </row>
    <row r="324" spans="1:3">
      <c r="A324">
        <v>323</v>
      </c>
      <c r="B324" t="str">
        <f>IF(AND('Sch D4 Minority'!G328&gt;0,'Sch D4 Minority'!F328&lt;1),"Fail","Pass")</f>
        <v>Pass</v>
      </c>
      <c r="C324" t="str">
        <f>IF(AND('Sch D4 Minority'!F328&gt;0,'Sch D4 Minority'!G328&lt;1),"Fail","Pass")</f>
        <v>Pass</v>
      </c>
    </row>
    <row r="325" spans="1:3">
      <c r="A325">
        <v>324</v>
      </c>
      <c r="B325" t="str">
        <f>IF(AND('Sch D4 Minority'!G329&gt;0,'Sch D4 Minority'!F329&lt;1),"Fail","Pass")</f>
        <v>Pass</v>
      </c>
      <c r="C325" t="str">
        <f>IF(AND('Sch D4 Minority'!F329&gt;0,'Sch D4 Minority'!G329&lt;1),"Fail","Pass")</f>
        <v>Pass</v>
      </c>
    </row>
    <row r="326" spans="1:3">
      <c r="A326">
        <v>325</v>
      </c>
      <c r="B326" t="str">
        <f>IF(AND('Sch D4 Minority'!G330&gt;0,'Sch D4 Minority'!F330&lt;1),"Fail","Pass")</f>
        <v>Pass</v>
      </c>
      <c r="C326" t="str">
        <f>IF(AND('Sch D4 Minority'!F330&gt;0,'Sch D4 Minority'!G330&lt;1),"Fail","Pass")</f>
        <v>Pass</v>
      </c>
    </row>
    <row r="327" spans="1:3">
      <c r="A327">
        <v>326</v>
      </c>
      <c r="B327" t="str">
        <f>IF(AND('Sch D4 Minority'!G331&gt;0,'Sch D4 Minority'!F331&lt;1),"Fail","Pass")</f>
        <v>Pass</v>
      </c>
      <c r="C327" t="str">
        <f>IF(AND('Sch D4 Minority'!F331&gt;0,'Sch D4 Minority'!G331&lt;1),"Fail","Pass")</f>
        <v>Pass</v>
      </c>
    </row>
    <row r="328" spans="1:3">
      <c r="A328">
        <v>327</v>
      </c>
      <c r="B328" t="str">
        <f>IF(AND('Sch D4 Minority'!G332&gt;0,'Sch D4 Minority'!F332&lt;1),"Fail","Pass")</f>
        <v>Pass</v>
      </c>
      <c r="C328" t="str">
        <f>IF(AND('Sch D4 Minority'!F332&gt;0,'Sch D4 Minority'!G332&lt;1),"Fail","Pass")</f>
        <v>Pass</v>
      </c>
    </row>
    <row r="329" spans="1:3">
      <c r="A329">
        <v>328</v>
      </c>
      <c r="B329" t="str">
        <f>IF(AND('Sch D4 Minority'!G333&gt;0,'Sch D4 Minority'!F333&lt;1),"Fail","Pass")</f>
        <v>Pass</v>
      </c>
      <c r="C329" t="str">
        <f>IF(AND('Sch D4 Minority'!F333&gt;0,'Sch D4 Minority'!G333&lt;1),"Fail","Pass")</f>
        <v>Pass</v>
      </c>
    </row>
    <row r="330" spans="1:3">
      <c r="A330">
        <v>329</v>
      </c>
      <c r="B330" t="str">
        <f>IF(AND('Sch D4 Minority'!G334&gt;0,'Sch D4 Minority'!F334&lt;1),"Fail","Pass")</f>
        <v>Pass</v>
      </c>
      <c r="C330" t="str">
        <f>IF(AND('Sch D4 Minority'!F334&gt;0,'Sch D4 Minority'!G334&lt;1),"Fail","Pass")</f>
        <v>Pass</v>
      </c>
    </row>
    <row r="331" spans="1:3">
      <c r="A331">
        <v>330</v>
      </c>
      <c r="B331" t="str">
        <f>IF(AND('Sch D4 Minority'!G335&gt;0,'Sch D4 Minority'!F335&lt;1),"Fail","Pass")</f>
        <v>Pass</v>
      </c>
      <c r="C331" t="str">
        <f>IF(AND('Sch D4 Minority'!F335&gt;0,'Sch D4 Minority'!G335&lt;1),"Fail","Pass")</f>
        <v>Pass</v>
      </c>
    </row>
    <row r="332" spans="1:3">
      <c r="A332">
        <v>331</v>
      </c>
      <c r="B332" t="str">
        <f>IF(AND('Sch D4 Minority'!G336&gt;0,'Sch D4 Minority'!F336&lt;1),"Fail","Pass")</f>
        <v>Pass</v>
      </c>
      <c r="C332" t="str">
        <f>IF(AND('Sch D4 Minority'!F336&gt;0,'Sch D4 Minority'!G336&lt;1),"Fail","Pass")</f>
        <v>Pass</v>
      </c>
    </row>
    <row r="333" spans="1:3">
      <c r="A333">
        <v>332</v>
      </c>
      <c r="B333" t="str">
        <f>IF(AND('Sch D4 Minority'!G337&gt;0,'Sch D4 Minority'!F337&lt;1),"Fail","Pass")</f>
        <v>Pass</v>
      </c>
      <c r="C333" t="str">
        <f>IF(AND('Sch D4 Minority'!F337&gt;0,'Sch D4 Minority'!G337&lt;1),"Fail","Pass")</f>
        <v>Pass</v>
      </c>
    </row>
    <row r="334" spans="1:3">
      <c r="A334">
        <v>333</v>
      </c>
      <c r="B334" t="str">
        <f>IF(AND('Sch D4 Minority'!G338&gt;0,'Sch D4 Minority'!F338&lt;1),"Fail","Pass")</f>
        <v>Pass</v>
      </c>
      <c r="C334" t="str">
        <f>IF(AND('Sch D4 Minority'!F338&gt;0,'Sch D4 Minority'!G338&lt;1),"Fail","Pass")</f>
        <v>Pass</v>
      </c>
    </row>
    <row r="335" spans="1:3">
      <c r="A335">
        <v>334</v>
      </c>
      <c r="B335" t="str">
        <f>IF(AND('Sch D4 Minority'!G339&gt;0,'Sch D4 Minority'!F339&lt;1),"Fail","Pass")</f>
        <v>Pass</v>
      </c>
      <c r="C335" t="str">
        <f>IF(AND('Sch D4 Minority'!F339&gt;0,'Sch D4 Minority'!G339&lt;1),"Fail","Pass")</f>
        <v>Pass</v>
      </c>
    </row>
    <row r="336" spans="1:3">
      <c r="A336">
        <v>335</v>
      </c>
      <c r="B336" t="str">
        <f>IF(AND('Sch D4 Minority'!G340&gt;0,'Sch D4 Minority'!F340&lt;1),"Fail","Pass")</f>
        <v>Pass</v>
      </c>
      <c r="C336" t="str">
        <f>IF(AND('Sch D4 Minority'!F340&gt;0,'Sch D4 Minority'!G340&lt;1),"Fail","Pass")</f>
        <v>Pass</v>
      </c>
    </row>
    <row r="337" spans="1:3">
      <c r="A337">
        <v>336</v>
      </c>
      <c r="B337" t="str">
        <f>IF(AND('Sch D4 Minority'!G341&gt;0,'Sch D4 Minority'!F341&lt;1),"Fail","Pass")</f>
        <v>Pass</v>
      </c>
      <c r="C337" t="str">
        <f>IF(AND('Sch D4 Minority'!F341&gt;0,'Sch D4 Minority'!G341&lt;1),"Fail","Pass")</f>
        <v>Pass</v>
      </c>
    </row>
    <row r="338" spans="1:3">
      <c r="A338">
        <v>337</v>
      </c>
      <c r="B338" t="str">
        <f>IF(AND('Sch D4 Minority'!G342&gt;0,'Sch D4 Minority'!F342&lt;1),"Fail","Pass")</f>
        <v>Pass</v>
      </c>
      <c r="C338" t="str">
        <f>IF(AND('Sch D4 Minority'!F342&gt;0,'Sch D4 Minority'!G342&lt;1),"Fail","Pass")</f>
        <v>Pass</v>
      </c>
    </row>
    <row r="339" spans="1:3">
      <c r="A339">
        <v>338</v>
      </c>
      <c r="B339" t="str">
        <f>IF(AND('Sch D4 Minority'!G343&gt;0,'Sch D4 Minority'!F343&lt;1),"Fail","Pass")</f>
        <v>Pass</v>
      </c>
      <c r="C339" t="str">
        <f>IF(AND('Sch D4 Minority'!F343&gt;0,'Sch D4 Minority'!G343&lt;1),"Fail","Pass")</f>
        <v>Pass</v>
      </c>
    </row>
    <row r="340" spans="1:3">
      <c r="A340">
        <v>339</v>
      </c>
      <c r="B340" t="str">
        <f>IF(AND('Sch D4 Minority'!G344&gt;0,'Sch D4 Minority'!F344&lt;1),"Fail","Pass")</f>
        <v>Pass</v>
      </c>
      <c r="C340" t="str">
        <f>IF(AND('Sch D4 Minority'!F344&gt;0,'Sch D4 Minority'!G344&lt;1),"Fail","Pass")</f>
        <v>Pass</v>
      </c>
    </row>
    <row r="341" spans="1:3">
      <c r="A341">
        <v>340</v>
      </c>
      <c r="B341" t="str">
        <f>IF(AND('Sch D4 Minority'!G345&gt;0,'Sch D4 Minority'!F345&lt;1),"Fail","Pass")</f>
        <v>Pass</v>
      </c>
      <c r="C341" t="str">
        <f>IF(AND('Sch D4 Minority'!F345&gt;0,'Sch D4 Minority'!G345&lt;1),"Fail","Pass")</f>
        <v>Pass</v>
      </c>
    </row>
    <row r="342" spans="1:3">
      <c r="A342">
        <v>341</v>
      </c>
      <c r="B342" t="str">
        <f>IF(AND('Sch D4 Minority'!G346&gt;0,'Sch D4 Minority'!F346&lt;1),"Fail","Pass")</f>
        <v>Pass</v>
      </c>
      <c r="C342" t="str">
        <f>IF(AND('Sch D4 Minority'!F346&gt;0,'Sch D4 Minority'!G346&lt;1),"Fail","Pass")</f>
        <v>Pass</v>
      </c>
    </row>
    <row r="343" spans="1:3">
      <c r="A343">
        <v>342</v>
      </c>
      <c r="B343" t="str">
        <f>IF(AND('Sch D4 Minority'!G347&gt;0,'Sch D4 Minority'!F347&lt;1),"Fail","Pass")</f>
        <v>Pass</v>
      </c>
      <c r="C343" t="str">
        <f>IF(AND('Sch D4 Minority'!F347&gt;0,'Sch D4 Minority'!G347&lt;1),"Fail","Pass")</f>
        <v>Pass</v>
      </c>
    </row>
    <row r="344" spans="1:3">
      <c r="A344">
        <v>343</v>
      </c>
      <c r="B344" t="str">
        <f>IF(AND('Sch D4 Minority'!G348&gt;0,'Sch D4 Minority'!F348&lt;1),"Fail","Pass")</f>
        <v>Pass</v>
      </c>
      <c r="C344" t="str">
        <f>IF(AND('Sch D4 Minority'!F348&gt;0,'Sch D4 Minority'!G348&lt;1),"Fail","Pass")</f>
        <v>Pass</v>
      </c>
    </row>
    <row r="345" spans="1:3">
      <c r="A345">
        <v>344</v>
      </c>
      <c r="B345" t="str">
        <f>IF(AND('Sch D4 Minority'!G349&gt;0,'Sch D4 Minority'!F349&lt;1),"Fail","Pass")</f>
        <v>Pass</v>
      </c>
      <c r="C345" t="str">
        <f>IF(AND('Sch D4 Minority'!F349&gt;0,'Sch D4 Minority'!G349&lt;1),"Fail","Pass")</f>
        <v>Pass</v>
      </c>
    </row>
    <row r="346" spans="1:3">
      <c r="A346">
        <v>345</v>
      </c>
      <c r="B346" t="str">
        <f>IF(AND('Sch D4 Minority'!G350&gt;0,'Sch D4 Minority'!F350&lt;1),"Fail","Pass")</f>
        <v>Pass</v>
      </c>
      <c r="C346" t="str">
        <f>IF(AND('Sch D4 Minority'!F350&gt;0,'Sch D4 Minority'!G350&lt;1),"Fail","Pass")</f>
        <v>Pass</v>
      </c>
    </row>
    <row r="347" spans="1:3">
      <c r="A347">
        <v>346</v>
      </c>
      <c r="B347" t="str">
        <f>IF(AND('Sch D4 Minority'!G351&gt;0,'Sch D4 Minority'!F351&lt;1),"Fail","Pass")</f>
        <v>Pass</v>
      </c>
      <c r="C347" t="str">
        <f>IF(AND('Sch D4 Minority'!F351&gt;0,'Sch D4 Minority'!G351&lt;1),"Fail","Pass")</f>
        <v>Pass</v>
      </c>
    </row>
    <row r="348" spans="1:3">
      <c r="A348">
        <v>347</v>
      </c>
      <c r="B348" t="str">
        <f>IF(AND('Sch D4 Minority'!G352&gt;0,'Sch D4 Minority'!F352&lt;1),"Fail","Pass")</f>
        <v>Pass</v>
      </c>
      <c r="C348" t="str">
        <f>IF(AND('Sch D4 Minority'!F352&gt;0,'Sch D4 Minority'!G352&lt;1),"Fail","Pass")</f>
        <v>Pass</v>
      </c>
    </row>
    <row r="349" spans="1:3">
      <c r="A349">
        <v>348</v>
      </c>
      <c r="B349" t="str">
        <f>IF(AND('Sch D4 Minority'!G353&gt;0,'Sch D4 Minority'!F353&lt;1),"Fail","Pass")</f>
        <v>Pass</v>
      </c>
      <c r="C349" t="str">
        <f>IF(AND('Sch D4 Minority'!F353&gt;0,'Sch D4 Minority'!G353&lt;1),"Fail","Pass")</f>
        <v>Pass</v>
      </c>
    </row>
    <row r="350" spans="1:3">
      <c r="A350">
        <v>349</v>
      </c>
      <c r="B350" t="str">
        <f>IF(AND('Sch D4 Minority'!G354&gt;0,'Sch D4 Minority'!F354&lt;1),"Fail","Pass")</f>
        <v>Pass</v>
      </c>
      <c r="C350" t="str">
        <f>IF(AND('Sch D4 Minority'!F354&gt;0,'Sch D4 Minority'!G354&lt;1),"Fail","Pass")</f>
        <v>Pass</v>
      </c>
    </row>
    <row r="351" spans="1:3">
      <c r="A351">
        <v>350</v>
      </c>
      <c r="B351" t="str">
        <f>IF(AND('Sch D4 Minority'!G355&gt;0,'Sch D4 Minority'!F355&lt;1),"Fail","Pass")</f>
        <v>Pass</v>
      </c>
      <c r="C351" t="str">
        <f>IF(AND('Sch D4 Minority'!F355&gt;0,'Sch D4 Minority'!G355&lt;1),"Fail","Pass")</f>
        <v>Pass</v>
      </c>
    </row>
    <row r="352" spans="1:3">
      <c r="A352">
        <v>351</v>
      </c>
      <c r="B352" t="str">
        <f>IF(AND('Sch D4 Minority'!G356&gt;0,'Sch D4 Minority'!F356&lt;1),"Fail","Pass")</f>
        <v>Pass</v>
      </c>
      <c r="C352" t="str">
        <f>IF(AND('Sch D4 Minority'!F356&gt;0,'Sch D4 Minority'!G356&lt;1),"Fail","Pass")</f>
        <v>Pass</v>
      </c>
    </row>
    <row r="353" spans="1:3">
      <c r="A353">
        <v>352</v>
      </c>
      <c r="B353" t="str">
        <f>IF(AND('Sch D4 Minority'!G357&gt;0,'Sch D4 Minority'!F357&lt;1),"Fail","Pass")</f>
        <v>Pass</v>
      </c>
      <c r="C353" t="str">
        <f>IF(AND('Sch D4 Minority'!F357&gt;0,'Sch D4 Minority'!G357&lt;1),"Fail","Pass")</f>
        <v>Pass</v>
      </c>
    </row>
    <row r="354" spans="1:3">
      <c r="A354">
        <v>353</v>
      </c>
      <c r="B354" t="str">
        <f>IF(AND('Sch D4 Minority'!G358&gt;0,'Sch D4 Minority'!F358&lt;1),"Fail","Pass")</f>
        <v>Pass</v>
      </c>
      <c r="C354" t="str">
        <f>IF(AND('Sch D4 Minority'!F358&gt;0,'Sch D4 Minority'!G358&lt;1),"Fail","Pass")</f>
        <v>Pass</v>
      </c>
    </row>
    <row r="355" spans="1:3">
      <c r="A355">
        <v>354</v>
      </c>
      <c r="B355" t="str">
        <f>IF(AND('Sch D4 Minority'!G359&gt;0,'Sch D4 Minority'!F359&lt;1),"Fail","Pass")</f>
        <v>Pass</v>
      </c>
      <c r="C355" t="str">
        <f>IF(AND('Sch D4 Minority'!F359&gt;0,'Sch D4 Minority'!G359&lt;1),"Fail","Pass")</f>
        <v>Pass</v>
      </c>
    </row>
    <row r="356" spans="1:3">
      <c r="A356">
        <v>355</v>
      </c>
      <c r="B356" t="str">
        <f>IF(AND('Sch D4 Minority'!G360&gt;0,'Sch D4 Minority'!F360&lt;1),"Fail","Pass")</f>
        <v>Pass</v>
      </c>
      <c r="C356" t="str">
        <f>IF(AND('Sch D4 Minority'!F360&gt;0,'Sch D4 Minority'!G360&lt;1),"Fail","Pass")</f>
        <v>Pass</v>
      </c>
    </row>
    <row r="357" spans="1:3">
      <c r="A357">
        <v>356</v>
      </c>
      <c r="B357" t="str">
        <f>IF(AND('Sch D4 Minority'!G361&gt;0,'Sch D4 Minority'!F361&lt;1),"Fail","Pass")</f>
        <v>Pass</v>
      </c>
      <c r="C357" t="str">
        <f>IF(AND('Sch D4 Minority'!F361&gt;0,'Sch D4 Minority'!G361&lt;1),"Fail","Pass")</f>
        <v>Pass</v>
      </c>
    </row>
    <row r="358" spans="1:3">
      <c r="A358">
        <v>357</v>
      </c>
      <c r="B358" t="str">
        <f>IF(AND('Sch D4 Minority'!G362&gt;0,'Sch D4 Minority'!F362&lt;1),"Fail","Pass")</f>
        <v>Pass</v>
      </c>
      <c r="C358" t="str">
        <f>IF(AND('Sch D4 Minority'!F362&gt;0,'Sch D4 Minority'!G362&lt;1),"Fail","Pass")</f>
        <v>Pass</v>
      </c>
    </row>
    <row r="359" spans="1:3">
      <c r="A359">
        <v>358</v>
      </c>
      <c r="B359" t="str">
        <f>IF(AND('Sch D4 Minority'!G363&gt;0,'Sch D4 Minority'!F363&lt;1),"Fail","Pass")</f>
        <v>Pass</v>
      </c>
      <c r="C359" t="str">
        <f>IF(AND('Sch D4 Minority'!F363&gt;0,'Sch D4 Minority'!G363&lt;1),"Fail","Pass")</f>
        <v>Pass</v>
      </c>
    </row>
    <row r="360" spans="1:3">
      <c r="A360">
        <v>359</v>
      </c>
      <c r="B360" t="str">
        <f>IF(AND('Sch D4 Minority'!G364&gt;0,'Sch D4 Minority'!F364&lt;1),"Fail","Pass")</f>
        <v>Pass</v>
      </c>
      <c r="C360" t="str">
        <f>IF(AND('Sch D4 Minority'!F364&gt;0,'Sch D4 Minority'!G364&lt;1),"Fail","Pass")</f>
        <v>Pass</v>
      </c>
    </row>
    <row r="361" spans="1:3">
      <c r="A361">
        <v>360</v>
      </c>
      <c r="B361" t="str">
        <f>IF(AND('Sch D4 Minority'!G365&gt;0,'Sch D4 Minority'!F365&lt;1),"Fail","Pass")</f>
        <v>Pass</v>
      </c>
      <c r="C361" t="str">
        <f>IF(AND('Sch D4 Minority'!F365&gt;0,'Sch D4 Minority'!G365&lt;1),"Fail","Pass")</f>
        <v>Pass</v>
      </c>
    </row>
    <row r="362" spans="1:3">
      <c r="A362">
        <v>361</v>
      </c>
      <c r="B362" t="str">
        <f>IF(AND('Sch D4 Minority'!G366&gt;0,'Sch D4 Minority'!F366&lt;1),"Fail","Pass")</f>
        <v>Pass</v>
      </c>
      <c r="C362" t="str">
        <f>IF(AND('Sch D4 Minority'!F366&gt;0,'Sch D4 Minority'!G366&lt;1),"Fail","Pass")</f>
        <v>Pass</v>
      </c>
    </row>
    <row r="363" spans="1:3">
      <c r="A363">
        <v>362</v>
      </c>
      <c r="B363" t="str">
        <f>IF(AND('Sch D4 Minority'!G367&gt;0,'Sch D4 Minority'!F367&lt;1),"Fail","Pass")</f>
        <v>Pass</v>
      </c>
      <c r="C363" t="str">
        <f>IF(AND('Sch D4 Minority'!F367&gt;0,'Sch D4 Minority'!G367&lt;1),"Fail","Pass")</f>
        <v>Pass</v>
      </c>
    </row>
    <row r="364" spans="1:3">
      <c r="A364">
        <v>363</v>
      </c>
      <c r="B364" t="str">
        <f>IF(AND('Sch D4 Minority'!G368&gt;0,'Sch D4 Minority'!F368&lt;1),"Fail","Pass")</f>
        <v>Pass</v>
      </c>
      <c r="C364" t="str">
        <f>IF(AND('Sch D4 Minority'!F368&gt;0,'Sch D4 Minority'!G368&lt;1),"Fail","Pass")</f>
        <v>Pass</v>
      </c>
    </row>
    <row r="365" spans="1:3">
      <c r="A365">
        <v>364</v>
      </c>
      <c r="B365" t="str">
        <f>IF(AND('Sch D4 Minority'!G369&gt;0,'Sch D4 Minority'!F369&lt;1),"Fail","Pass")</f>
        <v>Pass</v>
      </c>
      <c r="C365" t="str">
        <f>IF(AND('Sch D4 Minority'!F369&gt;0,'Sch D4 Minority'!G369&lt;1),"Fail","Pass")</f>
        <v>Pass</v>
      </c>
    </row>
    <row r="366" spans="1:3">
      <c r="A366">
        <v>365</v>
      </c>
      <c r="B366" t="str">
        <f>IF(AND('Sch D4 Minority'!G370&gt;0,'Sch D4 Minority'!F370&lt;1),"Fail","Pass")</f>
        <v>Pass</v>
      </c>
      <c r="C366" t="str">
        <f>IF(AND('Sch D4 Minority'!F370&gt;0,'Sch D4 Minority'!G370&lt;1),"Fail","Pass")</f>
        <v>Pass</v>
      </c>
    </row>
    <row r="367" spans="1:3">
      <c r="A367">
        <v>366</v>
      </c>
      <c r="B367" t="str">
        <f>IF(AND('Sch D4 Minority'!G371&gt;0,'Sch D4 Minority'!F371&lt;1),"Fail","Pass")</f>
        <v>Pass</v>
      </c>
      <c r="C367" t="str">
        <f>IF(AND('Sch D4 Minority'!F371&gt;0,'Sch D4 Minority'!G371&lt;1),"Fail","Pass")</f>
        <v>Pass</v>
      </c>
    </row>
    <row r="368" spans="1:3">
      <c r="A368">
        <v>367</v>
      </c>
      <c r="B368" t="str">
        <f>IF(AND('Sch D4 Minority'!G372&gt;0,'Sch D4 Minority'!F372&lt;1),"Fail","Pass")</f>
        <v>Pass</v>
      </c>
      <c r="C368" t="str">
        <f>IF(AND('Sch D4 Minority'!F372&gt;0,'Sch D4 Minority'!G372&lt;1),"Fail","Pass")</f>
        <v>Pass</v>
      </c>
    </row>
    <row r="369" spans="1:3">
      <c r="A369">
        <v>368</v>
      </c>
      <c r="B369" t="str">
        <f>IF(AND('Sch D4 Minority'!G373&gt;0,'Sch D4 Minority'!F373&lt;1),"Fail","Pass")</f>
        <v>Pass</v>
      </c>
      <c r="C369" t="str">
        <f>IF(AND('Sch D4 Minority'!F373&gt;0,'Sch D4 Minority'!G373&lt;1),"Fail","Pass")</f>
        <v>Pass</v>
      </c>
    </row>
    <row r="370" spans="1:3">
      <c r="A370">
        <v>369</v>
      </c>
      <c r="B370" t="str">
        <f>IF(AND('Sch D4 Minority'!G374&gt;0,'Sch D4 Minority'!F374&lt;1),"Fail","Pass")</f>
        <v>Pass</v>
      </c>
      <c r="C370" t="str">
        <f>IF(AND('Sch D4 Minority'!F374&gt;0,'Sch D4 Minority'!G374&lt;1),"Fail","Pass")</f>
        <v>Pass</v>
      </c>
    </row>
    <row r="371" spans="1:3">
      <c r="A371">
        <v>370</v>
      </c>
      <c r="B371" t="str">
        <f>IF(AND('Sch D4 Minority'!G375&gt;0,'Sch D4 Minority'!F375&lt;1),"Fail","Pass")</f>
        <v>Pass</v>
      </c>
      <c r="C371" t="str">
        <f>IF(AND('Sch D4 Minority'!F375&gt;0,'Sch D4 Minority'!G375&lt;1),"Fail","Pass")</f>
        <v>Pass</v>
      </c>
    </row>
    <row r="372" spans="1:3">
      <c r="A372">
        <v>371</v>
      </c>
      <c r="B372" t="str">
        <f>IF(AND('Sch D4 Minority'!G376&gt;0,'Sch D4 Minority'!F376&lt;1),"Fail","Pass")</f>
        <v>Pass</v>
      </c>
      <c r="C372" t="str">
        <f>IF(AND('Sch D4 Minority'!F376&gt;0,'Sch D4 Minority'!G376&lt;1),"Fail","Pass")</f>
        <v>Pass</v>
      </c>
    </row>
    <row r="373" spans="1:3">
      <c r="A373">
        <v>372</v>
      </c>
      <c r="B373" t="str">
        <f>IF(AND('Sch D4 Minority'!G377&gt;0,'Sch D4 Minority'!F377&lt;1),"Fail","Pass")</f>
        <v>Pass</v>
      </c>
      <c r="C373" t="str">
        <f>IF(AND('Sch D4 Minority'!F377&gt;0,'Sch D4 Minority'!G377&lt;1),"Fail","Pass")</f>
        <v>Pass</v>
      </c>
    </row>
    <row r="374" spans="1:3">
      <c r="A374">
        <v>373</v>
      </c>
      <c r="B374" t="str">
        <f>IF(AND('Sch D4 Minority'!G378&gt;0,'Sch D4 Minority'!F378&lt;1),"Fail","Pass")</f>
        <v>Pass</v>
      </c>
      <c r="C374" t="str">
        <f>IF(AND('Sch D4 Minority'!F378&gt;0,'Sch D4 Minority'!G378&lt;1),"Fail","Pass")</f>
        <v>Pass</v>
      </c>
    </row>
    <row r="375" spans="1:3">
      <c r="A375">
        <v>374</v>
      </c>
      <c r="B375" t="str">
        <f>IF(AND('Sch D4 Minority'!G379&gt;0,'Sch D4 Minority'!F379&lt;1),"Fail","Pass")</f>
        <v>Pass</v>
      </c>
      <c r="C375" t="str">
        <f>IF(AND('Sch D4 Minority'!F379&gt;0,'Sch D4 Minority'!G379&lt;1),"Fail","Pass")</f>
        <v>Pass</v>
      </c>
    </row>
    <row r="376" spans="1:3">
      <c r="A376">
        <v>375</v>
      </c>
      <c r="B376" t="str">
        <f>IF(AND('Sch D4 Minority'!G380&gt;0,'Sch D4 Minority'!F380&lt;1),"Fail","Pass")</f>
        <v>Pass</v>
      </c>
      <c r="C376" t="str">
        <f>IF(AND('Sch D4 Minority'!F380&gt;0,'Sch D4 Minority'!G380&lt;1),"Fail","Pass")</f>
        <v>Pass</v>
      </c>
    </row>
    <row r="377" spans="1:3">
      <c r="A377">
        <v>376</v>
      </c>
      <c r="B377" t="str">
        <f>IF(AND('Sch D4 Minority'!G381&gt;0,'Sch D4 Minority'!F381&lt;1),"Fail","Pass")</f>
        <v>Pass</v>
      </c>
      <c r="C377" t="str">
        <f>IF(AND('Sch D4 Minority'!F381&gt;0,'Sch D4 Minority'!G381&lt;1),"Fail","Pass")</f>
        <v>Pass</v>
      </c>
    </row>
    <row r="378" spans="1:3">
      <c r="A378">
        <v>377</v>
      </c>
      <c r="B378" t="str">
        <f>IF(AND('Sch D4 Minority'!G382&gt;0,'Sch D4 Minority'!F382&lt;1),"Fail","Pass")</f>
        <v>Pass</v>
      </c>
      <c r="C378" t="str">
        <f>IF(AND('Sch D4 Minority'!F382&gt;0,'Sch D4 Minority'!G382&lt;1),"Fail","Pass")</f>
        <v>Pass</v>
      </c>
    </row>
    <row r="379" spans="1:3">
      <c r="A379">
        <v>378</v>
      </c>
      <c r="B379" t="str">
        <f>IF(AND('Sch D4 Minority'!G383&gt;0,'Sch D4 Minority'!F383&lt;1),"Fail","Pass")</f>
        <v>Pass</v>
      </c>
      <c r="C379" t="str">
        <f>IF(AND('Sch D4 Minority'!F383&gt;0,'Sch D4 Minority'!G383&lt;1),"Fail","Pass")</f>
        <v>Pass</v>
      </c>
    </row>
    <row r="380" spans="1:3">
      <c r="A380">
        <v>379</v>
      </c>
      <c r="B380" t="str">
        <f>IF(AND('Sch D4 Minority'!G384&gt;0,'Sch D4 Minority'!F384&lt;1),"Fail","Pass")</f>
        <v>Pass</v>
      </c>
      <c r="C380" t="str">
        <f>IF(AND('Sch D4 Minority'!F384&gt;0,'Sch D4 Minority'!G384&lt;1),"Fail","Pass")</f>
        <v>Pass</v>
      </c>
    </row>
    <row r="381" spans="1:3">
      <c r="A381">
        <v>380</v>
      </c>
      <c r="B381" t="str">
        <f>IF(AND('Sch D4 Minority'!G385&gt;0,'Sch D4 Minority'!F385&lt;1),"Fail","Pass")</f>
        <v>Pass</v>
      </c>
      <c r="C381" t="str">
        <f>IF(AND('Sch D4 Minority'!F385&gt;0,'Sch D4 Minority'!G385&lt;1),"Fail","Pass")</f>
        <v>Pass</v>
      </c>
    </row>
    <row r="382" spans="1:3">
      <c r="A382">
        <v>381</v>
      </c>
      <c r="B382" t="str">
        <f>IF(AND('Sch D4 Minority'!G386&gt;0,'Sch D4 Minority'!F386&lt;1),"Fail","Pass")</f>
        <v>Pass</v>
      </c>
      <c r="C382" t="str">
        <f>IF(AND('Sch D4 Minority'!F386&gt;0,'Sch D4 Minority'!G386&lt;1),"Fail","Pass")</f>
        <v>Pass</v>
      </c>
    </row>
    <row r="383" spans="1:3">
      <c r="A383">
        <v>382</v>
      </c>
      <c r="B383" t="str">
        <f>IF(AND('Sch D4 Minority'!G387&gt;0,'Sch D4 Minority'!F387&lt;1),"Fail","Pass")</f>
        <v>Pass</v>
      </c>
      <c r="C383" t="str">
        <f>IF(AND('Sch D4 Minority'!F387&gt;0,'Sch D4 Minority'!G387&lt;1),"Fail","Pass")</f>
        <v>Pass</v>
      </c>
    </row>
    <row r="384" spans="1:3">
      <c r="A384">
        <v>383</v>
      </c>
      <c r="B384" t="str">
        <f>IF(AND('Sch D4 Minority'!G388&gt;0,'Sch D4 Minority'!F388&lt;1),"Fail","Pass")</f>
        <v>Pass</v>
      </c>
      <c r="C384" t="str">
        <f>IF(AND('Sch D4 Minority'!F388&gt;0,'Sch D4 Minority'!G388&lt;1),"Fail","Pass")</f>
        <v>Pass</v>
      </c>
    </row>
    <row r="385" spans="1:3">
      <c r="A385">
        <v>384</v>
      </c>
      <c r="B385" t="str">
        <f>IF(AND('Sch D4 Minority'!G389&gt;0,'Sch D4 Minority'!F389&lt;1),"Fail","Pass")</f>
        <v>Pass</v>
      </c>
      <c r="C385" t="str">
        <f>IF(AND('Sch D4 Minority'!F389&gt;0,'Sch D4 Minority'!G389&lt;1),"Fail","Pass")</f>
        <v>Pass</v>
      </c>
    </row>
    <row r="386" spans="1:3">
      <c r="A386">
        <v>385</v>
      </c>
      <c r="B386" t="str">
        <f>IF(AND('Sch D4 Minority'!G390&gt;0,'Sch D4 Minority'!F390&lt;1),"Fail","Pass")</f>
        <v>Pass</v>
      </c>
      <c r="C386" t="str">
        <f>IF(AND('Sch D4 Minority'!F390&gt;0,'Sch D4 Minority'!G390&lt;1),"Fail","Pass")</f>
        <v>Pass</v>
      </c>
    </row>
    <row r="387" spans="1:3">
      <c r="A387">
        <v>386</v>
      </c>
      <c r="B387" t="str">
        <f>IF(AND('Sch D4 Minority'!G391&gt;0,'Sch D4 Minority'!F391&lt;1),"Fail","Pass")</f>
        <v>Pass</v>
      </c>
      <c r="C387" t="str">
        <f>IF(AND('Sch D4 Minority'!F391&gt;0,'Sch D4 Minority'!G391&lt;1),"Fail","Pass")</f>
        <v>Pass</v>
      </c>
    </row>
    <row r="388" spans="1:3">
      <c r="A388">
        <v>387</v>
      </c>
      <c r="B388" t="str">
        <f>IF(AND('Sch D4 Minority'!G392&gt;0,'Sch D4 Minority'!F392&lt;1),"Fail","Pass")</f>
        <v>Pass</v>
      </c>
      <c r="C388" t="str">
        <f>IF(AND('Sch D4 Minority'!F392&gt;0,'Sch D4 Minority'!G392&lt;1),"Fail","Pass")</f>
        <v>Pass</v>
      </c>
    </row>
    <row r="389" spans="1:3">
      <c r="A389">
        <v>388</v>
      </c>
      <c r="B389" t="str">
        <f>IF(AND('Sch D4 Minority'!G393&gt;0,'Sch D4 Minority'!F393&lt;1),"Fail","Pass")</f>
        <v>Pass</v>
      </c>
      <c r="C389" t="str">
        <f>IF(AND('Sch D4 Minority'!F393&gt;0,'Sch D4 Minority'!G393&lt;1),"Fail","Pass")</f>
        <v>Pass</v>
      </c>
    </row>
    <row r="390" spans="1:3">
      <c r="A390">
        <v>389</v>
      </c>
      <c r="B390" t="str">
        <f>IF(AND('Sch D4 Minority'!G394&gt;0,'Sch D4 Minority'!F394&lt;1),"Fail","Pass")</f>
        <v>Pass</v>
      </c>
      <c r="C390" t="str">
        <f>IF(AND('Sch D4 Minority'!F394&gt;0,'Sch D4 Minority'!G394&lt;1),"Fail","Pass")</f>
        <v>Pass</v>
      </c>
    </row>
    <row r="391" spans="1:3">
      <c r="A391">
        <v>390</v>
      </c>
      <c r="B391" t="str">
        <f>IF(AND('Sch D4 Minority'!G395&gt;0,'Sch D4 Minority'!F395&lt;1),"Fail","Pass")</f>
        <v>Pass</v>
      </c>
      <c r="C391" t="str">
        <f>IF(AND('Sch D4 Minority'!F395&gt;0,'Sch D4 Minority'!G395&lt;1),"Fail","Pass")</f>
        <v>Pass</v>
      </c>
    </row>
    <row r="392" spans="1:3">
      <c r="A392">
        <v>391</v>
      </c>
      <c r="B392" t="str">
        <f>IF(AND('Sch D4 Minority'!G396&gt;0,'Sch D4 Minority'!F396&lt;1),"Fail","Pass")</f>
        <v>Pass</v>
      </c>
      <c r="C392" t="str">
        <f>IF(AND('Sch D4 Minority'!F396&gt;0,'Sch D4 Minority'!G396&lt;1),"Fail","Pass")</f>
        <v>Pass</v>
      </c>
    </row>
    <row r="393" spans="1:3">
      <c r="A393">
        <v>392</v>
      </c>
      <c r="B393" t="str">
        <f>IF(AND('Sch D4 Minority'!G397&gt;0,'Sch D4 Minority'!F397&lt;1),"Fail","Pass")</f>
        <v>Pass</v>
      </c>
      <c r="C393" t="str">
        <f>IF(AND('Sch D4 Minority'!F397&gt;0,'Sch D4 Minority'!G397&lt;1),"Fail","Pass")</f>
        <v>Pass</v>
      </c>
    </row>
    <row r="394" spans="1:3">
      <c r="A394">
        <v>393</v>
      </c>
      <c r="B394" t="str">
        <f>IF(AND('Sch D4 Minority'!G398&gt;0,'Sch D4 Minority'!F398&lt;1),"Fail","Pass")</f>
        <v>Pass</v>
      </c>
      <c r="C394" t="str">
        <f>IF(AND('Sch D4 Minority'!F398&gt;0,'Sch D4 Minority'!G398&lt;1),"Fail","Pass")</f>
        <v>Pass</v>
      </c>
    </row>
    <row r="395" spans="1:3">
      <c r="A395">
        <v>394</v>
      </c>
      <c r="B395" t="str">
        <f>IF(AND('Sch D4 Minority'!G399&gt;0,'Sch D4 Minority'!F399&lt;1),"Fail","Pass")</f>
        <v>Pass</v>
      </c>
      <c r="C395" t="str">
        <f>IF(AND('Sch D4 Minority'!F399&gt;0,'Sch D4 Minority'!G399&lt;1),"Fail","Pass")</f>
        <v>Pass</v>
      </c>
    </row>
    <row r="396" spans="1:3">
      <c r="A396">
        <v>395</v>
      </c>
      <c r="B396" t="str">
        <f>IF(AND('Sch D4 Minority'!G400&gt;0,'Sch D4 Minority'!F400&lt;1),"Fail","Pass")</f>
        <v>Pass</v>
      </c>
      <c r="C396" t="str">
        <f>IF(AND('Sch D4 Minority'!F400&gt;0,'Sch D4 Minority'!G400&lt;1),"Fail","Pass")</f>
        <v>Pass</v>
      </c>
    </row>
    <row r="397" spans="1:3">
      <c r="A397">
        <v>396</v>
      </c>
      <c r="B397" t="str">
        <f>IF(AND('Sch D4 Minority'!G401&gt;0,'Sch D4 Minority'!F401&lt;1),"Fail","Pass")</f>
        <v>Pass</v>
      </c>
      <c r="C397" t="str">
        <f>IF(AND('Sch D4 Minority'!F401&gt;0,'Sch D4 Minority'!G401&lt;1),"Fail","Pass")</f>
        <v>Pass</v>
      </c>
    </row>
    <row r="398" spans="1:3">
      <c r="A398">
        <v>397</v>
      </c>
      <c r="B398" t="str">
        <f>IF(AND('Sch D4 Minority'!G402&gt;0,'Sch D4 Minority'!F402&lt;1),"Fail","Pass")</f>
        <v>Pass</v>
      </c>
      <c r="C398" t="str">
        <f>IF(AND('Sch D4 Minority'!F402&gt;0,'Sch D4 Minority'!G402&lt;1),"Fail","Pass")</f>
        <v>Pass</v>
      </c>
    </row>
    <row r="399" spans="1:3">
      <c r="A399">
        <v>398</v>
      </c>
      <c r="B399" t="str">
        <f>IF(AND('Sch D4 Minority'!G403&gt;0,'Sch D4 Minority'!F403&lt;1),"Fail","Pass")</f>
        <v>Pass</v>
      </c>
      <c r="C399" t="str">
        <f>IF(AND('Sch D4 Minority'!F403&gt;0,'Sch D4 Minority'!G403&lt;1),"Fail","Pass")</f>
        <v>Pass</v>
      </c>
    </row>
    <row r="400" spans="1:3">
      <c r="A400">
        <v>399</v>
      </c>
      <c r="B400" t="str">
        <f>IF(AND('Sch D4 Minority'!G404&gt;0,'Sch D4 Minority'!F404&lt;1),"Fail","Pass")</f>
        <v>Pass</v>
      </c>
      <c r="C400" t="str">
        <f>IF(AND('Sch D4 Minority'!F404&gt;0,'Sch D4 Minority'!G404&lt;1),"Fail","Pass")</f>
        <v>Pass</v>
      </c>
    </row>
    <row r="401" spans="1:3">
      <c r="A401">
        <v>400</v>
      </c>
      <c r="B401" t="str">
        <f>IF(AND('Sch D4 Minority'!G405&gt;0,'Sch D4 Minority'!F405&lt;1),"Fail","Pass")</f>
        <v>Pass</v>
      </c>
      <c r="C401" t="str">
        <f>IF(AND('Sch D4 Minority'!F405&gt;0,'Sch D4 Minority'!G405&lt;1),"Fail","Pass")</f>
        <v>Pass</v>
      </c>
    </row>
    <row r="402" spans="1:3">
      <c r="A402">
        <v>401</v>
      </c>
      <c r="B402" t="str">
        <f>IF(AND('Sch D4 Minority'!G406&gt;0,'Sch D4 Minority'!F406&lt;1),"Fail","Pass")</f>
        <v>Pass</v>
      </c>
      <c r="C402" t="str">
        <f>IF(AND('Sch D4 Minority'!F406&gt;0,'Sch D4 Minority'!G406&lt;1),"Fail","Pass")</f>
        <v>Pass</v>
      </c>
    </row>
    <row r="403" spans="1:3">
      <c r="A403">
        <v>402</v>
      </c>
      <c r="B403" t="str">
        <f>IF(AND('Sch D4 Minority'!G407&gt;0,'Sch D4 Minority'!F407&lt;1),"Fail","Pass")</f>
        <v>Pass</v>
      </c>
      <c r="C403" t="str">
        <f>IF(AND('Sch D4 Minority'!F407&gt;0,'Sch D4 Minority'!G407&lt;1),"Fail","Pass")</f>
        <v>Pass</v>
      </c>
    </row>
    <row r="404" spans="1:3">
      <c r="A404">
        <v>403</v>
      </c>
      <c r="B404" t="str">
        <f>IF(AND('Sch D4 Minority'!G408&gt;0,'Sch D4 Minority'!F408&lt;1),"Fail","Pass")</f>
        <v>Pass</v>
      </c>
      <c r="C404" t="str">
        <f>IF(AND('Sch D4 Minority'!F408&gt;0,'Sch D4 Minority'!G408&lt;1),"Fail","Pass")</f>
        <v>Pass</v>
      </c>
    </row>
    <row r="405" spans="1:3">
      <c r="A405">
        <v>404</v>
      </c>
      <c r="B405" t="str">
        <f>IF(AND('Sch D4 Minority'!G409&gt;0,'Sch D4 Minority'!F409&lt;1),"Fail","Pass")</f>
        <v>Pass</v>
      </c>
      <c r="C405" t="str">
        <f>IF(AND('Sch D4 Minority'!F409&gt;0,'Sch D4 Minority'!G409&lt;1),"Fail","Pass")</f>
        <v>Pass</v>
      </c>
    </row>
    <row r="406" spans="1:3">
      <c r="A406">
        <v>405</v>
      </c>
      <c r="B406" t="str">
        <f>IF(AND('Sch D4 Minority'!G410&gt;0,'Sch D4 Minority'!F410&lt;1),"Fail","Pass")</f>
        <v>Pass</v>
      </c>
      <c r="C406" t="str">
        <f>IF(AND('Sch D4 Minority'!F410&gt;0,'Sch D4 Minority'!G410&lt;1),"Fail","Pass")</f>
        <v>Pass</v>
      </c>
    </row>
    <row r="407" spans="1:3">
      <c r="A407">
        <v>406</v>
      </c>
      <c r="B407" t="str">
        <f>IF(AND('Sch D4 Minority'!G411&gt;0,'Sch D4 Minority'!F411&lt;1),"Fail","Pass")</f>
        <v>Pass</v>
      </c>
      <c r="C407" t="str">
        <f>IF(AND('Sch D4 Minority'!F411&gt;0,'Sch D4 Minority'!G411&lt;1),"Fail","Pass")</f>
        <v>Pass</v>
      </c>
    </row>
    <row r="408" spans="1:3">
      <c r="A408">
        <v>407</v>
      </c>
      <c r="B408" t="str">
        <f>IF(AND('Sch D4 Minority'!G412&gt;0,'Sch D4 Minority'!F412&lt;1),"Fail","Pass")</f>
        <v>Pass</v>
      </c>
      <c r="C408" t="str">
        <f>IF(AND('Sch D4 Minority'!F412&gt;0,'Sch D4 Minority'!G412&lt;1),"Fail","Pass")</f>
        <v>Pass</v>
      </c>
    </row>
    <row r="409" spans="1:3">
      <c r="A409">
        <v>408</v>
      </c>
      <c r="B409" t="str">
        <f>IF(AND('Sch D4 Minority'!G413&gt;0,'Sch D4 Minority'!F413&lt;1),"Fail","Pass")</f>
        <v>Pass</v>
      </c>
      <c r="C409" t="str">
        <f>IF(AND('Sch D4 Minority'!F413&gt;0,'Sch D4 Minority'!G413&lt;1),"Fail","Pass")</f>
        <v>Pass</v>
      </c>
    </row>
    <row r="410" spans="1:3">
      <c r="A410">
        <v>409</v>
      </c>
      <c r="B410" t="str">
        <f>IF(AND('Sch D4 Minority'!G414&gt;0,'Sch D4 Minority'!F414&lt;1),"Fail","Pass")</f>
        <v>Pass</v>
      </c>
      <c r="C410" t="str">
        <f>IF(AND('Sch D4 Minority'!F414&gt;0,'Sch D4 Minority'!G414&lt;1),"Fail","Pass")</f>
        <v>Pass</v>
      </c>
    </row>
    <row r="411" spans="1:3">
      <c r="A411">
        <v>410</v>
      </c>
      <c r="B411" t="str">
        <f>IF(AND('Sch D4 Minority'!G415&gt;0,'Sch D4 Minority'!F415&lt;1),"Fail","Pass")</f>
        <v>Pass</v>
      </c>
      <c r="C411" t="str">
        <f>IF(AND('Sch D4 Minority'!F415&gt;0,'Sch D4 Minority'!G415&lt;1),"Fail","Pass")</f>
        <v>Pass</v>
      </c>
    </row>
    <row r="412" spans="1:3">
      <c r="A412">
        <v>411</v>
      </c>
      <c r="B412" t="str">
        <f>IF(AND('Sch D4 Minority'!G416&gt;0,'Sch D4 Minority'!F416&lt;1),"Fail","Pass")</f>
        <v>Pass</v>
      </c>
      <c r="C412" t="str">
        <f>IF(AND('Sch D4 Minority'!F416&gt;0,'Sch D4 Minority'!G416&lt;1),"Fail","Pass")</f>
        <v>Pass</v>
      </c>
    </row>
    <row r="413" spans="1:3">
      <c r="A413">
        <v>412</v>
      </c>
      <c r="B413" t="str">
        <f>IF(AND('Sch D4 Minority'!G417&gt;0,'Sch D4 Minority'!F417&lt;1),"Fail","Pass")</f>
        <v>Pass</v>
      </c>
      <c r="C413" t="str">
        <f>IF(AND('Sch D4 Minority'!F417&gt;0,'Sch D4 Minority'!G417&lt;1),"Fail","Pass")</f>
        <v>Pass</v>
      </c>
    </row>
    <row r="414" spans="1:3">
      <c r="A414">
        <v>413</v>
      </c>
      <c r="B414" t="str">
        <f>IF(AND('Sch D4 Minority'!G418&gt;0,'Sch D4 Minority'!F418&lt;1),"Fail","Pass")</f>
        <v>Pass</v>
      </c>
      <c r="C414" t="str">
        <f>IF(AND('Sch D4 Minority'!F418&gt;0,'Sch D4 Minority'!G418&lt;1),"Fail","Pass")</f>
        <v>Pass</v>
      </c>
    </row>
    <row r="415" spans="1:3">
      <c r="A415">
        <v>414</v>
      </c>
      <c r="B415" t="str">
        <f>IF(AND('Sch D4 Minority'!G419&gt;0,'Sch D4 Minority'!F419&lt;1),"Fail","Pass")</f>
        <v>Pass</v>
      </c>
      <c r="C415" t="str">
        <f>IF(AND('Sch D4 Minority'!F419&gt;0,'Sch D4 Minority'!G419&lt;1),"Fail","Pass")</f>
        <v>Pass</v>
      </c>
    </row>
    <row r="416" spans="1:3">
      <c r="A416">
        <v>415</v>
      </c>
      <c r="B416" t="str">
        <f>IF(AND('Sch D4 Minority'!G420&gt;0,'Sch D4 Minority'!F420&lt;1),"Fail","Pass")</f>
        <v>Pass</v>
      </c>
      <c r="C416" t="str">
        <f>IF(AND('Sch D4 Minority'!F420&gt;0,'Sch D4 Minority'!G420&lt;1),"Fail","Pass")</f>
        <v>Pass</v>
      </c>
    </row>
    <row r="417" spans="1:3">
      <c r="A417">
        <v>416</v>
      </c>
      <c r="B417" t="str">
        <f>IF(AND('Sch D4 Minority'!G421&gt;0,'Sch D4 Minority'!F421&lt;1),"Fail","Pass")</f>
        <v>Pass</v>
      </c>
      <c r="C417" t="str">
        <f>IF(AND('Sch D4 Minority'!F421&gt;0,'Sch D4 Minority'!G421&lt;1),"Fail","Pass")</f>
        <v>Pass</v>
      </c>
    </row>
    <row r="418" spans="1:3">
      <c r="A418">
        <v>417</v>
      </c>
      <c r="B418" t="str">
        <f>IF(AND('Sch D4 Minority'!G422&gt;0,'Sch D4 Minority'!F422&lt;1),"Fail","Pass")</f>
        <v>Pass</v>
      </c>
      <c r="C418" t="str">
        <f>IF(AND('Sch D4 Minority'!F422&gt;0,'Sch D4 Minority'!G422&lt;1),"Fail","Pass")</f>
        <v>Pass</v>
      </c>
    </row>
    <row r="419" spans="1:3">
      <c r="A419">
        <v>418</v>
      </c>
      <c r="B419" t="str">
        <f>IF(AND('Sch D4 Minority'!G423&gt;0,'Sch D4 Minority'!F423&lt;1),"Fail","Pass")</f>
        <v>Pass</v>
      </c>
      <c r="C419" t="str">
        <f>IF(AND('Sch D4 Minority'!F423&gt;0,'Sch D4 Minority'!G423&lt;1),"Fail","Pass")</f>
        <v>Pass</v>
      </c>
    </row>
    <row r="420" spans="1:3">
      <c r="A420">
        <v>419</v>
      </c>
      <c r="B420" t="str">
        <f>IF(AND('Sch D4 Minority'!G424&gt;0,'Sch D4 Minority'!F424&lt;1),"Fail","Pass")</f>
        <v>Pass</v>
      </c>
      <c r="C420" t="str">
        <f>IF(AND('Sch D4 Minority'!F424&gt;0,'Sch D4 Minority'!G424&lt;1),"Fail","Pass")</f>
        <v>Pass</v>
      </c>
    </row>
    <row r="421" spans="1:3">
      <c r="A421">
        <v>420</v>
      </c>
      <c r="B421" t="str">
        <f>IF(AND('Sch D4 Minority'!G425&gt;0,'Sch D4 Minority'!F425&lt;1),"Fail","Pass")</f>
        <v>Pass</v>
      </c>
      <c r="C421" t="str">
        <f>IF(AND('Sch D4 Minority'!F425&gt;0,'Sch D4 Minority'!G425&lt;1),"Fail","Pass")</f>
        <v>Pass</v>
      </c>
    </row>
    <row r="422" spans="1:3">
      <c r="A422">
        <v>421</v>
      </c>
      <c r="B422" t="str">
        <f>IF(AND('Sch D4 Minority'!G426&gt;0,'Sch D4 Minority'!F426&lt;1),"Fail","Pass")</f>
        <v>Pass</v>
      </c>
      <c r="C422" t="str">
        <f>IF(AND('Sch D4 Minority'!F426&gt;0,'Sch D4 Minority'!G426&lt;1),"Fail","Pass")</f>
        <v>Pass</v>
      </c>
    </row>
    <row r="423" spans="1:3">
      <c r="A423">
        <v>422</v>
      </c>
      <c r="B423" t="str">
        <f>IF(AND('Sch D4 Minority'!G427&gt;0,'Sch D4 Minority'!F427&lt;1),"Fail","Pass")</f>
        <v>Pass</v>
      </c>
      <c r="C423" t="str">
        <f>IF(AND('Sch D4 Minority'!F427&gt;0,'Sch D4 Minority'!G427&lt;1),"Fail","Pass")</f>
        <v>Pass</v>
      </c>
    </row>
    <row r="424" spans="1:3">
      <c r="A424">
        <v>423</v>
      </c>
      <c r="B424" t="str">
        <f>IF(AND('Sch D4 Minority'!G428&gt;0,'Sch D4 Minority'!F428&lt;1),"Fail","Pass")</f>
        <v>Pass</v>
      </c>
      <c r="C424" t="str">
        <f>IF(AND('Sch D4 Minority'!F428&gt;0,'Sch D4 Minority'!G428&lt;1),"Fail","Pass")</f>
        <v>Pass</v>
      </c>
    </row>
    <row r="425" spans="1:3">
      <c r="A425">
        <v>424</v>
      </c>
      <c r="B425" t="str">
        <f>IF(AND('Sch D4 Minority'!G429&gt;0,'Sch D4 Minority'!F429&lt;1),"Fail","Pass")</f>
        <v>Pass</v>
      </c>
      <c r="C425" t="str">
        <f>IF(AND('Sch D4 Minority'!F429&gt;0,'Sch D4 Minority'!G429&lt;1),"Fail","Pass")</f>
        <v>Pass</v>
      </c>
    </row>
    <row r="426" spans="1:3">
      <c r="A426">
        <v>425</v>
      </c>
      <c r="B426" t="str">
        <f>IF(AND('Sch D4 Minority'!G430&gt;0,'Sch D4 Minority'!F430&lt;1),"Fail","Pass")</f>
        <v>Pass</v>
      </c>
      <c r="C426" t="str">
        <f>IF(AND('Sch D4 Minority'!F430&gt;0,'Sch D4 Minority'!G430&lt;1),"Fail","Pass")</f>
        <v>Pass</v>
      </c>
    </row>
    <row r="427" spans="1:3">
      <c r="A427">
        <v>426</v>
      </c>
      <c r="B427" t="str">
        <f>IF(AND('Sch D4 Minority'!G431&gt;0,'Sch D4 Minority'!F431&lt;1),"Fail","Pass")</f>
        <v>Pass</v>
      </c>
      <c r="C427" t="str">
        <f>IF(AND('Sch D4 Minority'!F431&gt;0,'Sch D4 Minority'!G431&lt;1),"Fail","Pass")</f>
        <v>Pass</v>
      </c>
    </row>
    <row r="428" spans="1:3">
      <c r="A428">
        <v>427</v>
      </c>
      <c r="B428" t="str">
        <f>IF(AND('Sch D4 Minority'!G432&gt;0,'Sch D4 Minority'!F432&lt;1),"Fail","Pass")</f>
        <v>Pass</v>
      </c>
      <c r="C428" t="str">
        <f>IF(AND('Sch D4 Minority'!F432&gt;0,'Sch D4 Minority'!G432&lt;1),"Fail","Pass")</f>
        <v>Pass</v>
      </c>
    </row>
    <row r="429" spans="1:3">
      <c r="A429">
        <v>428</v>
      </c>
      <c r="B429" t="str">
        <f>IF(AND('Sch D4 Minority'!G433&gt;0,'Sch D4 Minority'!F433&lt;1),"Fail","Pass")</f>
        <v>Pass</v>
      </c>
      <c r="C429" t="str">
        <f>IF(AND('Sch D4 Minority'!F433&gt;0,'Sch D4 Minority'!G433&lt;1),"Fail","Pass")</f>
        <v>Pass</v>
      </c>
    </row>
    <row r="430" spans="1:3">
      <c r="A430">
        <v>429</v>
      </c>
      <c r="B430" t="str">
        <f>IF(AND('Sch D4 Minority'!G434&gt;0,'Sch D4 Minority'!F434&lt;1),"Fail","Pass")</f>
        <v>Pass</v>
      </c>
      <c r="C430" t="str">
        <f>IF(AND('Sch D4 Minority'!F434&gt;0,'Sch D4 Minority'!G434&lt;1),"Fail","Pass")</f>
        <v>Pass</v>
      </c>
    </row>
    <row r="431" spans="1:3">
      <c r="A431">
        <v>430</v>
      </c>
      <c r="B431" t="str">
        <f>IF(AND('Sch D4 Minority'!G435&gt;0,'Sch D4 Minority'!F435&lt;1),"Fail","Pass")</f>
        <v>Pass</v>
      </c>
      <c r="C431" t="str">
        <f>IF(AND('Sch D4 Minority'!F435&gt;0,'Sch D4 Minority'!G435&lt;1),"Fail","Pass")</f>
        <v>Pass</v>
      </c>
    </row>
    <row r="432" spans="1:3">
      <c r="A432">
        <v>431</v>
      </c>
      <c r="B432" t="str">
        <f>IF(AND('Sch D4 Minority'!G436&gt;0,'Sch D4 Minority'!F436&lt;1),"Fail","Pass")</f>
        <v>Pass</v>
      </c>
      <c r="C432" t="str">
        <f>IF(AND('Sch D4 Minority'!F436&gt;0,'Sch D4 Minority'!G436&lt;1),"Fail","Pass")</f>
        <v>Pass</v>
      </c>
    </row>
    <row r="433" spans="1:3">
      <c r="A433">
        <v>432</v>
      </c>
      <c r="B433" t="str">
        <f>IF(AND('Sch D4 Minority'!G437&gt;0,'Sch D4 Minority'!F437&lt;1),"Fail","Pass")</f>
        <v>Pass</v>
      </c>
      <c r="C433" t="str">
        <f>IF(AND('Sch D4 Minority'!F437&gt;0,'Sch D4 Minority'!G437&lt;1),"Fail","Pass")</f>
        <v>Pass</v>
      </c>
    </row>
    <row r="434" spans="1:3">
      <c r="A434">
        <v>433</v>
      </c>
      <c r="B434" t="str">
        <f>IF(AND('Sch D4 Minority'!G438&gt;0,'Sch D4 Minority'!F438&lt;1),"Fail","Pass")</f>
        <v>Pass</v>
      </c>
      <c r="C434" t="str">
        <f>IF(AND('Sch D4 Minority'!F438&gt;0,'Sch D4 Minority'!G438&lt;1),"Fail","Pass")</f>
        <v>Pass</v>
      </c>
    </row>
    <row r="435" spans="1:3">
      <c r="A435">
        <v>434</v>
      </c>
      <c r="B435" t="str">
        <f>IF(AND('Sch D4 Minority'!G439&gt;0,'Sch D4 Minority'!F439&lt;1),"Fail","Pass")</f>
        <v>Pass</v>
      </c>
      <c r="C435" t="str">
        <f>IF(AND('Sch D4 Minority'!F439&gt;0,'Sch D4 Minority'!G439&lt;1),"Fail","Pass")</f>
        <v>Pass</v>
      </c>
    </row>
    <row r="436" spans="1:3">
      <c r="A436">
        <v>435</v>
      </c>
      <c r="B436" t="str">
        <f>IF(AND('Sch D4 Minority'!G440&gt;0,'Sch D4 Minority'!F440&lt;1),"Fail","Pass")</f>
        <v>Pass</v>
      </c>
      <c r="C436" t="str">
        <f>IF(AND('Sch D4 Minority'!F440&gt;0,'Sch D4 Minority'!G440&lt;1),"Fail","Pass")</f>
        <v>Pass</v>
      </c>
    </row>
    <row r="437" spans="1:3">
      <c r="A437">
        <v>436</v>
      </c>
      <c r="B437" t="str">
        <f>IF(AND('Sch D4 Minority'!G441&gt;0,'Sch D4 Minority'!F441&lt;1),"Fail","Pass")</f>
        <v>Pass</v>
      </c>
      <c r="C437" t="str">
        <f>IF(AND('Sch D4 Minority'!F441&gt;0,'Sch D4 Minority'!G441&lt;1),"Fail","Pass")</f>
        <v>Pass</v>
      </c>
    </row>
    <row r="438" spans="1:3">
      <c r="A438">
        <v>437</v>
      </c>
      <c r="B438" t="str">
        <f>IF(AND('Sch D4 Minority'!G442&gt;0,'Sch D4 Minority'!F442&lt;1),"Fail","Pass")</f>
        <v>Pass</v>
      </c>
      <c r="C438" t="str">
        <f>IF(AND('Sch D4 Minority'!F442&gt;0,'Sch D4 Minority'!G442&lt;1),"Fail","Pass")</f>
        <v>Pass</v>
      </c>
    </row>
    <row r="439" spans="1:3">
      <c r="A439">
        <v>438</v>
      </c>
      <c r="B439" t="str">
        <f>IF(AND('Sch D4 Minority'!G443&gt;0,'Sch D4 Minority'!F443&lt;1),"Fail","Pass")</f>
        <v>Pass</v>
      </c>
      <c r="C439" t="str">
        <f>IF(AND('Sch D4 Minority'!F443&gt;0,'Sch D4 Minority'!G443&lt;1),"Fail","Pass")</f>
        <v>Pass</v>
      </c>
    </row>
    <row r="440" spans="1:3">
      <c r="A440">
        <v>439</v>
      </c>
      <c r="B440" t="str">
        <f>IF(AND('Sch D4 Minority'!G444&gt;0,'Sch D4 Minority'!F444&lt;1),"Fail","Pass")</f>
        <v>Pass</v>
      </c>
      <c r="C440" t="str">
        <f>IF(AND('Sch D4 Minority'!F444&gt;0,'Sch D4 Minority'!G444&lt;1),"Fail","Pass")</f>
        <v>Pass</v>
      </c>
    </row>
    <row r="441" spans="1:3">
      <c r="A441">
        <v>440</v>
      </c>
      <c r="B441" t="str">
        <f>IF(AND('Sch D4 Minority'!G445&gt;0,'Sch D4 Minority'!F445&lt;1),"Fail","Pass")</f>
        <v>Pass</v>
      </c>
      <c r="C441" t="str">
        <f>IF(AND('Sch D4 Minority'!F445&gt;0,'Sch D4 Minority'!G445&lt;1),"Fail","Pass")</f>
        <v>Pass</v>
      </c>
    </row>
    <row r="442" spans="1:3">
      <c r="A442">
        <v>441</v>
      </c>
      <c r="B442" t="str">
        <f>IF(AND('Sch D4 Minority'!G446&gt;0,'Sch D4 Minority'!F446&lt;1),"Fail","Pass")</f>
        <v>Pass</v>
      </c>
      <c r="C442" t="str">
        <f>IF(AND('Sch D4 Minority'!F446&gt;0,'Sch D4 Minority'!G446&lt;1),"Fail","Pass")</f>
        <v>Pass</v>
      </c>
    </row>
    <row r="443" spans="1:3">
      <c r="A443">
        <v>442</v>
      </c>
      <c r="B443" t="str">
        <f>IF(AND('Sch D4 Minority'!G447&gt;0,'Sch D4 Minority'!F447&lt;1),"Fail","Pass")</f>
        <v>Pass</v>
      </c>
      <c r="C443" t="str">
        <f>IF(AND('Sch D4 Minority'!F447&gt;0,'Sch D4 Minority'!G447&lt;1),"Fail","Pass")</f>
        <v>Pass</v>
      </c>
    </row>
    <row r="444" spans="1:3">
      <c r="A444">
        <v>443</v>
      </c>
      <c r="B444" t="str">
        <f>IF(AND('Sch D4 Minority'!G448&gt;0,'Sch D4 Minority'!F448&lt;1),"Fail","Pass")</f>
        <v>Pass</v>
      </c>
      <c r="C444" t="str">
        <f>IF(AND('Sch D4 Minority'!F448&gt;0,'Sch D4 Minority'!G448&lt;1),"Fail","Pass")</f>
        <v>Pass</v>
      </c>
    </row>
    <row r="445" spans="1:3">
      <c r="A445">
        <v>444</v>
      </c>
      <c r="B445" t="str">
        <f>IF(AND('Sch D4 Minority'!G449&gt;0,'Sch D4 Minority'!F449&lt;1),"Fail","Pass")</f>
        <v>Pass</v>
      </c>
      <c r="C445" t="str">
        <f>IF(AND('Sch D4 Minority'!F449&gt;0,'Sch D4 Minority'!G449&lt;1),"Fail","Pass")</f>
        <v>Pass</v>
      </c>
    </row>
    <row r="446" spans="1:3">
      <c r="A446">
        <v>445</v>
      </c>
      <c r="B446" t="str">
        <f>IF(AND('Sch D4 Minority'!G450&gt;0,'Sch D4 Minority'!F450&lt;1),"Fail","Pass")</f>
        <v>Pass</v>
      </c>
      <c r="C446" t="str">
        <f>IF(AND('Sch D4 Minority'!F450&gt;0,'Sch D4 Minority'!G450&lt;1),"Fail","Pass")</f>
        <v>Pass</v>
      </c>
    </row>
    <row r="447" spans="1:3">
      <c r="A447">
        <v>446</v>
      </c>
      <c r="B447" t="str">
        <f>IF(AND('Sch D4 Minority'!G451&gt;0,'Sch D4 Minority'!F451&lt;1),"Fail","Pass")</f>
        <v>Pass</v>
      </c>
      <c r="C447" t="str">
        <f>IF(AND('Sch D4 Minority'!F451&gt;0,'Sch D4 Minority'!G451&lt;1),"Fail","Pass")</f>
        <v>Pass</v>
      </c>
    </row>
    <row r="448" spans="1:3">
      <c r="A448">
        <v>447</v>
      </c>
      <c r="B448" t="str">
        <f>IF(AND('Sch D4 Minority'!G452&gt;0,'Sch D4 Minority'!F452&lt;1),"Fail","Pass")</f>
        <v>Pass</v>
      </c>
      <c r="C448" t="str">
        <f>IF(AND('Sch D4 Minority'!F452&gt;0,'Sch D4 Minority'!G452&lt;1),"Fail","Pass")</f>
        <v>Pass</v>
      </c>
    </row>
    <row r="449" spans="1:3">
      <c r="A449">
        <v>448</v>
      </c>
      <c r="B449" t="str">
        <f>IF(AND('Sch D4 Minority'!G453&gt;0,'Sch D4 Minority'!F453&lt;1),"Fail","Pass")</f>
        <v>Pass</v>
      </c>
      <c r="C449" t="str">
        <f>IF(AND('Sch D4 Minority'!F453&gt;0,'Sch D4 Minority'!G453&lt;1),"Fail","Pass")</f>
        <v>Pass</v>
      </c>
    </row>
    <row r="450" spans="1:3">
      <c r="A450">
        <v>449</v>
      </c>
      <c r="B450" t="str">
        <f>IF(AND('Sch D4 Minority'!G454&gt;0,'Sch D4 Minority'!F454&lt;1),"Fail","Pass")</f>
        <v>Pass</v>
      </c>
      <c r="C450" t="str">
        <f>IF(AND('Sch D4 Minority'!F454&gt;0,'Sch D4 Minority'!G454&lt;1),"Fail","Pass")</f>
        <v>Pass</v>
      </c>
    </row>
    <row r="451" spans="1:3">
      <c r="A451">
        <v>450</v>
      </c>
      <c r="B451" t="str">
        <f>IF(AND('Sch D4 Minority'!G455&gt;0,'Sch D4 Minority'!F455&lt;1),"Fail","Pass")</f>
        <v>Pass</v>
      </c>
      <c r="C451" t="str">
        <f>IF(AND('Sch D4 Minority'!F455&gt;0,'Sch D4 Minority'!G455&lt;1),"Fail","Pass")</f>
        <v>Pass</v>
      </c>
    </row>
    <row r="452" spans="1:3">
      <c r="A452">
        <v>451</v>
      </c>
      <c r="B452" t="str">
        <f>IF(AND('Sch D4 Minority'!G456&gt;0,'Sch D4 Minority'!F456&lt;1),"Fail","Pass")</f>
        <v>Pass</v>
      </c>
      <c r="C452" t="str">
        <f>IF(AND('Sch D4 Minority'!F456&gt;0,'Sch D4 Minority'!G456&lt;1),"Fail","Pass")</f>
        <v>Pass</v>
      </c>
    </row>
    <row r="453" spans="1:3">
      <c r="A453">
        <v>452</v>
      </c>
      <c r="B453" t="str">
        <f>IF(AND('Sch D4 Minority'!G457&gt;0,'Sch D4 Minority'!F457&lt;1),"Fail","Pass")</f>
        <v>Pass</v>
      </c>
      <c r="C453" t="str">
        <f>IF(AND('Sch D4 Minority'!F457&gt;0,'Sch D4 Minority'!G457&lt;1),"Fail","Pass")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F51E-0C97-4042-9221-B7D76DB2F37A}">
  <dimension ref="A2:K450"/>
  <sheetViews>
    <sheetView showGridLines="0" zoomScale="90" zoomScaleNormal="90" workbookViewId="0">
      <selection activeCell="C6" sqref="C6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7" width="30.7109375" style="1" customWidth="1"/>
    <col min="8" max="8" width="55" style="1" bestFit="1" customWidth="1"/>
    <col min="9" max="9" width="8.85546875" style="1"/>
    <col min="10" max="10" width="33.7109375" style="1" hidden="1" customWidth="1"/>
    <col min="11" max="11" width="14.42578125" style="1" hidden="1" customWidth="1"/>
    <col min="12" max="16384" width="8.85546875" style="1"/>
  </cols>
  <sheetData>
    <row r="2" spans="1:11">
      <c r="B2" s="424" t="s">
        <v>989</v>
      </c>
      <c r="C2" s="424"/>
      <c r="D2" s="424"/>
      <c r="E2" s="424"/>
    </row>
    <row r="3" spans="1:11" ht="13.5" thickBot="1"/>
    <row r="4" spans="1:11" ht="99.95" customHeight="1" thickBot="1">
      <c r="B4" s="346" t="s">
        <v>1110</v>
      </c>
      <c r="C4" s="347"/>
      <c r="D4" s="347"/>
      <c r="E4" s="347"/>
      <c r="F4" s="347"/>
      <c r="G4" s="348"/>
      <c r="H4" s="240" t="s">
        <v>1104</v>
      </c>
    </row>
    <row r="5" spans="1:11" ht="44.25" customHeight="1" thickTop="1">
      <c r="B5" s="146" t="s">
        <v>354</v>
      </c>
      <c r="C5" s="147" t="s">
        <v>978</v>
      </c>
      <c r="D5" s="147" t="s">
        <v>976</v>
      </c>
      <c r="E5" s="148" t="s">
        <v>1081</v>
      </c>
      <c r="F5" s="148" t="s">
        <v>979</v>
      </c>
      <c r="G5" s="148" t="s">
        <v>980</v>
      </c>
      <c r="J5" s="197" t="s">
        <v>1012</v>
      </c>
      <c r="K5" s="197" t="s">
        <v>1079</v>
      </c>
    </row>
    <row r="6" spans="1:11">
      <c r="A6" s="15"/>
      <c r="B6" s="92">
        <v>1</v>
      </c>
      <c r="C6" s="229"/>
      <c r="D6" s="229"/>
      <c r="E6" s="241"/>
      <c r="F6" s="230"/>
      <c r="G6" s="231"/>
      <c r="J6" s="198" t="str">
        <f>IF(OR(COUNTIF('Sch D5 Validation'!B2:C2,"Fail")&gt;0, AND(COUNTBLANK(C6:E6)=3, OR(NOT(ISBLANK(F6)), NOT(ISBLANK(G6)))), AND(COUNTBLANK(C6:G6)&lt;5,COUNTBLANK(C6:G6)&gt;0)), "Fail", IF(K6="TRUE","Blank (Sch D)","Pass"))</f>
        <v>Blank (Sch D)</v>
      </c>
      <c r="K6" s="198" t="str">
        <f>IF(COUNTBLANK(C6:G6)=5,"TRUE","FALSE")</f>
        <v>TRUE</v>
      </c>
    </row>
    <row r="7" spans="1:11">
      <c r="A7" s="15"/>
      <c r="B7" s="92">
        <v>2</v>
      </c>
      <c r="C7" s="229"/>
      <c r="D7" s="229"/>
      <c r="E7" s="242"/>
      <c r="F7" s="225"/>
      <c r="G7" s="232"/>
      <c r="J7" s="198" t="str">
        <f>IF(OR(COUNTIF('Sch D5 Validation'!B3:C3,"Fail")&gt;0, AND(COUNTBLANK(C7:E7)=3, OR(NOT(ISBLANK(F7)), NOT(ISBLANK(G7)))), AND(COUNTBLANK(C7:G7)&lt;5,COUNTBLANK(C7:G7)&gt;0)), "Fail", IF(K7="TRUE","Blank (Sch D)","Pass"))</f>
        <v>Blank (Sch D)</v>
      </c>
      <c r="K7" s="198" t="str">
        <f t="shared" ref="K7:K55" si="0">IF(COUNTBLANK(C7:G7)=5,"TRUE","FALSE")</f>
        <v>TRUE</v>
      </c>
    </row>
    <row r="8" spans="1:11">
      <c r="A8" s="15"/>
      <c r="B8" s="92">
        <v>3</v>
      </c>
      <c r="C8" s="229"/>
      <c r="D8" s="229"/>
      <c r="E8" s="242"/>
      <c r="F8" s="225"/>
      <c r="G8" s="232"/>
      <c r="J8" s="198" t="str">
        <f>IF(OR(COUNTIF('Sch D5 Validation'!B4:C4,"Fail")&gt;0, AND(COUNTBLANK(C8:E8)=3, OR(NOT(ISBLANK(F8)), NOT(ISBLANK(G8)))), AND(COUNTBLANK(C8:G8)&lt;5,COUNTBLANK(C8:G8)&gt;0)), "Fail", IF(K8="TRUE","Blank (Sch D)","Pass"))</f>
        <v>Blank (Sch D)</v>
      </c>
      <c r="K8" s="198" t="str">
        <f t="shared" si="0"/>
        <v>TRUE</v>
      </c>
    </row>
    <row r="9" spans="1:11">
      <c r="A9" s="15"/>
      <c r="B9" s="92">
        <v>4</v>
      </c>
      <c r="C9" s="229"/>
      <c r="D9" s="229"/>
      <c r="E9" s="242"/>
      <c r="F9" s="225"/>
      <c r="G9" s="232"/>
      <c r="J9" s="198" t="str">
        <f>IF(OR(COUNTIF('Sch D5 Validation'!B5:C5,"Fail")&gt;0, AND(COUNTBLANK(C9:E9)=3, OR(NOT(ISBLANK(F9)), NOT(ISBLANK(G9)))), AND(COUNTBLANK(C9:G9)&lt;5,COUNTBLANK(C9:G9)&gt;0)), "Fail", IF(K9="TRUE","Blank (Sch D)","Pass"))</f>
        <v>Blank (Sch D)</v>
      </c>
      <c r="K9" s="198" t="str">
        <f t="shared" si="0"/>
        <v>TRUE</v>
      </c>
    </row>
    <row r="10" spans="1:11">
      <c r="A10" s="15"/>
      <c r="B10" s="92">
        <v>5</v>
      </c>
      <c r="C10" s="229"/>
      <c r="D10" s="229"/>
      <c r="E10" s="242"/>
      <c r="F10" s="225"/>
      <c r="G10" s="232"/>
      <c r="J10" s="198" t="str">
        <f>IF(OR(COUNTIF('Sch D5 Validation'!B6:C6,"Fail")&gt;0, AND(COUNTBLANK(C10:E10)=3, OR(NOT(ISBLANK(F10)), NOT(ISBLANK(G10)))), AND(COUNTBLANK(C10:G10)&lt;5,COUNTBLANK(C10:G10)&gt;0)), "Fail", IF(K10="TRUE","Blank (Sch D)","Pass"))</f>
        <v>Blank (Sch D)</v>
      </c>
      <c r="K10" s="198" t="str">
        <f t="shared" si="0"/>
        <v>TRUE</v>
      </c>
    </row>
    <row r="11" spans="1:11">
      <c r="A11" s="15"/>
      <c r="B11" s="92">
        <v>6</v>
      </c>
      <c r="C11" s="229"/>
      <c r="D11" s="229"/>
      <c r="E11" s="242"/>
      <c r="F11" s="225"/>
      <c r="G11" s="232"/>
      <c r="J11" s="198" t="str">
        <f>IF(OR(COUNTIF('Sch D5 Validation'!B7:C7,"Fail")&gt;0, AND(COUNTBLANK(C11:E11)=3, OR(NOT(ISBLANK(F11)), NOT(ISBLANK(G11)))), AND(COUNTBLANK(C11:G11)&lt;5,COUNTBLANK(C11:G11)&gt;0)), "Fail", IF(K11="TRUE","Blank (Sch D)","Pass"))</f>
        <v>Blank (Sch D)</v>
      </c>
      <c r="K11" s="198" t="str">
        <f t="shared" si="0"/>
        <v>TRUE</v>
      </c>
    </row>
    <row r="12" spans="1:11">
      <c r="A12" s="15"/>
      <c r="B12" s="92">
        <v>7</v>
      </c>
      <c r="C12" s="229"/>
      <c r="D12" s="229"/>
      <c r="E12" s="242"/>
      <c r="F12" s="225"/>
      <c r="G12" s="232"/>
      <c r="J12" s="198" t="str">
        <f>IF(OR(COUNTIF('Sch D5 Validation'!B8:C8,"Fail")&gt;0, AND(COUNTBLANK(C12:E12)=3, OR(NOT(ISBLANK(F12)), NOT(ISBLANK(G12)))), AND(COUNTBLANK(C12:G12)&lt;5,COUNTBLANK(C12:G12)&gt;0)), "Fail", IF(K12="TRUE","Blank (Sch D)","Pass"))</f>
        <v>Blank (Sch D)</v>
      </c>
      <c r="K12" s="198" t="str">
        <f t="shared" si="0"/>
        <v>TRUE</v>
      </c>
    </row>
    <row r="13" spans="1:11">
      <c r="A13" s="15"/>
      <c r="B13" s="92">
        <v>8</v>
      </c>
      <c r="C13" s="229"/>
      <c r="D13" s="229"/>
      <c r="E13" s="242"/>
      <c r="F13" s="225"/>
      <c r="G13" s="232"/>
      <c r="J13" s="198" t="str">
        <f>IF(OR(COUNTIF('Sch D5 Validation'!B9:C9,"Fail")&gt;0, AND(COUNTBLANK(C13:E13)=3, OR(NOT(ISBLANK(F13)), NOT(ISBLANK(G13)))), AND(COUNTBLANK(C13:G13)&lt;5,COUNTBLANK(C13:G13)&gt;0)), "Fail", IF(K13="TRUE","Blank (Sch D)","Pass"))</f>
        <v>Blank (Sch D)</v>
      </c>
      <c r="K13" s="198" t="str">
        <f t="shared" si="0"/>
        <v>TRUE</v>
      </c>
    </row>
    <row r="14" spans="1:11">
      <c r="A14" s="15"/>
      <c r="B14" s="92">
        <v>9</v>
      </c>
      <c r="C14" s="229"/>
      <c r="D14" s="229"/>
      <c r="E14" s="242"/>
      <c r="F14" s="225"/>
      <c r="G14" s="232"/>
      <c r="J14" s="198" t="str">
        <f>IF(OR(COUNTIF('Sch D5 Validation'!B10:C10,"Fail")&gt;0, AND(COUNTBLANK(C14:E14)=3, OR(NOT(ISBLANK(F14)), NOT(ISBLANK(G14)))), AND(COUNTBLANK(C14:G14)&lt;5,COUNTBLANK(C14:G14)&gt;0)), "Fail", IF(K14="TRUE","Blank (Sch D)","Pass"))</f>
        <v>Blank (Sch D)</v>
      </c>
      <c r="K14" s="198" t="str">
        <f t="shared" si="0"/>
        <v>TRUE</v>
      </c>
    </row>
    <row r="15" spans="1:11">
      <c r="A15" s="15"/>
      <c r="B15" s="92">
        <v>10</v>
      </c>
      <c r="C15" s="229"/>
      <c r="D15" s="229"/>
      <c r="E15" s="242"/>
      <c r="F15" s="225"/>
      <c r="G15" s="232"/>
      <c r="J15" s="198" t="str">
        <f>IF(OR(COUNTIF('Sch D5 Validation'!B11:C11,"Fail")&gt;0, AND(COUNTBLANK(C15:E15)=3, OR(NOT(ISBLANK(F15)), NOT(ISBLANK(G15)))), AND(COUNTBLANK(C15:G15)&lt;5,COUNTBLANK(C15:G15)&gt;0)), "Fail", IF(K15="TRUE","Blank (Sch D)","Pass"))</f>
        <v>Blank (Sch D)</v>
      </c>
      <c r="K15" s="198" t="str">
        <f t="shared" si="0"/>
        <v>TRUE</v>
      </c>
    </row>
    <row r="16" spans="1:11">
      <c r="B16" s="92">
        <v>11</v>
      </c>
      <c r="C16" s="229"/>
      <c r="D16" s="229"/>
      <c r="E16" s="242"/>
      <c r="F16" s="225"/>
      <c r="G16" s="232"/>
      <c r="J16" s="198" t="str">
        <f>IF(OR(COUNTIF('Sch D5 Validation'!B12:C12,"Fail")&gt;0, AND(COUNTBLANK(C16:E16)=3, OR(NOT(ISBLANK(F16)), NOT(ISBLANK(G16)))), AND(COUNTBLANK(C16:G16)&lt;5,COUNTBLANK(C16:G16)&gt;0)), "Fail", IF(K16="TRUE","Blank (Sch D)","Pass"))</f>
        <v>Blank (Sch D)</v>
      </c>
      <c r="K16" s="198" t="str">
        <f t="shared" si="0"/>
        <v>TRUE</v>
      </c>
    </row>
    <row r="17" spans="2:11">
      <c r="B17" s="92">
        <v>12</v>
      </c>
      <c r="C17" s="229"/>
      <c r="D17" s="229"/>
      <c r="E17" s="242"/>
      <c r="F17" s="230"/>
      <c r="G17" s="232"/>
      <c r="J17" s="198" t="str">
        <f>IF(OR(COUNTIF('Sch D5 Validation'!B13:C13,"Fail")&gt;0, AND(COUNTBLANK(C17:E17)=3, OR(NOT(ISBLANK(F17)), NOT(ISBLANK(G17)))), AND(COUNTBLANK(C17:G17)&lt;5,COUNTBLANK(C17:G17)&gt;0)), "Fail", IF(K17="TRUE","Blank (Sch D)","Pass"))</f>
        <v>Blank (Sch D)</v>
      </c>
      <c r="K17" s="198" t="str">
        <f t="shared" si="0"/>
        <v>TRUE</v>
      </c>
    </row>
    <row r="18" spans="2:11">
      <c r="B18" s="92">
        <v>13</v>
      </c>
      <c r="C18" s="229"/>
      <c r="D18" s="229"/>
      <c r="E18" s="242"/>
      <c r="F18" s="225"/>
      <c r="G18" s="232"/>
      <c r="J18" s="198" t="str">
        <f>IF(OR(COUNTIF('Sch D5 Validation'!B14:C14,"Fail")&gt;0, AND(COUNTBLANK(C18:E18)=3, OR(NOT(ISBLANK(F18)), NOT(ISBLANK(G18)))), AND(COUNTBLANK(C18:G18)&lt;5,COUNTBLANK(C18:G18)&gt;0)), "Fail", IF(K18="TRUE","Blank (Sch D)","Pass"))</f>
        <v>Blank (Sch D)</v>
      </c>
      <c r="K18" s="198" t="str">
        <f t="shared" si="0"/>
        <v>TRUE</v>
      </c>
    </row>
    <row r="19" spans="2:11">
      <c r="B19" s="92">
        <v>14</v>
      </c>
      <c r="C19" s="229"/>
      <c r="D19" s="229"/>
      <c r="E19" s="242"/>
      <c r="F19" s="225"/>
      <c r="G19" s="232"/>
      <c r="J19" s="198" t="str">
        <f>IF(OR(COUNTIF('Sch D5 Validation'!B15:C15,"Fail")&gt;0, AND(COUNTBLANK(C19:E19)=3, OR(NOT(ISBLANK(F19)), NOT(ISBLANK(G19)))), AND(COUNTBLANK(C19:G19)&lt;5,COUNTBLANK(C19:G19)&gt;0)), "Fail", IF(K19="TRUE","Blank (Sch D)","Pass"))</f>
        <v>Blank (Sch D)</v>
      </c>
      <c r="K19" s="198" t="str">
        <f t="shared" si="0"/>
        <v>TRUE</v>
      </c>
    </row>
    <row r="20" spans="2:11">
      <c r="B20" s="92">
        <v>15</v>
      </c>
      <c r="C20" s="229"/>
      <c r="D20" s="229"/>
      <c r="E20" s="242"/>
      <c r="F20" s="225"/>
      <c r="G20" s="232"/>
      <c r="J20" s="198" t="str">
        <f>IF(OR(COUNTIF('Sch D5 Validation'!B16:C16,"Fail")&gt;0, AND(COUNTBLANK(C20:E20)=3, OR(NOT(ISBLANK(F20)), NOT(ISBLANK(G20)))), AND(COUNTBLANK(C20:G20)&lt;5,COUNTBLANK(C20:G20)&gt;0)), "Fail", IF(K20="TRUE","Blank (Sch D)","Pass"))</f>
        <v>Blank (Sch D)</v>
      </c>
      <c r="K20" s="198" t="str">
        <f t="shared" si="0"/>
        <v>TRUE</v>
      </c>
    </row>
    <row r="21" spans="2:11">
      <c r="B21" s="92">
        <v>16</v>
      </c>
      <c r="C21" s="229"/>
      <c r="D21" s="229"/>
      <c r="E21" s="242"/>
      <c r="F21" s="225"/>
      <c r="G21" s="232"/>
      <c r="J21" s="198" t="str">
        <f>IF(OR(COUNTIF('Sch D5 Validation'!B17:C17,"Fail")&gt;0, AND(COUNTBLANK(C21:E21)=3, OR(NOT(ISBLANK(F21)), NOT(ISBLANK(G21)))), AND(COUNTBLANK(C21:G21)&lt;5,COUNTBLANK(C21:G21)&gt;0)), "Fail", IF(K21="TRUE","Blank (Sch D)","Pass"))</f>
        <v>Blank (Sch D)</v>
      </c>
      <c r="K21" s="198" t="str">
        <f t="shared" si="0"/>
        <v>TRUE</v>
      </c>
    </row>
    <row r="22" spans="2:11">
      <c r="B22" s="92">
        <v>17</v>
      </c>
      <c r="C22" s="229"/>
      <c r="D22" s="229"/>
      <c r="E22" s="242"/>
      <c r="F22" s="225"/>
      <c r="G22" s="232"/>
      <c r="J22" s="198" t="str">
        <f>IF(OR(COUNTIF('Sch D5 Validation'!B18:C18,"Fail")&gt;0, AND(COUNTBLANK(C22:E22)=3, OR(NOT(ISBLANK(F22)), NOT(ISBLANK(G22)))), AND(COUNTBLANK(C22:G22)&lt;5,COUNTBLANK(C22:G22)&gt;0)), "Fail", IF(K22="TRUE","Blank (Sch D)","Pass"))</f>
        <v>Blank (Sch D)</v>
      </c>
      <c r="K22" s="198" t="str">
        <f t="shared" si="0"/>
        <v>TRUE</v>
      </c>
    </row>
    <row r="23" spans="2:11">
      <c r="B23" s="92">
        <v>18</v>
      </c>
      <c r="C23" s="229"/>
      <c r="D23" s="229"/>
      <c r="E23" s="242"/>
      <c r="F23" s="225"/>
      <c r="G23" s="232"/>
      <c r="J23" s="198" t="str">
        <f>IF(OR(COUNTIF('Sch D5 Validation'!B19:C19,"Fail")&gt;0, AND(COUNTBLANK(C23:E23)=3, OR(NOT(ISBLANK(F23)), NOT(ISBLANK(G23)))), AND(COUNTBLANK(C23:G23)&lt;5,COUNTBLANK(C23:G23)&gt;0)), "Fail", IF(K23="TRUE","Blank (Sch D)","Pass"))</f>
        <v>Blank (Sch D)</v>
      </c>
      <c r="K23" s="198" t="str">
        <f t="shared" si="0"/>
        <v>TRUE</v>
      </c>
    </row>
    <row r="24" spans="2:11">
      <c r="B24" s="92">
        <v>19</v>
      </c>
      <c r="C24" s="229"/>
      <c r="D24" s="229"/>
      <c r="E24" s="242"/>
      <c r="F24" s="225"/>
      <c r="G24" s="232"/>
      <c r="J24" s="198" t="str">
        <f>IF(OR(COUNTIF('Sch D5 Validation'!B20:C20,"Fail")&gt;0, AND(COUNTBLANK(C24:E24)=3, OR(NOT(ISBLANK(F24)), NOT(ISBLANK(G24)))), AND(COUNTBLANK(C24:G24)&lt;5,COUNTBLANK(C24:G24)&gt;0)), "Fail", IF(K24="TRUE","Blank (Sch D)","Pass"))</f>
        <v>Blank (Sch D)</v>
      </c>
      <c r="K24" s="198" t="str">
        <f t="shared" si="0"/>
        <v>TRUE</v>
      </c>
    </row>
    <row r="25" spans="2:11">
      <c r="B25" s="92">
        <v>20</v>
      </c>
      <c r="C25" s="229"/>
      <c r="D25" s="229"/>
      <c r="E25" s="242"/>
      <c r="F25" s="225"/>
      <c r="G25" s="232"/>
      <c r="J25" s="198" t="str">
        <f>IF(OR(COUNTIF('Sch D5 Validation'!B21:C21,"Fail")&gt;0, AND(COUNTBLANK(C25:E25)=3, OR(NOT(ISBLANK(F25)), NOT(ISBLANK(G25)))), AND(COUNTBLANK(C25:G25)&lt;5,COUNTBLANK(C25:G25)&gt;0)), "Fail", IF(K25="TRUE","Blank (Sch D)","Pass"))</f>
        <v>Blank (Sch D)</v>
      </c>
      <c r="K25" s="198" t="str">
        <f t="shared" si="0"/>
        <v>TRUE</v>
      </c>
    </row>
    <row r="26" spans="2:11">
      <c r="B26" s="92">
        <v>21</v>
      </c>
      <c r="C26" s="229"/>
      <c r="D26" s="229"/>
      <c r="E26" s="242"/>
      <c r="F26" s="225"/>
      <c r="G26" s="232"/>
      <c r="J26" s="198" t="str">
        <f>IF(OR(COUNTIF('Sch D5 Validation'!B22:C22,"Fail")&gt;0, AND(COUNTBLANK(C26:E26)=3, OR(NOT(ISBLANK(F26)), NOT(ISBLANK(G26)))), AND(COUNTBLANK(C26:G26)&lt;5,COUNTBLANK(C26:G26)&gt;0)), "Fail", IF(K26="TRUE","Blank (Sch D)","Pass"))</f>
        <v>Blank (Sch D)</v>
      </c>
      <c r="K26" s="198" t="str">
        <f t="shared" si="0"/>
        <v>TRUE</v>
      </c>
    </row>
    <row r="27" spans="2:11">
      <c r="B27" s="92">
        <v>22</v>
      </c>
      <c r="C27" s="229"/>
      <c r="D27" s="229"/>
      <c r="E27" s="242"/>
      <c r="F27" s="225"/>
      <c r="G27" s="232"/>
      <c r="J27" s="198" t="str">
        <f>IF(OR(COUNTIF('Sch D5 Validation'!B23:C23,"Fail")&gt;0, AND(COUNTBLANK(C27:E27)=3, OR(NOT(ISBLANK(F27)), NOT(ISBLANK(G27)))), AND(COUNTBLANK(C27:G27)&lt;5,COUNTBLANK(C27:G27)&gt;0)), "Fail", IF(K27="TRUE","Blank (Sch D)","Pass"))</f>
        <v>Blank (Sch D)</v>
      </c>
      <c r="K27" s="198" t="str">
        <f t="shared" si="0"/>
        <v>TRUE</v>
      </c>
    </row>
    <row r="28" spans="2:11">
      <c r="B28" s="92">
        <v>23</v>
      </c>
      <c r="C28" s="229"/>
      <c r="D28" s="229"/>
      <c r="E28" s="242"/>
      <c r="F28" s="225"/>
      <c r="G28" s="232"/>
      <c r="J28" s="198" t="str">
        <f>IF(OR(COUNTIF('Sch D5 Validation'!B24:C24,"Fail")&gt;0, AND(COUNTBLANK(C28:E28)=3, OR(NOT(ISBLANK(F28)), NOT(ISBLANK(G28)))), AND(COUNTBLANK(C28:G28)&lt;5,COUNTBLANK(C28:G28)&gt;0)), "Fail", IF(K28="TRUE","Blank (Sch D)","Pass"))</f>
        <v>Blank (Sch D)</v>
      </c>
      <c r="K28" s="198" t="str">
        <f t="shared" si="0"/>
        <v>TRUE</v>
      </c>
    </row>
    <row r="29" spans="2:11">
      <c r="B29" s="92">
        <v>24</v>
      </c>
      <c r="C29" s="229"/>
      <c r="D29" s="229"/>
      <c r="E29" s="242"/>
      <c r="F29" s="230"/>
      <c r="G29" s="232"/>
      <c r="J29" s="198" t="str">
        <f>IF(OR(COUNTIF('Sch D5 Validation'!B25:C25,"Fail")&gt;0, AND(COUNTBLANK(C29:E29)=3, OR(NOT(ISBLANK(F29)), NOT(ISBLANK(G29)))), AND(COUNTBLANK(C29:G29)&lt;5,COUNTBLANK(C29:G29)&gt;0)), "Fail", IF(K29="TRUE","Blank (Sch D)","Pass"))</f>
        <v>Blank (Sch D)</v>
      </c>
      <c r="K29" s="198" t="str">
        <f t="shared" si="0"/>
        <v>TRUE</v>
      </c>
    </row>
    <row r="30" spans="2:11">
      <c r="B30" s="92">
        <v>25</v>
      </c>
      <c r="C30" s="229"/>
      <c r="D30" s="229"/>
      <c r="E30" s="242"/>
      <c r="F30" s="225"/>
      <c r="G30" s="232"/>
      <c r="J30" s="198" t="str">
        <f>IF(OR(COUNTIF('Sch D5 Validation'!B26:C26,"Fail")&gt;0, AND(COUNTBLANK(C30:E30)=3, OR(NOT(ISBLANK(F30)), NOT(ISBLANK(G30)))), AND(COUNTBLANK(C30:G30)&lt;5,COUNTBLANK(C30:G30)&gt;0)), "Fail", IF(K30="TRUE","Blank (Sch D)","Pass"))</f>
        <v>Blank (Sch D)</v>
      </c>
      <c r="K30" s="198" t="str">
        <f t="shared" si="0"/>
        <v>TRUE</v>
      </c>
    </row>
    <row r="31" spans="2:11">
      <c r="B31" s="92">
        <v>26</v>
      </c>
      <c r="C31" s="229"/>
      <c r="D31" s="229"/>
      <c r="E31" s="242"/>
      <c r="F31" s="225"/>
      <c r="G31" s="232"/>
      <c r="J31" s="198" t="str">
        <f>IF(OR(COUNTIF('Sch D5 Validation'!B27:C27,"Fail")&gt;0, AND(COUNTBLANK(C31:E31)=3, OR(NOT(ISBLANK(F31)), NOT(ISBLANK(G31)))), AND(COUNTBLANK(C31:G31)&lt;5,COUNTBLANK(C31:G31)&gt;0)), "Fail", IF(K31="TRUE","Blank (Sch D)","Pass"))</f>
        <v>Blank (Sch D)</v>
      </c>
      <c r="K31" s="198" t="str">
        <f t="shared" si="0"/>
        <v>TRUE</v>
      </c>
    </row>
    <row r="32" spans="2:11">
      <c r="B32" s="92">
        <v>27</v>
      </c>
      <c r="C32" s="229"/>
      <c r="D32" s="229"/>
      <c r="E32" s="242"/>
      <c r="F32" s="225"/>
      <c r="G32" s="232"/>
      <c r="J32" s="198" t="str">
        <f>IF(OR(COUNTIF('Sch D5 Validation'!B28:C28,"Fail")&gt;0, AND(COUNTBLANK(C32:E32)=3, OR(NOT(ISBLANK(F32)), NOT(ISBLANK(G32)))), AND(COUNTBLANK(C32:G32)&lt;5,COUNTBLANK(C32:G32)&gt;0)), "Fail", IF(K32="TRUE","Blank (Sch D)","Pass"))</f>
        <v>Blank (Sch D)</v>
      </c>
      <c r="K32" s="198" t="str">
        <f t="shared" si="0"/>
        <v>TRUE</v>
      </c>
    </row>
    <row r="33" spans="2:11">
      <c r="B33" s="92">
        <v>28</v>
      </c>
      <c r="C33" s="229"/>
      <c r="D33" s="229"/>
      <c r="E33" s="242"/>
      <c r="F33" s="225"/>
      <c r="G33" s="232"/>
      <c r="J33" s="198" t="str">
        <f>IF(OR(COUNTIF('Sch D5 Validation'!B29:C29,"Fail")&gt;0, AND(COUNTBLANK(C33:E33)=3, OR(NOT(ISBLANK(F33)), NOT(ISBLANK(G33)))), AND(COUNTBLANK(C33:G33)&lt;5,COUNTBLANK(C33:G33)&gt;0)), "Fail", IF(K33="TRUE","Blank (Sch D)","Pass"))</f>
        <v>Blank (Sch D)</v>
      </c>
      <c r="K33" s="198" t="str">
        <f t="shared" si="0"/>
        <v>TRUE</v>
      </c>
    </row>
    <row r="34" spans="2:11">
      <c r="B34" s="92">
        <v>29</v>
      </c>
      <c r="C34" s="229"/>
      <c r="D34" s="229"/>
      <c r="E34" s="242"/>
      <c r="F34" s="225"/>
      <c r="G34" s="232"/>
      <c r="J34" s="198" t="str">
        <f>IF(OR(COUNTIF('Sch D5 Validation'!B30:C30,"Fail")&gt;0, AND(COUNTBLANK(C34:E34)=3, OR(NOT(ISBLANK(F34)), NOT(ISBLANK(G34)))), AND(COUNTBLANK(C34:G34)&lt;5,COUNTBLANK(C34:G34)&gt;0)), "Fail", IF(K34="TRUE","Blank (Sch D)","Pass"))</f>
        <v>Blank (Sch D)</v>
      </c>
      <c r="K34" s="198" t="str">
        <f t="shared" si="0"/>
        <v>TRUE</v>
      </c>
    </row>
    <row r="35" spans="2:11">
      <c r="B35" s="92">
        <v>30</v>
      </c>
      <c r="C35" s="229"/>
      <c r="D35" s="229"/>
      <c r="E35" s="242"/>
      <c r="F35" s="225"/>
      <c r="G35" s="232"/>
      <c r="J35" s="198" t="str">
        <f>IF(OR(COUNTIF('Sch D5 Validation'!B31:C31,"Fail")&gt;0, AND(COUNTBLANK(C35:E35)=3, OR(NOT(ISBLANK(F35)), NOT(ISBLANK(G35)))), AND(COUNTBLANK(C35:G35)&lt;5,COUNTBLANK(C35:G35)&gt;0)), "Fail", IF(K35="TRUE","Blank (Sch D)","Pass"))</f>
        <v>Blank (Sch D)</v>
      </c>
      <c r="K35" s="198" t="str">
        <f t="shared" si="0"/>
        <v>TRUE</v>
      </c>
    </row>
    <row r="36" spans="2:11">
      <c r="B36" s="92">
        <v>31</v>
      </c>
      <c r="C36" s="229"/>
      <c r="D36" s="229"/>
      <c r="E36" s="242"/>
      <c r="F36" s="225"/>
      <c r="G36" s="232"/>
      <c r="J36" s="198" t="str">
        <f>IF(OR(COUNTIF('Sch D5 Validation'!B32:C32,"Fail")&gt;0, AND(COUNTBLANK(C36:E36)=3, OR(NOT(ISBLANK(F36)), NOT(ISBLANK(G36)))), AND(COUNTBLANK(C36:G36)&lt;5,COUNTBLANK(C36:G36)&gt;0)), "Fail", IF(K36="TRUE","Blank (Sch D)","Pass"))</f>
        <v>Blank (Sch D)</v>
      </c>
      <c r="K36" s="198" t="str">
        <f t="shared" si="0"/>
        <v>TRUE</v>
      </c>
    </row>
    <row r="37" spans="2:11">
      <c r="B37" s="92">
        <v>32</v>
      </c>
      <c r="C37" s="229"/>
      <c r="D37" s="229"/>
      <c r="E37" s="242"/>
      <c r="F37" s="225"/>
      <c r="G37" s="232"/>
      <c r="J37" s="198" t="str">
        <f>IF(OR(COUNTIF('Sch D5 Validation'!B33:C33,"Fail")&gt;0, AND(COUNTBLANK(C37:E37)=3, OR(NOT(ISBLANK(F37)), NOT(ISBLANK(G37)))), AND(COUNTBLANK(C37:G37)&lt;5,COUNTBLANK(C37:G37)&gt;0)), "Fail", IF(K37="TRUE","Blank (Sch D)","Pass"))</f>
        <v>Blank (Sch D)</v>
      </c>
      <c r="K37" s="198" t="str">
        <f t="shared" si="0"/>
        <v>TRUE</v>
      </c>
    </row>
    <row r="38" spans="2:11">
      <c r="B38" s="92">
        <v>33</v>
      </c>
      <c r="C38" s="229"/>
      <c r="D38" s="229"/>
      <c r="E38" s="242"/>
      <c r="F38" s="225"/>
      <c r="G38" s="232"/>
      <c r="J38" s="198" t="str">
        <f>IF(OR(COUNTIF('Sch D5 Validation'!B34:C34,"Fail")&gt;0, AND(COUNTBLANK(C38:E38)=3, OR(NOT(ISBLANK(F38)), NOT(ISBLANK(G38)))), AND(COUNTBLANK(C38:G38)&lt;5,COUNTBLANK(C38:G38)&gt;0)), "Fail", IF(K38="TRUE","Blank (Sch D)","Pass"))</f>
        <v>Blank (Sch D)</v>
      </c>
      <c r="K38" s="198" t="str">
        <f t="shared" si="0"/>
        <v>TRUE</v>
      </c>
    </row>
    <row r="39" spans="2:11">
      <c r="B39" s="92">
        <v>34</v>
      </c>
      <c r="C39" s="229"/>
      <c r="D39" s="229"/>
      <c r="E39" s="242"/>
      <c r="F39" s="225"/>
      <c r="G39" s="232"/>
      <c r="J39" s="198" t="str">
        <f>IF(OR(COUNTIF('Sch D5 Validation'!B35:C35,"Fail")&gt;0, AND(COUNTBLANK(C39:E39)=3, OR(NOT(ISBLANK(F39)), NOT(ISBLANK(G39)))), AND(COUNTBLANK(C39:G39)&lt;5,COUNTBLANK(C39:G39)&gt;0)), "Fail", IF(K39="TRUE","Blank (Sch D)","Pass"))</f>
        <v>Blank (Sch D)</v>
      </c>
      <c r="K39" s="198" t="str">
        <f t="shared" si="0"/>
        <v>TRUE</v>
      </c>
    </row>
    <row r="40" spans="2:11">
      <c r="B40" s="92">
        <v>35</v>
      </c>
      <c r="C40" s="229"/>
      <c r="D40" s="229"/>
      <c r="E40" s="242"/>
      <c r="F40" s="225"/>
      <c r="G40" s="232"/>
      <c r="J40" s="198" t="str">
        <f>IF(OR(COUNTIF('Sch D5 Validation'!B36:C36,"Fail")&gt;0, AND(COUNTBLANK(C40:E40)=3, OR(NOT(ISBLANK(F40)), NOT(ISBLANK(G40)))), AND(COUNTBLANK(C40:G40)&lt;5,COUNTBLANK(C40:G40)&gt;0)), "Fail", IF(K40="TRUE","Blank (Sch D)","Pass"))</f>
        <v>Blank (Sch D)</v>
      </c>
      <c r="K40" s="198" t="str">
        <f t="shared" si="0"/>
        <v>TRUE</v>
      </c>
    </row>
    <row r="41" spans="2:11">
      <c r="B41" s="92">
        <v>36</v>
      </c>
      <c r="C41" s="229"/>
      <c r="D41" s="229"/>
      <c r="E41" s="242"/>
      <c r="F41" s="230"/>
      <c r="G41" s="232"/>
      <c r="J41" s="198" t="str">
        <f>IF(OR(COUNTIF('Sch D5 Validation'!B37:C37,"Fail")&gt;0, AND(COUNTBLANK(C41:E41)=3, OR(NOT(ISBLANK(F41)), NOT(ISBLANK(G41)))), AND(COUNTBLANK(C41:G41)&lt;5,COUNTBLANK(C41:G41)&gt;0)), "Fail", IF(K41="TRUE","Blank (Sch D)","Pass"))</f>
        <v>Blank (Sch D)</v>
      </c>
      <c r="K41" s="198" t="str">
        <f t="shared" si="0"/>
        <v>TRUE</v>
      </c>
    </row>
    <row r="42" spans="2:11">
      <c r="B42" s="92">
        <v>37</v>
      </c>
      <c r="C42" s="229"/>
      <c r="D42" s="229"/>
      <c r="E42" s="242"/>
      <c r="F42" s="225"/>
      <c r="G42" s="232"/>
      <c r="J42" s="198" t="str">
        <f>IF(OR(COUNTIF('Sch D5 Validation'!B38:C38,"Fail")&gt;0, AND(COUNTBLANK(C42:E42)=3, OR(NOT(ISBLANK(F42)), NOT(ISBLANK(G42)))), AND(COUNTBLANK(C42:G42)&lt;5,COUNTBLANK(C42:G42)&gt;0)), "Fail", IF(K42="TRUE","Blank (Sch D)","Pass"))</f>
        <v>Blank (Sch D)</v>
      </c>
      <c r="K42" s="198" t="str">
        <f t="shared" si="0"/>
        <v>TRUE</v>
      </c>
    </row>
    <row r="43" spans="2:11">
      <c r="B43" s="92">
        <v>38</v>
      </c>
      <c r="C43" s="229"/>
      <c r="D43" s="229"/>
      <c r="E43" s="242"/>
      <c r="F43" s="225"/>
      <c r="G43" s="232"/>
      <c r="J43" s="198" t="str">
        <f>IF(OR(COUNTIF('Sch D5 Validation'!B39:C39,"Fail")&gt;0, AND(COUNTBLANK(C43:E43)=3, OR(NOT(ISBLANK(F43)), NOT(ISBLANK(G43)))), AND(COUNTBLANK(C43:G43)&lt;5,COUNTBLANK(C43:G43)&gt;0)), "Fail", IF(K43="TRUE","Blank (Sch D)","Pass"))</f>
        <v>Blank (Sch D)</v>
      </c>
      <c r="K43" s="198" t="str">
        <f t="shared" si="0"/>
        <v>TRUE</v>
      </c>
    </row>
    <row r="44" spans="2:11">
      <c r="B44" s="92">
        <v>39</v>
      </c>
      <c r="C44" s="229"/>
      <c r="D44" s="229"/>
      <c r="E44" s="242"/>
      <c r="F44" s="225"/>
      <c r="G44" s="232"/>
      <c r="J44" s="198" t="str">
        <f>IF(OR(COUNTIF('Sch D5 Validation'!B40:C40,"Fail")&gt;0, AND(COUNTBLANK(C44:E44)=3, OR(NOT(ISBLANK(F44)), NOT(ISBLANK(G44)))), AND(COUNTBLANK(C44:G44)&lt;5,COUNTBLANK(C44:G44)&gt;0)), "Fail", IF(K44="TRUE","Blank (Sch D)","Pass"))</f>
        <v>Blank (Sch D)</v>
      </c>
      <c r="K44" s="198" t="str">
        <f t="shared" si="0"/>
        <v>TRUE</v>
      </c>
    </row>
    <row r="45" spans="2:11">
      <c r="B45" s="92">
        <v>40</v>
      </c>
      <c r="C45" s="229"/>
      <c r="D45" s="229"/>
      <c r="E45" s="242"/>
      <c r="F45" s="225"/>
      <c r="G45" s="232"/>
      <c r="J45" s="198" t="str">
        <f>IF(OR(COUNTIF('Sch D5 Validation'!B41:C41,"Fail")&gt;0, AND(COUNTBLANK(C45:E45)=3, OR(NOT(ISBLANK(F45)), NOT(ISBLANK(G45)))), AND(COUNTBLANK(C45:G45)&lt;5,COUNTBLANK(C45:G45)&gt;0)), "Fail", IF(K45="TRUE","Blank (Sch D)","Pass"))</f>
        <v>Blank (Sch D)</v>
      </c>
      <c r="K45" s="198" t="str">
        <f t="shared" si="0"/>
        <v>TRUE</v>
      </c>
    </row>
    <row r="46" spans="2:11">
      <c r="B46" s="92">
        <v>41</v>
      </c>
      <c r="C46" s="229"/>
      <c r="D46" s="229"/>
      <c r="E46" s="242"/>
      <c r="F46" s="225"/>
      <c r="G46" s="232"/>
      <c r="J46" s="198" t="str">
        <f>IF(OR(COUNTIF('Sch D5 Validation'!B42:C42,"Fail")&gt;0, AND(COUNTBLANK(C46:E46)=3, OR(NOT(ISBLANK(F46)), NOT(ISBLANK(G46)))), AND(COUNTBLANK(C46:G46)&lt;5,COUNTBLANK(C46:G46)&gt;0)), "Fail", IF(K46="TRUE","Blank (Sch D)","Pass"))</f>
        <v>Blank (Sch D)</v>
      </c>
      <c r="K46" s="198" t="str">
        <f t="shared" si="0"/>
        <v>TRUE</v>
      </c>
    </row>
    <row r="47" spans="2:11">
      <c r="B47" s="92">
        <v>42</v>
      </c>
      <c r="C47" s="229"/>
      <c r="D47" s="229"/>
      <c r="E47" s="242"/>
      <c r="F47" s="225"/>
      <c r="G47" s="232"/>
      <c r="J47" s="198" t="str">
        <f>IF(OR(COUNTIF('Sch D5 Validation'!B43:C43,"Fail")&gt;0, AND(COUNTBLANK(C47:E47)=3, OR(NOT(ISBLANK(F47)), NOT(ISBLANK(G47)))), AND(COUNTBLANK(C47:G47)&lt;5,COUNTBLANK(C47:G47)&gt;0)), "Fail", IF(K47="TRUE","Blank (Sch D)","Pass"))</f>
        <v>Blank (Sch D)</v>
      </c>
      <c r="K47" s="198" t="str">
        <f t="shared" si="0"/>
        <v>TRUE</v>
      </c>
    </row>
    <row r="48" spans="2:11">
      <c r="B48" s="92">
        <v>43</v>
      </c>
      <c r="C48" s="229"/>
      <c r="D48" s="229"/>
      <c r="E48" s="242"/>
      <c r="F48" s="225"/>
      <c r="G48" s="232"/>
      <c r="J48" s="198" t="str">
        <f>IF(OR(COUNTIF('Sch D5 Validation'!B44:C44,"Fail")&gt;0, AND(COUNTBLANK(C48:E48)=3, OR(NOT(ISBLANK(F48)), NOT(ISBLANK(G48)))), AND(COUNTBLANK(C48:G48)&lt;5,COUNTBLANK(C48:G48)&gt;0)), "Fail", IF(K48="TRUE","Blank (Sch D)","Pass"))</f>
        <v>Blank (Sch D)</v>
      </c>
      <c r="K48" s="198" t="str">
        <f t="shared" si="0"/>
        <v>TRUE</v>
      </c>
    </row>
    <row r="49" spans="2:11">
      <c r="B49" s="92">
        <v>44</v>
      </c>
      <c r="C49" s="229"/>
      <c r="D49" s="229"/>
      <c r="E49" s="242"/>
      <c r="F49" s="225"/>
      <c r="G49" s="232"/>
      <c r="J49" s="198" t="str">
        <f>IF(OR(COUNTIF('Sch D5 Validation'!B45:C45,"Fail")&gt;0, AND(COUNTBLANK(C49:E49)=3, OR(NOT(ISBLANK(F49)), NOT(ISBLANK(G49)))), AND(COUNTBLANK(C49:G49)&lt;5,COUNTBLANK(C49:G49)&gt;0)), "Fail", IF(K49="TRUE","Blank (Sch D)","Pass"))</f>
        <v>Blank (Sch D)</v>
      </c>
      <c r="K49" s="198" t="str">
        <f t="shared" si="0"/>
        <v>TRUE</v>
      </c>
    </row>
    <row r="50" spans="2:11">
      <c r="B50" s="92">
        <v>45</v>
      </c>
      <c r="C50" s="229"/>
      <c r="D50" s="229"/>
      <c r="E50" s="242"/>
      <c r="F50" s="225"/>
      <c r="G50" s="232"/>
      <c r="J50" s="198" t="str">
        <f>IF(OR(COUNTIF('Sch D5 Validation'!B46:C46,"Fail")&gt;0, AND(COUNTBLANK(C50:E50)=3, OR(NOT(ISBLANK(F50)), NOT(ISBLANK(G50)))), AND(COUNTBLANK(C50:G50)&lt;5,COUNTBLANK(C50:G50)&gt;0)), "Fail", IF(K50="TRUE","Blank (Sch D)","Pass"))</f>
        <v>Blank (Sch D)</v>
      </c>
      <c r="K50" s="198" t="str">
        <f t="shared" si="0"/>
        <v>TRUE</v>
      </c>
    </row>
    <row r="51" spans="2:11">
      <c r="B51" s="92">
        <v>46</v>
      </c>
      <c r="C51" s="229"/>
      <c r="D51" s="229"/>
      <c r="E51" s="242"/>
      <c r="F51" s="225"/>
      <c r="G51" s="232"/>
      <c r="J51" s="198" t="str">
        <f>IF(OR(COUNTIF('Sch D5 Validation'!B47:C47,"Fail")&gt;0, AND(COUNTBLANK(C51:E51)=3, OR(NOT(ISBLANK(F51)), NOT(ISBLANK(G51)))), AND(COUNTBLANK(C51:G51)&lt;5,COUNTBLANK(C51:G51)&gt;0)), "Fail", IF(K51="TRUE","Blank (Sch D)","Pass"))</f>
        <v>Blank (Sch D)</v>
      </c>
      <c r="K51" s="198" t="str">
        <f t="shared" si="0"/>
        <v>TRUE</v>
      </c>
    </row>
    <row r="52" spans="2:11">
      <c r="B52" s="92">
        <v>47</v>
      </c>
      <c r="C52" s="229"/>
      <c r="D52" s="229"/>
      <c r="E52" s="242"/>
      <c r="F52" s="225"/>
      <c r="G52" s="232"/>
      <c r="J52" s="198" t="str">
        <f>IF(OR(COUNTIF('Sch D5 Validation'!B48:C48,"Fail")&gt;0, AND(COUNTBLANK(C52:E52)=3, OR(NOT(ISBLANK(F52)), NOT(ISBLANK(G52)))), AND(COUNTBLANK(C52:G52)&lt;5,COUNTBLANK(C52:G52)&gt;0)), "Fail", IF(K52="TRUE","Blank (Sch D)","Pass"))</f>
        <v>Blank (Sch D)</v>
      </c>
      <c r="K52" s="198" t="str">
        <f t="shared" si="0"/>
        <v>TRUE</v>
      </c>
    </row>
    <row r="53" spans="2:11">
      <c r="B53" s="92">
        <v>48</v>
      </c>
      <c r="C53" s="229"/>
      <c r="D53" s="229"/>
      <c r="E53" s="242"/>
      <c r="F53" s="230"/>
      <c r="G53" s="232"/>
      <c r="J53" s="198" t="str">
        <f>IF(OR(COUNTIF('Sch D5 Validation'!B49:C49,"Fail")&gt;0, AND(COUNTBLANK(C53:E53)=3, OR(NOT(ISBLANK(F53)), NOT(ISBLANK(G53)))), AND(COUNTBLANK(C53:G53)&lt;5,COUNTBLANK(C53:G53)&gt;0)), "Fail", IF(K53="TRUE","Blank (Sch D)","Pass"))</f>
        <v>Blank (Sch D)</v>
      </c>
      <c r="K53" s="198" t="str">
        <f t="shared" si="0"/>
        <v>TRUE</v>
      </c>
    </row>
    <row r="54" spans="2:11">
      <c r="B54" s="92">
        <v>49</v>
      </c>
      <c r="C54" s="229"/>
      <c r="D54" s="229"/>
      <c r="E54" s="242"/>
      <c r="F54" s="225"/>
      <c r="G54" s="232"/>
      <c r="J54" s="198" t="str">
        <f>IF(OR(COUNTIF('Sch D5 Validation'!B50:C50,"Fail")&gt;0, AND(COUNTBLANK(C54:E54)=3, OR(NOT(ISBLANK(F54)), NOT(ISBLANK(G54)))), AND(COUNTBLANK(C54:G54)&lt;5,COUNTBLANK(C54:G54)&gt;0)), "Fail", IF(K54="TRUE","Blank (Sch D)","Pass"))</f>
        <v>Blank (Sch D)</v>
      </c>
      <c r="K54" s="198" t="str">
        <f t="shared" si="0"/>
        <v>TRUE</v>
      </c>
    </row>
    <row r="55" spans="2:11">
      <c r="B55" s="92">
        <v>50</v>
      </c>
      <c r="C55" s="229"/>
      <c r="D55" s="229"/>
      <c r="E55" s="242"/>
      <c r="F55" s="225"/>
      <c r="G55" s="232"/>
      <c r="J55" s="198" t="str">
        <f>IF(OR(COUNTIF('Sch D5 Validation'!B51:C51,"Fail")&gt;0, AND(COUNTBLANK(C55:E55)=3, OR(NOT(ISBLANK(F55)), NOT(ISBLANK(G55)))), AND(COUNTBLANK(C55:G55)&lt;5,COUNTBLANK(C55:G55)&gt;0)), "Fail", IF(K55="TRUE","Blank (Sch D)","Pass"))</f>
        <v>Blank (Sch D)</v>
      </c>
      <c r="K55" s="198" t="str">
        <f t="shared" si="0"/>
        <v>TRUE</v>
      </c>
    </row>
    <row r="56" spans="2:11">
      <c r="C56" s="214"/>
      <c r="D56" s="214"/>
      <c r="E56" s="243"/>
      <c r="F56" s="214"/>
      <c r="G56" s="214"/>
    </row>
    <row r="57" spans="2:11">
      <c r="C57" s="214"/>
      <c r="D57" s="214"/>
      <c r="E57" s="243"/>
      <c r="F57" s="214"/>
      <c r="G57" s="214"/>
    </row>
    <row r="58" spans="2:11">
      <c r="C58" s="214"/>
      <c r="D58" s="214"/>
      <c r="E58" s="243"/>
      <c r="F58" s="214"/>
      <c r="G58" s="214"/>
    </row>
    <row r="59" spans="2:11">
      <c r="C59" s="214"/>
      <c r="D59" s="214"/>
      <c r="E59" s="243"/>
      <c r="F59" s="214"/>
      <c r="G59" s="214"/>
    </row>
    <row r="60" spans="2:11">
      <c r="C60" s="214"/>
      <c r="D60" s="214"/>
      <c r="E60" s="243"/>
      <c r="F60" s="214"/>
      <c r="G60" s="214"/>
    </row>
    <row r="61" spans="2:11">
      <c r="C61" s="214"/>
      <c r="D61" s="214"/>
      <c r="E61" s="243"/>
      <c r="F61" s="214"/>
      <c r="G61" s="214"/>
    </row>
    <row r="62" spans="2:11">
      <c r="C62" s="214"/>
      <c r="D62" s="214"/>
      <c r="E62" s="243"/>
      <c r="F62" s="214"/>
      <c r="G62" s="214"/>
    </row>
    <row r="63" spans="2:11">
      <c r="C63" s="214"/>
      <c r="D63" s="214"/>
      <c r="E63" s="243"/>
      <c r="F63" s="214"/>
      <c r="G63" s="214"/>
    </row>
    <row r="64" spans="2:11">
      <c r="C64" s="214"/>
      <c r="D64" s="214"/>
      <c r="E64" s="243"/>
      <c r="F64" s="214"/>
      <c r="G64" s="214"/>
    </row>
    <row r="65" spans="3:7">
      <c r="C65" s="214"/>
      <c r="D65" s="214"/>
      <c r="E65" s="243"/>
      <c r="F65" s="214"/>
      <c r="G65" s="214"/>
    </row>
    <row r="66" spans="3:7">
      <c r="C66" s="214"/>
      <c r="D66" s="214"/>
      <c r="E66" s="243"/>
      <c r="F66" s="214"/>
      <c r="G66" s="214"/>
    </row>
    <row r="67" spans="3:7">
      <c r="C67" s="214"/>
      <c r="D67" s="214"/>
      <c r="E67" s="243"/>
      <c r="F67" s="214"/>
      <c r="G67" s="214"/>
    </row>
    <row r="68" spans="3:7">
      <c r="C68" s="214"/>
      <c r="D68" s="214"/>
      <c r="E68" s="243"/>
      <c r="F68" s="214"/>
      <c r="G68" s="214"/>
    </row>
    <row r="69" spans="3:7">
      <c r="C69" s="214"/>
      <c r="D69" s="214"/>
      <c r="E69" s="243"/>
      <c r="F69" s="214"/>
      <c r="G69" s="214"/>
    </row>
    <row r="70" spans="3:7">
      <c r="C70" s="214"/>
      <c r="D70" s="214"/>
      <c r="E70" s="243"/>
      <c r="F70" s="214"/>
      <c r="G70" s="214"/>
    </row>
    <row r="71" spans="3:7">
      <c r="C71" s="214"/>
      <c r="D71" s="214"/>
      <c r="E71" s="243"/>
      <c r="F71" s="214"/>
      <c r="G71" s="214"/>
    </row>
    <row r="72" spans="3:7">
      <c r="C72" s="214"/>
      <c r="D72" s="214"/>
      <c r="E72" s="243"/>
      <c r="F72" s="214"/>
      <c r="G72" s="214"/>
    </row>
    <row r="73" spans="3:7">
      <c r="C73" s="214"/>
      <c r="D73" s="214"/>
      <c r="E73" s="243"/>
      <c r="F73" s="214"/>
      <c r="G73" s="214"/>
    </row>
    <row r="74" spans="3:7">
      <c r="C74" s="214"/>
      <c r="D74" s="214"/>
      <c r="E74" s="243"/>
      <c r="F74" s="214"/>
      <c r="G74" s="214"/>
    </row>
    <row r="75" spans="3:7">
      <c r="C75" s="214"/>
      <c r="D75" s="214"/>
      <c r="E75" s="243"/>
      <c r="F75" s="214"/>
      <c r="G75" s="214"/>
    </row>
    <row r="76" spans="3:7">
      <c r="C76" s="214"/>
      <c r="D76" s="214"/>
      <c r="E76" s="243"/>
      <c r="F76" s="214"/>
      <c r="G76" s="214"/>
    </row>
    <row r="77" spans="3:7">
      <c r="C77" s="214"/>
      <c r="D77" s="214"/>
      <c r="E77" s="243"/>
      <c r="F77" s="214"/>
      <c r="G77" s="214"/>
    </row>
    <row r="78" spans="3:7">
      <c r="C78" s="214"/>
      <c r="D78" s="214"/>
      <c r="E78" s="243"/>
      <c r="F78" s="214"/>
      <c r="G78" s="214"/>
    </row>
    <row r="79" spans="3:7">
      <c r="C79" s="214"/>
      <c r="D79" s="214"/>
      <c r="E79" s="243"/>
      <c r="F79" s="214"/>
      <c r="G79" s="214"/>
    </row>
    <row r="80" spans="3:7">
      <c r="C80" s="214"/>
      <c r="D80" s="214"/>
      <c r="E80" s="243"/>
      <c r="F80" s="214"/>
      <c r="G80" s="214"/>
    </row>
    <row r="81" spans="3:7">
      <c r="C81" s="214"/>
      <c r="D81" s="214"/>
      <c r="E81" s="243"/>
      <c r="F81" s="214"/>
      <c r="G81" s="214"/>
    </row>
    <row r="82" spans="3:7">
      <c r="C82" s="214"/>
      <c r="D82" s="214"/>
      <c r="E82" s="243"/>
      <c r="F82" s="214"/>
      <c r="G82" s="214"/>
    </row>
    <row r="83" spans="3:7">
      <c r="C83" s="214"/>
      <c r="D83" s="214"/>
      <c r="E83" s="243"/>
      <c r="F83" s="214"/>
      <c r="G83" s="214"/>
    </row>
    <row r="84" spans="3:7">
      <c r="C84" s="214"/>
      <c r="D84" s="214"/>
      <c r="E84" s="243"/>
      <c r="F84" s="214"/>
      <c r="G84" s="214"/>
    </row>
    <row r="85" spans="3:7">
      <c r="C85" s="214"/>
      <c r="D85" s="214"/>
      <c r="E85" s="243"/>
      <c r="F85" s="214"/>
      <c r="G85" s="214"/>
    </row>
    <row r="86" spans="3:7">
      <c r="C86" s="214"/>
      <c r="D86" s="214"/>
      <c r="E86" s="243"/>
      <c r="F86" s="214"/>
      <c r="G86" s="214"/>
    </row>
    <row r="87" spans="3:7">
      <c r="C87" s="214"/>
      <c r="D87" s="214"/>
      <c r="E87" s="243"/>
      <c r="F87" s="214"/>
      <c r="G87" s="214"/>
    </row>
    <row r="88" spans="3:7">
      <c r="C88" s="214"/>
      <c r="D88" s="214"/>
      <c r="E88" s="243"/>
      <c r="F88" s="214"/>
      <c r="G88" s="214"/>
    </row>
    <row r="89" spans="3:7">
      <c r="C89" s="214"/>
      <c r="D89" s="214"/>
      <c r="E89" s="243"/>
      <c r="F89" s="214"/>
      <c r="G89" s="214"/>
    </row>
    <row r="90" spans="3:7">
      <c r="C90" s="214"/>
      <c r="D90" s="214"/>
      <c r="E90" s="243"/>
      <c r="F90" s="214"/>
      <c r="G90" s="214"/>
    </row>
    <row r="91" spans="3:7">
      <c r="C91" s="214"/>
      <c r="D91" s="214"/>
      <c r="E91" s="243"/>
      <c r="F91" s="214"/>
      <c r="G91" s="214"/>
    </row>
    <row r="92" spans="3:7">
      <c r="C92" s="214"/>
      <c r="D92" s="214"/>
      <c r="E92" s="243"/>
      <c r="F92" s="214"/>
      <c r="G92" s="214"/>
    </row>
    <row r="93" spans="3:7">
      <c r="C93" s="214"/>
      <c r="D93" s="214"/>
      <c r="E93" s="243"/>
      <c r="F93" s="214"/>
      <c r="G93" s="214"/>
    </row>
    <row r="94" spans="3:7">
      <c r="C94" s="214"/>
      <c r="D94" s="214"/>
      <c r="E94" s="243"/>
      <c r="F94" s="214"/>
      <c r="G94" s="214"/>
    </row>
    <row r="95" spans="3:7">
      <c r="C95" s="214"/>
      <c r="D95" s="214"/>
      <c r="E95" s="243"/>
      <c r="F95" s="214"/>
      <c r="G95" s="214"/>
    </row>
    <row r="96" spans="3:7">
      <c r="C96" s="214"/>
      <c r="D96" s="214"/>
      <c r="E96" s="243"/>
      <c r="F96" s="214"/>
      <c r="G96" s="214"/>
    </row>
    <row r="97" spans="3:7">
      <c r="C97" s="214"/>
      <c r="D97" s="214"/>
      <c r="E97" s="243"/>
      <c r="F97" s="214"/>
      <c r="G97" s="214"/>
    </row>
    <row r="98" spans="3:7">
      <c r="C98" s="214"/>
      <c r="D98" s="214"/>
      <c r="E98" s="243"/>
      <c r="F98" s="214"/>
      <c r="G98" s="214"/>
    </row>
    <row r="99" spans="3:7">
      <c r="C99" s="214"/>
      <c r="D99" s="214"/>
      <c r="E99" s="243"/>
      <c r="F99" s="214"/>
      <c r="G99" s="214"/>
    </row>
    <row r="100" spans="3:7">
      <c r="C100" s="214"/>
      <c r="D100" s="214"/>
      <c r="E100" s="243"/>
      <c r="F100" s="214"/>
      <c r="G100" s="214"/>
    </row>
    <row r="101" spans="3:7">
      <c r="C101" s="214"/>
      <c r="D101" s="214"/>
      <c r="E101" s="243"/>
      <c r="F101" s="214"/>
      <c r="G101" s="214"/>
    </row>
    <row r="102" spans="3:7">
      <c r="C102" s="214"/>
      <c r="D102" s="214"/>
      <c r="E102" s="243"/>
      <c r="F102" s="214"/>
      <c r="G102" s="214"/>
    </row>
    <row r="103" spans="3:7">
      <c r="C103" s="214"/>
      <c r="D103" s="214"/>
      <c r="E103" s="243"/>
      <c r="F103" s="214"/>
      <c r="G103" s="214"/>
    </row>
    <row r="104" spans="3:7">
      <c r="C104" s="214"/>
      <c r="D104" s="214"/>
      <c r="E104" s="243"/>
      <c r="F104" s="214"/>
      <c r="G104" s="214"/>
    </row>
    <row r="105" spans="3:7">
      <c r="C105" s="214"/>
      <c r="D105" s="214"/>
      <c r="E105" s="243"/>
      <c r="F105" s="214"/>
      <c r="G105" s="214"/>
    </row>
    <row r="106" spans="3:7">
      <c r="C106" s="214"/>
      <c r="D106" s="214"/>
      <c r="E106" s="243"/>
      <c r="F106" s="214"/>
      <c r="G106" s="214"/>
    </row>
    <row r="107" spans="3:7">
      <c r="C107" s="214"/>
      <c r="D107" s="214"/>
      <c r="E107" s="243"/>
      <c r="F107" s="214"/>
      <c r="G107" s="214"/>
    </row>
    <row r="108" spans="3:7">
      <c r="C108" s="214"/>
      <c r="D108" s="214"/>
      <c r="E108" s="243"/>
      <c r="F108" s="214"/>
      <c r="G108" s="214"/>
    </row>
    <row r="109" spans="3:7">
      <c r="C109" s="214"/>
      <c r="D109" s="214"/>
      <c r="E109" s="243"/>
      <c r="F109" s="214"/>
      <c r="G109" s="214"/>
    </row>
    <row r="110" spans="3:7">
      <c r="C110" s="214"/>
      <c r="D110" s="214"/>
      <c r="E110" s="243"/>
      <c r="F110" s="214"/>
      <c r="G110" s="214"/>
    </row>
    <row r="111" spans="3:7">
      <c r="C111" s="214"/>
      <c r="D111" s="214"/>
      <c r="E111" s="243"/>
      <c r="F111" s="214"/>
      <c r="G111" s="214"/>
    </row>
    <row r="112" spans="3:7">
      <c r="C112" s="214"/>
      <c r="D112" s="214"/>
      <c r="E112" s="243"/>
      <c r="F112" s="214"/>
      <c r="G112" s="214"/>
    </row>
    <row r="113" spans="3:7">
      <c r="C113" s="214"/>
      <c r="D113" s="214"/>
      <c r="E113" s="243"/>
      <c r="F113" s="214"/>
      <c r="G113" s="214"/>
    </row>
    <row r="114" spans="3:7">
      <c r="C114" s="214"/>
      <c r="D114" s="214"/>
      <c r="E114" s="243"/>
      <c r="F114" s="214"/>
      <c r="G114" s="214"/>
    </row>
    <row r="115" spans="3:7">
      <c r="C115" s="214"/>
      <c r="D115" s="214"/>
      <c r="E115" s="243"/>
      <c r="F115" s="214"/>
      <c r="G115" s="214"/>
    </row>
    <row r="116" spans="3:7">
      <c r="C116" s="214"/>
      <c r="D116" s="214"/>
      <c r="E116" s="243"/>
      <c r="F116" s="214"/>
      <c r="G116" s="214"/>
    </row>
    <row r="117" spans="3:7">
      <c r="C117" s="214"/>
      <c r="D117" s="214"/>
      <c r="E117" s="243"/>
      <c r="F117" s="214"/>
      <c r="G117" s="214"/>
    </row>
    <row r="118" spans="3:7">
      <c r="C118" s="214"/>
      <c r="D118" s="214"/>
      <c r="E118" s="243"/>
      <c r="F118" s="214"/>
      <c r="G118" s="214"/>
    </row>
    <row r="119" spans="3:7">
      <c r="C119" s="214"/>
      <c r="D119" s="214"/>
      <c r="E119" s="243"/>
      <c r="F119" s="214"/>
      <c r="G119" s="214"/>
    </row>
    <row r="120" spans="3:7">
      <c r="C120" s="214"/>
      <c r="D120" s="214"/>
      <c r="E120" s="243"/>
      <c r="F120" s="214"/>
      <c r="G120" s="214"/>
    </row>
    <row r="121" spans="3:7">
      <c r="C121" s="214"/>
      <c r="D121" s="214"/>
      <c r="E121" s="243"/>
      <c r="F121" s="214"/>
      <c r="G121" s="214"/>
    </row>
    <row r="122" spans="3:7">
      <c r="C122" s="214"/>
      <c r="D122" s="214"/>
      <c r="E122" s="243"/>
      <c r="F122" s="214"/>
      <c r="G122" s="214"/>
    </row>
    <row r="123" spans="3:7">
      <c r="C123" s="214"/>
      <c r="D123" s="214"/>
      <c r="E123" s="243"/>
      <c r="F123" s="214"/>
      <c r="G123" s="214"/>
    </row>
    <row r="124" spans="3:7">
      <c r="C124" s="214"/>
      <c r="D124" s="214"/>
      <c r="E124" s="243"/>
      <c r="F124" s="214"/>
      <c r="G124" s="214"/>
    </row>
    <row r="125" spans="3:7">
      <c r="C125" s="214"/>
      <c r="D125" s="214"/>
      <c r="E125" s="243"/>
      <c r="F125" s="214"/>
      <c r="G125" s="214"/>
    </row>
    <row r="126" spans="3:7">
      <c r="C126" s="214"/>
      <c r="D126" s="214"/>
      <c r="E126" s="243"/>
      <c r="F126" s="214"/>
      <c r="G126" s="214"/>
    </row>
    <row r="127" spans="3:7">
      <c r="C127" s="214"/>
      <c r="D127" s="214"/>
      <c r="E127" s="243"/>
      <c r="F127" s="214"/>
      <c r="G127" s="214"/>
    </row>
    <row r="128" spans="3:7">
      <c r="C128" s="214"/>
      <c r="D128" s="214"/>
      <c r="E128" s="243"/>
      <c r="F128" s="214"/>
      <c r="G128" s="214"/>
    </row>
    <row r="129" spans="3:7">
      <c r="C129" s="214"/>
      <c r="D129" s="214"/>
      <c r="E129" s="243"/>
      <c r="F129" s="214"/>
      <c r="G129" s="214"/>
    </row>
    <row r="130" spans="3:7">
      <c r="C130" s="214"/>
      <c r="D130" s="214"/>
      <c r="E130" s="243"/>
      <c r="F130" s="214"/>
      <c r="G130" s="214"/>
    </row>
    <row r="131" spans="3:7">
      <c r="C131" s="214"/>
      <c r="D131" s="214"/>
      <c r="E131" s="243"/>
      <c r="F131" s="214"/>
      <c r="G131" s="214"/>
    </row>
    <row r="132" spans="3:7">
      <c r="C132" s="214"/>
      <c r="D132" s="214"/>
      <c r="E132" s="243"/>
      <c r="F132" s="214"/>
      <c r="G132" s="214"/>
    </row>
    <row r="133" spans="3:7">
      <c r="C133" s="214"/>
      <c r="D133" s="214"/>
      <c r="E133" s="243"/>
      <c r="F133" s="214"/>
      <c r="G133" s="214"/>
    </row>
    <row r="134" spans="3:7">
      <c r="C134" s="214"/>
      <c r="D134" s="214"/>
      <c r="E134" s="243"/>
      <c r="F134" s="214"/>
      <c r="G134" s="214"/>
    </row>
    <row r="135" spans="3:7">
      <c r="C135" s="214"/>
      <c r="D135" s="214"/>
      <c r="E135" s="243"/>
      <c r="F135" s="214"/>
      <c r="G135" s="214"/>
    </row>
    <row r="136" spans="3:7">
      <c r="C136" s="214"/>
      <c r="D136" s="214"/>
      <c r="E136" s="243"/>
      <c r="F136" s="214"/>
      <c r="G136" s="214"/>
    </row>
    <row r="137" spans="3:7">
      <c r="C137" s="214"/>
      <c r="D137" s="214"/>
      <c r="E137" s="243"/>
      <c r="F137" s="214"/>
      <c r="G137" s="214"/>
    </row>
    <row r="138" spans="3:7">
      <c r="C138" s="214"/>
      <c r="D138" s="214"/>
      <c r="E138" s="243"/>
      <c r="F138" s="214"/>
      <c r="G138" s="214"/>
    </row>
    <row r="139" spans="3:7">
      <c r="C139" s="214"/>
      <c r="D139" s="214"/>
      <c r="E139" s="243"/>
      <c r="F139" s="214"/>
      <c r="G139" s="214"/>
    </row>
    <row r="140" spans="3:7">
      <c r="C140" s="214"/>
      <c r="D140" s="214"/>
      <c r="E140" s="243"/>
      <c r="F140" s="214"/>
      <c r="G140" s="214"/>
    </row>
    <row r="141" spans="3:7">
      <c r="C141" s="214"/>
      <c r="D141" s="214"/>
      <c r="E141" s="243"/>
      <c r="F141" s="214"/>
      <c r="G141" s="214"/>
    </row>
    <row r="142" spans="3:7">
      <c r="C142" s="214"/>
      <c r="D142" s="214"/>
      <c r="E142" s="243"/>
      <c r="F142" s="214"/>
      <c r="G142" s="214"/>
    </row>
    <row r="143" spans="3:7">
      <c r="C143" s="214"/>
      <c r="D143" s="214"/>
      <c r="E143" s="243"/>
      <c r="F143" s="214"/>
      <c r="G143" s="214"/>
    </row>
    <row r="144" spans="3:7">
      <c r="C144" s="214"/>
      <c r="D144" s="214"/>
      <c r="E144" s="243"/>
      <c r="F144" s="214"/>
      <c r="G144" s="214"/>
    </row>
    <row r="145" spans="3:7">
      <c r="C145" s="214"/>
      <c r="D145" s="214"/>
      <c r="E145" s="243"/>
      <c r="F145" s="214"/>
      <c r="G145" s="214"/>
    </row>
    <row r="146" spans="3:7">
      <c r="C146" s="214"/>
      <c r="D146" s="214"/>
      <c r="E146" s="243"/>
      <c r="F146" s="214"/>
      <c r="G146" s="214"/>
    </row>
    <row r="147" spans="3:7">
      <c r="C147" s="214"/>
      <c r="D147" s="214"/>
      <c r="E147" s="243"/>
      <c r="F147" s="214"/>
      <c r="G147" s="214"/>
    </row>
    <row r="148" spans="3:7">
      <c r="C148" s="214"/>
      <c r="D148" s="214"/>
      <c r="E148" s="243"/>
      <c r="F148" s="214"/>
      <c r="G148" s="214"/>
    </row>
    <row r="149" spans="3:7">
      <c r="C149" s="214"/>
      <c r="D149" s="214"/>
      <c r="E149" s="243"/>
      <c r="F149" s="214"/>
      <c r="G149" s="214"/>
    </row>
    <row r="150" spans="3:7">
      <c r="C150" s="214"/>
      <c r="D150" s="214"/>
      <c r="E150" s="243"/>
      <c r="F150" s="214"/>
      <c r="G150" s="214"/>
    </row>
    <row r="151" spans="3:7">
      <c r="C151" s="214"/>
      <c r="D151" s="214"/>
      <c r="E151" s="243"/>
      <c r="F151" s="214"/>
      <c r="G151" s="214"/>
    </row>
    <row r="152" spans="3:7">
      <c r="C152" s="214"/>
      <c r="D152" s="214"/>
      <c r="E152" s="243"/>
      <c r="F152" s="214"/>
      <c r="G152" s="214"/>
    </row>
    <row r="153" spans="3:7">
      <c r="C153" s="214"/>
      <c r="D153" s="214"/>
      <c r="E153" s="243"/>
      <c r="F153" s="214"/>
      <c r="G153" s="214"/>
    </row>
    <row r="154" spans="3:7">
      <c r="C154" s="214"/>
      <c r="D154" s="214"/>
      <c r="E154" s="243"/>
      <c r="F154" s="214"/>
      <c r="G154" s="214"/>
    </row>
    <row r="155" spans="3:7">
      <c r="C155" s="214"/>
      <c r="D155" s="214"/>
      <c r="E155" s="243"/>
      <c r="F155" s="214"/>
      <c r="G155" s="214"/>
    </row>
    <row r="156" spans="3:7">
      <c r="C156" s="214"/>
      <c r="D156" s="214"/>
      <c r="E156" s="243"/>
      <c r="F156" s="214"/>
      <c r="G156" s="214"/>
    </row>
    <row r="157" spans="3:7">
      <c r="C157" s="214"/>
      <c r="D157" s="214"/>
      <c r="E157" s="243"/>
      <c r="F157" s="214"/>
      <c r="G157" s="214"/>
    </row>
    <row r="158" spans="3:7">
      <c r="C158" s="214"/>
      <c r="D158" s="214"/>
      <c r="E158" s="243"/>
      <c r="F158" s="214"/>
      <c r="G158" s="214"/>
    </row>
    <row r="159" spans="3:7">
      <c r="C159" s="214"/>
      <c r="D159" s="214"/>
      <c r="E159" s="243"/>
      <c r="F159" s="214"/>
      <c r="G159" s="214"/>
    </row>
    <row r="160" spans="3:7">
      <c r="C160" s="214"/>
      <c r="D160" s="214"/>
      <c r="E160" s="243"/>
      <c r="F160" s="214"/>
      <c r="G160" s="214"/>
    </row>
    <row r="161" spans="3:7">
      <c r="C161" s="214"/>
      <c r="D161" s="214"/>
      <c r="E161" s="243"/>
      <c r="F161" s="214"/>
      <c r="G161" s="214"/>
    </row>
    <row r="162" spans="3:7">
      <c r="C162" s="214"/>
      <c r="D162" s="214"/>
      <c r="E162" s="243"/>
      <c r="F162" s="214"/>
      <c r="G162" s="214"/>
    </row>
    <row r="163" spans="3:7">
      <c r="C163" s="214"/>
      <c r="D163" s="214"/>
      <c r="E163" s="243"/>
      <c r="F163" s="214"/>
      <c r="G163" s="214"/>
    </row>
    <row r="164" spans="3:7">
      <c r="C164" s="214"/>
      <c r="D164" s="214"/>
      <c r="E164" s="243"/>
      <c r="F164" s="214"/>
      <c r="G164" s="214"/>
    </row>
    <row r="165" spans="3:7">
      <c r="C165" s="214"/>
      <c r="D165" s="214"/>
      <c r="E165" s="243"/>
      <c r="F165" s="214"/>
      <c r="G165" s="214"/>
    </row>
    <row r="166" spans="3:7">
      <c r="C166" s="214"/>
      <c r="D166" s="214"/>
      <c r="E166" s="243"/>
      <c r="F166" s="214"/>
      <c r="G166" s="214"/>
    </row>
    <row r="167" spans="3:7">
      <c r="C167" s="214"/>
      <c r="D167" s="214"/>
      <c r="E167" s="243"/>
      <c r="F167" s="214"/>
      <c r="G167" s="214"/>
    </row>
    <row r="168" spans="3:7">
      <c r="C168" s="214"/>
      <c r="D168" s="214"/>
      <c r="E168" s="243"/>
      <c r="F168" s="214"/>
      <c r="G168" s="214"/>
    </row>
    <row r="169" spans="3:7">
      <c r="C169" s="214"/>
      <c r="D169" s="214"/>
      <c r="E169" s="243"/>
      <c r="F169" s="214"/>
      <c r="G169" s="214"/>
    </row>
    <row r="170" spans="3:7">
      <c r="C170" s="214"/>
      <c r="D170" s="214"/>
      <c r="E170" s="243"/>
      <c r="F170" s="214"/>
      <c r="G170" s="214"/>
    </row>
    <row r="171" spans="3:7">
      <c r="C171" s="214"/>
      <c r="D171" s="214"/>
      <c r="E171" s="243"/>
      <c r="F171" s="214"/>
      <c r="G171" s="214"/>
    </row>
    <row r="172" spans="3:7">
      <c r="C172" s="214"/>
      <c r="D172" s="214"/>
      <c r="E172" s="243"/>
      <c r="F172" s="214"/>
      <c r="G172" s="214"/>
    </row>
    <row r="173" spans="3:7">
      <c r="C173" s="214"/>
      <c r="D173" s="214"/>
      <c r="E173" s="243"/>
      <c r="F173" s="214"/>
      <c r="G173" s="214"/>
    </row>
    <row r="174" spans="3:7">
      <c r="C174" s="214"/>
      <c r="D174" s="214"/>
      <c r="E174" s="243"/>
      <c r="F174" s="214"/>
      <c r="G174" s="214"/>
    </row>
    <row r="175" spans="3:7">
      <c r="C175" s="214"/>
      <c r="D175" s="214"/>
      <c r="E175" s="243"/>
      <c r="F175" s="214"/>
      <c r="G175" s="214"/>
    </row>
    <row r="176" spans="3:7">
      <c r="C176" s="214"/>
      <c r="D176" s="214"/>
      <c r="E176" s="243"/>
      <c r="F176" s="214"/>
      <c r="G176" s="214"/>
    </row>
    <row r="177" spans="3:7">
      <c r="C177" s="214"/>
      <c r="D177" s="214"/>
      <c r="E177" s="243"/>
      <c r="F177" s="214"/>
      <c r="G177" s="214"/>
    </row>
    <row r="178" spans="3:7">
      <c r="C178" s="214"/>
      <c r="D178" s="214"/>
      <c r="E178" s="243"/>
      <c r="F178" s="214"/>
      <c r="G178" s="214"/>
    </row>
    <row r="179" spans="3:7">
      <c r="C179" s="214"/>
      <c r="D179" s="214"/>
      <c r="E179" s="243"/>
      <c r="F179" s="214"/>
      <c r="G179" s="214"/>
    </row>
    <row r="180" spans="3:7">
      <c r="C180" s="214"/>
      <c r="D180" s="214"/>
      <c r="E180" s="243"/>
      <c r="F180" s="214"/>
      <c r="G180" s="214"/>
    </row>
    <row r="181" spans="3:7">
      <c r="C181" s="214"/>
      <c r="D181" s="214"/>
      <c r="E181" s="243"/>
      <c r="F181" s="214"/>
      <c r="G181" s="214"/>
    </row>
    <row r="182" spans="3:7">
      <c r="C182" s="214"/>
      <c r="D182" s="214"/>
      <c r="E182" s="243"/>
      <c r="F182" s="214"/>
      <c r="G182" s="214"/>
    </row>
    <row r="183" spans="3:7">
      <c r="C183" s="214"/>
      <c r="D183" s="214"/>
      <c r="E183" s="243"/>
      <c r="F183" s="214"/>
      <c r="G183" s="214"/>
    </row>
    <row r="184" spans="3:7">
      <c r="C184" s="214"/>
      <c r="D184" s="214"/>
      <c r="E184" s="243"/>
      <c r="F184" s="214"/>
      <c r="G184" s="214"/>
    </row>
    <row r="185" spans="3:7">
      <c r="C185" s="214"/>
      <c r="D185" s="214"/>
      <c r="E185" s="243"/>
      <c r="F185" s="214"/>
      <c r="G185" s="214"/>
    </row>
    <row r="186" spans="3:7">
      <c r="C186" s="214"/>
      <c r="D186" s="214"/>
      <c r="E186" s="243"/>
      <c r="F186" s="214"/>
      <c r="G186" s="214"/>
    </row>
    <row r="187" spans="3:7">
      <c r="C187" s="214"/>
      <c r="D187" s="214"/>
      <c r="E187" s="243"/>
      <c r="F187" s="214"/>
      <c r="G187" s="214"/>
    </row>
    <row r="188" spans="3:7">
      <c r="C188" s="214"/>
      <c r="D188" s="214"/>
      <c r="E188" s="243"/>
      <c r="F188" s="214"/>
      <c r="G188" s="214"/>
    </row>
    <row r="189" spans="3:7">
      <c r="C189" s="214"/>
      <c r="D189" s="214"/>
      <c r="E189" s="243"/>
      <c r="F189" s="214"/>
      <c r="G189" s="214"/>
    </row>
    <row r="190" spans="3:7">
      <c r="C190" s="214"/>
      <c r="D190" s="214"/>
      <c r="E190" s="243"/>
      <c r="F190" s="214"/>
      <c r="G190" s="214"/>
    </row>
    <row r="191" spans="3:7">
      <c r="C191" s="214"/>
      <c r="D191" s="214"/>
      <c r="E191" s="243"/>
      <c r="F191" s="214"/>
      <c r="G191" s="214"/>
    </row>
    <row r="192" spans="3:7">
      <c r="C192" s="214"/>
      <c r="D192" s="214"/>
      <c r="E192" s="243"/>
      <c r="F192" s="214"/>
      <c r="G192" s="214"/>
    </row>
    <row r="193" spans="3:7">
      <c r="C193" s="214"/>
      <c r="D193" s="214"/>
      <c r="E193" s="243"/>
      <c r="F193" s="214"/>
      <c r="G193" s="214"/>
    </row>
    <row r="194" spans="3:7">
      <c r="C194" s="214"/>
      <c r="D194" s="214"/>
      <c r="E194" s="243"/>
      <c r="F194" s="214"/>
      <c r="G194" s="214"/>
    </row>
    <row r="195" spans="3:7">
      <c r="C195" s="214"/>
      <c r="D195" s="214"/>
      <c r="E195" s="243"/>
      <c r="F195" s="214"/>
      <c r="G195" s="214"/>
    </row>
    <row r="196" spans="3:7">
      <c r="C196" s="214"/>
      <c r="D196" s="214"/>
      <c r="E196" s="243"/>
      <c r="F196" s="214"/>
      <c r="G196" s="214"/>
    </row>
    <row r="197" spans="3:7">
      <c r="C197" s="214"/>
      <c r="D197" s="214"/>
      <c r="E197" s="243"/>
      <c r="F197" s="214"/>
      <c r="G197" s="214"/>
    </row>
    <row r="198" spans="3:7">
      <c r="C198" s="214"/>
      <c r="D198" s="214"/>
      <c r="E198" s="243"/>
      <c r="F198" s="214"/>
      <c r="G198" s="214"/>
    </row>
    <row r="199" spans="3:7">
      <c r="C199" s="214"/>
      <c r="D199" s="214"/>
      <c r="E199" s="243"/>
      <c r="F199" s="214"/>
      <c r="G199" s="214"/>
    </row>
    <row r="200" spans="3:7">
      <c r="C200" s="214"/>
      <c r="D200" s="214"/>
      <c r="E200" s="243"/>
      <c r="F200" s="214"/>
      <c r="G200" s="214"/>
    </row>
    <row r="201" spans="3:7">
      <c r="C201" s="214"/>
      <c r="D201" s="214"/>
      <c r="E201" s="243"/>
      <c r="F201" s="214"/>
      <c r="G201" s="214"/>
    </row>
    <row r="202" spans="3:7">
      <c r="C202" s="214"/>
      <c r="D202" s="214"/>
      <c r="E202" s="243"/>
      <c r="F202" s="214"/>
      <c r="G202" s="214"/>
    </row>
    <row r="203" spans="3:7">
      <c r="C203" s="214"/>
      <c r="D203" s="214"/>
      <c r="E203" s="243"/>
      <c r="F203" s="214"/>
      <c r="G203" s="214"/>
    </row>
    <row r="204" spans="3:7">
      <c r="C204" s="214"/>
      <c r="D204" s="214"/>
      <c r="E204" s="243"/>
      <c r="F204" s="214"/>
      <c r="G204" s="214"/>
    </row>
    <row r="205" spans="3:7">
      <c r="C205" s="214"/>
      <c r="D205" s="214"/>
      <c r="E205" s="243"/>
      <c r="F205" s="214"/>
      <c r="G205" s="214"/>
    </row>
    <row r="206" spans="3:7">
      <c r="C206" s="214"/>
      <c r="D206" s="214"/>
      <c r="E206" s="243"/>
      <c r="F206" s="214"/>
      <c r="G206" s="214"/>
    </row>
    <row r="207" spans="3:7">
      <c r="C207" s="214"/>
      <c r="D207" s="214"/>
      <c r="E207" s="243"/>
      <c r="F207" s="214"/>
      <c r="G207" s="214"/>
    </row>
    <row r="208" spans="3:7">
      <c r="C208" s="214"/>
      <c r="D208" s="214"/>
      <c r="E208" s="243"/>
      <c r="F208" s="214"/>
      <c r="G208" s="214"/>
    </row>
    <row r="209" spans="3:7">
      <c r="C209" s="214"/>
      <c r="D209" s="214"/>
      <c r="E209" s="243"/>
      <c r="F209" s="214"/>
      <c r="G209" s="214"/>
    </row>
    <row r="210" spans="3:7">
      <c r="C210" s="214"/>
      <c r="D210" s="214"/>
      <c r="E210" s="243"/>
      <c r="F210" s="214"/>
      <c r="G210" s="214"/>
    </row>
    <row r="211" spans="3:7">
      <c r="C211" s="214"/>
      <c r="D211" s="214"/>
      <c r="E211" s="243"/>
      <c r="F211" s="214"/>
      <c r="G211" s="214"/>
    </row>
    <row r="212" spans="3:7">
      <c r="C212" s="214"/>
      <c r="D212" s="214"/>
      <c r="E212" s="243"/>
      <c r="F212" s="214"/>
      <c r="G212" s="214"/>
    </row>
    <row r="213" spans="3:7">
      <c r="C213" s="214"/>
      <c r="D213" s="214"/>
      <c r="E213" s="243"/>
      <c r="F213" s="214"/>
      <c r="G213" s="214"/>
    </row>
    <row r="214" spans="3:7">
      <c r="C214" s="214"/>
      <c r="D214" s="214"/>
      <c r="E214" s="243"/>
      <c r="F214" s="214"/>
      <c r="G214" s="214"/>
    </row>
    <row r="215" spans="3:7">
      <c r="C215" s="214"/>
      <c r="D215" s="214"/>
      <c r="E215" s="243"/>
      <c r="F215" s="214"/>
      <c r="G215" s="214"/>
    </row>
    <row r="216" spans="3:7">
      <c r="C216" s="214"/>
      <c r="D216" s="214"/>
      <c r="E216" s="243"/>
      <c r="F216" s="214"/>
      <c r="G216" s="214"/>
    </row>
    <row r="217" spans="3:7">
      <c r="C217" s="214"/>
      <c r="D217" s="214"/>
      <c r="E217" s="243"/>
      <c r="F217" s="214"/>
      <c r="G217" s="214"/>
    </row>
    <row r="218" spans="3:7">
      <c r="C218" s="214"/>
      <c r="D218" s="214"/>
      <c r="E218" s="243"/>
      <c r="F218" s="214"/>
      <c r="G218" s="214"/>
    </row>
    <row r="219" spans="3:7">
      <c r="C219" s="214"/>
      <c r="D219" s="214"/>
      <c r="E219" s="243"/>
      <c r="F219" s="214"/>
      <c r="G219" s="214"/>
    </row>
    <row r="220" spans="3:7">
      <c r="C220" s="214"/>
      <c r="D220" s="214"/>
      <c r="E220" s="243"/>
      <c r="F220" s="214"/>
      <c r="G220" s="214"/>
    </row>
    <row r="221" spans="3:7">
      <c r="C221" s="214"/>
      <c r="D221" s="214"/>
      <c r="E221" s="243"/>
      <c r="F221" s="214"/>
      <c r="G221" s="214"/>
    </row>
    <row r="222" spans="3:7">
      <c r="C222" s="214"/>
      <c r="D222" s="214"/>
      <c r="E222" s="243"/>
      <c r="F222" s="214"/>
      <c r="G222" s="214"/>
    </row>
    <row r="223" spans="3:7">
      <c r="C223" s="214"/>
      <c r="D223" s="214"/>
      <c r="E223" s="243"/>
      <c r="F223" s="214"/>
      <c r="G223" s="214"/>
    </row>
    <row r="224" spans="3:7">
      <c r="C224" s="214"/>
      <c r="D224" s="214"/>
      <c r="E224" s="243"/>
      <c r="F224" s="214"/>
      <c r="G224" s="214"/>
    </row>
    <row r="225" spans="3:7">
      <c r="C225" s="214"/>
      <c r="D225" s="214"/>
      <c r="E225" s="243"/>
      <c r="F225" s="214"/>
      <c r="G225" s="214"/>
    </row>
    <row r="226" spans="3:7">
      <c r="C226" s="214"/>
      <c r="D226" s="214"/>
      <c r="E226" s="243"/>
      <c r="F226" s="214"/>
      <c r="G226" s="214"/>
    </row>
    <row r="227" spans="3:7">
      <c r="C227" s="214"/>
      <c r="D227" s="214"/>
      <c r="E227" s="243"/>
      <c r="F227" s="214"/>
      <c r="G227" s="214"/>
    </row>
    <row r="228" spans="3:7">
      <c r="C228" s="214"/>
      <c r="D228" s="214"/>
      <c r="E228" s="243"/>
      <c r="F228" s="214"/>
      <c r="G228" s="214"/>
    </row>
    <row r="229" spans="3:7">
      <c r="C229" s="214"/>
      <c r="D229" s="214"/>
      <c r="E229" s="243"/>
      <c r="F229" s="214"/>
      <c r="G229" s="214"/>
    </row>
    <row r="230" spans="3:7">
      <c r="C230" s="214"/>
      <c r="D230" s="214"/>
      <c r="E230" s="243"/>
      <c r="F230" s="214"/>
      <c r="G230" s="214"/>
    </row>
    <row r="231" spans="3:7">
      <c r="C231" s="214"/>
      <c r="D231" s="214"/>
      <c r="E231" s="243"/>
      <c r="F231" s="214"/>
      <c r="G231" s="214"/>
    </row>
    <row r="232" spans="3:7">
      <c r="C232" s="214"/>
      <c r="D232" s="214"/>
      <c r="E232" s="243"/>
      <c r="F232" s="214"/>
      <c r="G232" s="214"/>
    </row>
    <row r="233" spans="3:7">
      <c r="C233" s="214"/>
      <c r="D233" s="214"/>
      <c r="E233" s="243"/>
      <c r="F233" s="214"/>
      <c r="G233" s="214"/>
    </row>
    <row r="234" spans="3:7">
      <c r="C234" s="214"/>
      <c r="D234" s="214"/>
      <c r="E234" s="243"/>
      <c r="F234" s="214"/>
      <c r="G234" s="214"/>
    </row>
    <row r="235" spans="3:7">
      <c r="C235" s="214"/>
      <c r="D235" s="214"/>
      <c r="E235" s="243"/>
      <c r="F235" s="214"/>
      <c r="G235" s="214"/>
    </row>
    <row r="236" spans="3:7">
      <c r="C236" s="214"/>
      <c r="D236" s="214"/>
      <c r="E236" s="243"/>
      <c r="F236" s="214"/>
      <c r="G236" s="214"/>
    </row>
    <row r="237" spans="3:7">
      <c r="C237" s="214"/>
      <c r="D237" s="214"/>
      <c r="E237" s="243"/>
      <c r="F237" s="214"/>
      <c r="G237" s="214"/>
    </row>
    <row r="238" spans="3:7">
      <c r="C238" s="214"/>
      <c r="D238" s="214"/>
      <c r="E238" s="243"/>
      <c r="F238" s="214"/>
      <c r="G238" s="214"/>
    </row>
    <row r="239" spans="3:7">
      <c r="C239" s="214"/>
      <c r="D239" s="214"/>
      <c r="E239" s="243"/>
      <c r="F239" s="214"/>
      <c r="G239" s="214"/>
    </row>
    <row r="240" spans="3:7">
      <c r="C240" s="214"/>
      <c r="D240" s="214"/>
      <c r="E240" s="243"/>
      <c r="F240" s="214"/>
      <c r="G240" s="214"/>
    </row>
    <row r="241" spans="3:7">
      <c r="C241" s="214"/>
      <c r="D241" s="214"/>
      <c r="E241" s="243"/>
      <c r="F241" s="214"/>
      <c r="G241" s="214"/>
    </row>
    <row r="242" spans="3:7">
      <c r="C242" s="214"/>
      <c r="D242" s="214"/>
      <c r="E242" s="243"/>
      <c r="F242" s="214"/>
      <c r="G242" s="214"/>
    </row>
    <row r="243" spans="3:7">
      <c r="C243" s="214"/>
      <c r="D243" s="214"/>
      <c r="E243" s="243"/>
      <c r="F243" s="214"/>
      <c r="G243" s="214"/>
    </row>
    <row r="244" spans="3:7">
      <c r="C244" s="214"/>
      <c r="D244" s="214"/>
      <c r="E244" s="243"/>
      <c r="F244" s="214"/>
      <c r="G244" s="214"/>
    </row>
    <row r="245" spans="3:7">
      <c r="C245" s="214"/>
      <c r="D245" s="214"/>
      <c r="E245" s="243"/>
      <c r="F245" s="214"/>
      <c r="G245" s="214"/>
    </row>
    <row r="246" spans="3:7">
      <c r="C246" s="214"/>
      <c r="D246" s="214"/>
      <c r="E246" s="243"/>
      <c r="F246" s="214"/>
      <c r="G246" s="214"/>
    </row>
    <row r="247" spans="3:7">
      <c r="C247" s="214"/>
      <c r="D247" s="214"/>
      <c r="E247" s="243"/>
      <c r="F247" s="214"/>
      <c r="G247" s="214"/>
    </row>
    <row r="248" spans="3:7">
      <c r="C248" s="214"/>
      <c r="D248" s="214"/>
      <c r="E248" s="243"/>
      <c r="F248" s="214"/>
      <c r="G248" s="214"/>
    </row>
    <row r="249" spans="3:7">
      <c r="C249" s="214"/>
      <c r="D249" s="214"/>
      <c r="E249" s="243"/>
      <c r="F249" s="214"/>
      <c r="G249" s="214"/>
    </row>
    <row r="250" spans="3:7">
      <c r="C250" s="214"/>
      <c r="D250" s="214"/>
      <c r="E250" s="243"/>
      <c r="F250" s="214"/>
      <c r="G250" s="214"/>
    </row>
    <row r="251" spans="3:7">
      <c r="C251" s="214"/>
      <c r="D251" s="214"/>
      <c r="E251" s="243"/>
      <c r="F251" s="214"/>
      <c r="G251" s="214"/>
    </row>
    <row r="252" spans="3:7">
      <c r="C252" s="214"/>
      <c r="D252" s="214"/>
      <c r="E252" s="243"/>
      <c r="F252" s="214"/>
      <c r="G252" s="214"/>
    </row>
    <row r="253" spans="3:7">
      <c r="C253" s="214"/>
      <c r="D253" s="214"/>
      <c r="E253" s="243"/>
      <c r="F253" s="214"/>
      <c r="G253" s="214"/>
    </row>
    <row r="254" spans="3:7">
      <c r="C254" s="214"/>
      <c r="D254" s="214"/>
      <c r="E254" s="243"/>
      <c r="F254" s="214"/>
      <c r="G254" s="214"/>
    </row>
    <row r="255" spans="3:7">
      <c r="C255" s="214"/>
      <c r="D255" s="214"/>
      <c r="E255" s="243"/>
      <c r="F255" s="214"/>
      <c r="G255" s="214"/>
    </row>
    <row r="256" spans="3:7">
      <c r="C256" s="214"/>
      <c r="D256" s="214"/>
      <c r="E256" s="243"/>
      <c r="F256" s="214"/>
      <c r="G256" s="214"/>
    </row>
    <row r="257" spans="3:7">
      <c r="C257" s="214"/>
      <c r="D257" s="214"/>
      <c r="E257" s="243"/>
      <c r="F257" s="214"/>
      <c r="G257" s="214"/>
    </row>
    <row r="258" spans="3:7">
      <c r="C258" s="214"/>
      <c r="D258" s="214"/>
      <c r="E258" s="243"/>
      <c r="F258" s="214"/>
      <c r="G258" s="214"/>
    </row>
    <row r="259" spans="3:7">
      <c r="C259" s="214"/>
      <c r="D259" s="214"/>
      <c r="E259" s="243"/>
      <c r="F259" s="214"/>
      <c r="G259" s="214"/>
    </row>
    <row r="260" spans="3:7">
      <c r="C260" s="214"/>
      <c r="D260" s="214"/>
      <c r="E260" s="243"/>
      <c r="F260" s="214"/>
      <c r="G260" s="214"/>
    </row>
    <row r="261" spans="3:7">
      <c r="C261" s="214"/>
      <c r="D261" s="214"/>
      <c r="E261" s="243"/>
      <c r="F261" s="214"/>
      <c r="G261" s="214"/>
    </row>
    <row r="262" spans="3:7">
      <c r="C262" s="214"/>
      <c r="D262" s="214"/>
      <c r="E262" s="243"/>
      <c r="F262" s="214"/>
      <c r="G262" s="214"/>
    </row>
    <row r="263" spans="3:7">
      <c r="C263" s="214"/>
      <c r="D263" s="214"/>
      <c r="E263" s="243"/>
      <c r="F263" s="214"/>
      <c r="G263" s="214"/>
    </row>
    <row r="264" spans="3:7">
      <c r="C264" s="214"/>
      <c r="D264" s="214"/>
      <c r="E264" s="243"/>
      <c r="F264" s="214"/>
      <c r="G264" s="214"/>
    </row>
    <row r="265" spans="3:7">
      <c r="C265" s="214"/>
      <c r="D265" s="214"/>
      <c r="E265" s="243"/>
      <c r="F265" s="214"/>
      <c r="G265" s="214"/>
    </row>
    <row r="266" spans="3:7">
      <c r="C266" s="214"/>
      <c r="D266" s="214"/>
      <c r="E266" s="243"/>
      <c r="F266" s="214"/>
      <c r="G266" s="214"/>
    </row>
    <row r="267" spans="3:7">
      <c r="C267" s="214"/>
      <c r="D267" s="214"/>
      <c r="E267" s="243"/>
      <c r="F267" s="214"/>
      <c r="G267" s="214"/>
    </row>
    <row r="268" spans="3:7">
      <c r="C268" s="214"/>
      <c r="D268" s="214"/>
      <c r="E268" s="243"/>
      <c r="F268" s="214"/>
      <c r="G268" s="214"/>
    </row>
    <row r="269" spans="3:7">
      <c r="C269" s="214"/>
      <c r="D269" s="214"/>
      <c r="E269" s="243"/>
      <c r="F269" s="214"/>
      <c r="G269" s="214"/>
    </row>
    <row r="270" spans="3:7">
      <c r="C270" s="214"/>
      <c r="D270" s="214"/>
      <c r="E270" s="243"/>
      <c r="F270" s="214"/>
      <c r="G270" s="214"/>
    </row>
    <row r="271" spans="3:7">
      <c r="C271" s="214"/>
      <c r="D271" s="214"/>
      <c r="E271" s="243"/>
      <c r="F271" s="214"/>
      <c r="G271" s="214"/>
    </row>
    <row r="272" spans="3:7">
      <c r="C272" s="214"/>
      <c r="D272" s="214"/>
      <c r="E272" s="243"/>
      <c r="F272" s="214"/>
      <c r="G272" s="214"/>
    </row>
    <row r="273" spans="3:7">
      <c r="C273" s="214"/>
      <c r="D273" s="214"/>
      <c r="E273" s="243"/>
      <c r="F273" s="214"/>
      <c r="G273" s="214"/>
    </row>
    <row r="274" spans="3:7">
      <c r="C274" s="214"/>
      <c r="D274" s="214"/>
      <c r="E274" s="243"/>
      <c r="F274" s="214"/>
      <c r="G274" s="214"/>
    </row>
    <row r="275" spans="3:7">
      <c r="C275" s="214"/>
      <c r="D275" s="214"/>
      <c r="E275" s="243"/>
      <c r="F275" s="214"/>
      <c r="G275" s="214"/>
    </row>
    <row r="276" spans="3:7">
      <c r="C276" s="214"/>
      <c r="D276" s="214"/>
      <c r="E276" s="243"/>
      <c r="F276" s="214"/>
      <c r="G276" s="214"/>
    </row>
    <row r="277" spans="3:7">
      <c r="C277" s="214"/>
      <c r="D277" s="214"/>
      <c r="E277" s="243"/>
      <c r="F277" s="214"/>
      <c r="G277" s="214"/>
    </row>
    <row r="278" spans="3:7">
      <c r="C278" s="214"/>
      <c r="D278" s="214"/>
      <c r="E278" s="243"/>
      <c r="F278" s="214"/>
      <c r="G278" s="214"/>
    </row>
    <row r="279" spans="3:7">
      <c r="C279" s="214"/>
      <c r="D279" s="214"/>
      <c r="E279" s="243"/>
      <c r="F279" s="214"/>
      <c r="G279" s="214"/>
    </row>
    <row r="280" spans="3:7">
      <c r="C280" s="214"/>
      <c r="D280" s="214"/>
      <c r="E280" s="243"/>
      <c r="F280" s="214"/>
      <c r="G280" s="214"/>
    </row>
    <row r="281" spans="3:7">
      <c r="C281" s="214"/>
      <c r="D281" s="214"/>
      <c r="E281" s="243"/>
      <c r="F281" s="214"/>
      <c r="G281" s="214"/>
    </row>
    <row r="282" spans="3:7">
      <c r="C282" s="214"/>
      <c r="D282" s="214"/>
      <c r="E282" s="243"/>
      <c r="F282" s="214"/>
      <c r="G282" s="214"/>
    </row>
    <row r="283" spans="3:7">
      <c r="C283" s="214"/>
      <c r="D283" s="214"/>
      <c r="E283" s="243"/>
      <c r="F283" s="214"/>
      <c r="G283" s="214"/>
    </row>
    <row r="284" spans="3:7">
      <c r="C284" s="214"/>
      <c r="D284" s="214"/>
      <c r="E284" s="243"/>
      <c r="F284" s="214"/>
      <c r="G284" s="214"/>
    </row>
    <row r="285" spans="3:7">
      <c r="C285" s="214"/>
      <c r="D285" s="214"/>
      <c r="E285" s="243"/>
      <c r="F285" s="214"/>
      <c r="G285" s="214"/>
    </row>
    <row r="286" spans="3:7">
      <c r="C286" s="214"/>
      <c r="D286" s="214"/>
      <c r="E286" s="243"/>
      <c r="F286" s="214"/>
      <c r="G286" s="214"/>
    </row>
    <row r="287" spans="3:7">
      <c r="C287" s="214"/>
      <c r="D287" s="214"/>
      <c r="E287" s="243"/>
      <c r="F287" s="214"/>
      <c r="G287" s="214"/>
    </row>
    <row r="288" spans="3:7">
      <c r="C288" s="214"/>
      <c r="D288" s="214"/>
      <c r="E288" s="243"/>
      <c r="F288" s="214"/>
      <c r="G288" s="214"/>
    </row>
    <row r="289" spans="3:7">
      <c r="C289" s="214"/>
      <c r="D289" s="214"/>
      <c r="E289" s="243"/>
      <c r="F289" s="214"/>
      <c r="G289" s="214"/>
    </row>
    <row r="290" spans="3:7">
      <c r="C290" s="214"/>
      <c r="D290" s="214"/>
      <c r="E290" s="243"/>
      <c r="F290" s="214"/>
      <c r="G290" s="214"/>
    </row>
    <row r="291" spans="3:7">
      <c r="C291" s="214"/>
      <c r="D291" s="214"/>
      <c r="E291" s="243"/>
      <c r="F291" s="214"/>
      <c r="G291" s="214"/>
    </row>
    <row r="292" spans="3:7">
      <c r="C292" s="214"/>
      <c r="D292" s="214"/>
      <c r="E292" s="243"/>
      <c r="F292" s="214"/>
      <c r="G292" s="214"/>
    </row>
    <row r="293" spans="3:7">
      <c r="C293" s="214"/>
      <c r="D293" s="214"/>
      <c r="E293" s="243"/>
      <c r="F293" s="214"/>
      <c r="G293" s="214"/>
    </row>
    <row r="294" spans="3:7">
      <c r="C294" s="214"/>
      <c r="D294" s="214"/>
      <c r="E294" s="243"/>
      <c r="F294" s="214"/>
      <c r="G294" s="214"/>
    </row>
    <row r="295" spans="3:7">
      <c r="C295" s="214"/>
      <c r="D295" s="214"/>
      <c r="E295" s="243"/>
      <c r="F295" s="214"/>
      <c r="G295" s="214"/>
    </row>
    <row r="296" spans="3:7">
      <c r="C296" s="214"/>
      <c r="D296" s="214"/>
      <c r="E296" s="243"/>
      <c r="F296" s="214"/>
      <c r="G296" s="214"/>
    </row>
    <row r="297" spans="3:7">
      <c r="C297" s="214"/>
      <c r="D297" s="214"/>
      <c r="E297" s="243"/>
      <c r="F297" s="214"/>
      <c r="G297" s="214"/>
    </row>
    <row r="298" spans="3:7">
      <c r="C298" s="214"/>
      <c r="D298" s="214"/>
      <c r="E298" s="243"/>
      <c r="F298" s="214"/>
      <c r="G298" s="214"/>
    </row>
    <row r="299" spans="3:7">
      <c r="C299" s="214"/>
      <c r="D299" s="214"/>
      <c r="E299" s="243"/>
      <c r="F299" s="214"/>
      <c r="G299" s="214"/>
    </row>
    <row r="300" spans="3:7">
      <c r="C300" s="214"/>
      <c r="D300" s="214"/>
      <c r="E300" s="243"/>
      <c r="F300" s="214"/>
      <c r="G300" s="214"/>
    </row>
    <row r="301" spans="3:7">
      <c r="C301" s="214"/>
      <c r="D301" s="214"/>
      <c r="E301" s="243"/>
      <c r="F301" s="214"/>
      <c r="G301" s="214"/>
    </row>
    <row r="302" spans="3:7">
      <c r="C302" s="214"/>
      <c r="D302" s="214"/>
      <c r="E302" s="243"/>
      <c r="F302" s="214"/>
      <c r="G302" s="214"/>
    </row>
    <row r="303" spans="3:7">
      <c r="C303" s="214"/>
      <c r="D303" s="214"/>
      <c r="E303" s="243"/>
      <c r="F303" s="214"/>
      <c r="G303" s="214"/>
    </row>
    <row r="304" spans="3:7">
      <c r="C304" s="214"/>
      <c r="D304" s="214"/>
      <c r="E304" s="243"/>
      <c r="F304" s="214"/>
      <c r="G304" s="214"/>
    </row>
    <row r="305" spans="3:7">
      <c r="C305" s="214"/>
      <c r="D305" s="214"/>
      <c r="E305" s="243"/>
      <c r="F305" s="214"/>
      <c r="G305" s="214"/>
    </row>
    <row r="306" spans="3:7">
      <c r="C306" s="214"/>
      <c r="D306" s="214"/>
      <c r="E306" s="243"/>
      <c r="F306" s="214"/>
      <c r="G306" s="214"/>
    </row>
    <row r="307" spans="3:7">
      <c r="C307" s="214"/>
      <c r="D307" s="214"/>
      <c r="E307" s="243"/>
      <c r="F307" s="214"/>
      <c r="G307" s="214"/>
    </row>
    <row r="308" spans="3:7">
      <c r="C308" s="214"/>
      <c r="D308" s="214"/>
      <c r="E308" s="243"/>
      <c r="F308" s="214"/>
      <c r="G308" s="214"/>
    </row>
    <row r="309" spans="3:7">
      <c r="C309" s="214"/>
      <c r="D309" s="214"/>
      <c r="E309" s="243"/>
      <c r="F309" s="214"/>
      <c r="G309" s="214"/>
    </row>
    <row r="310" spans="3:7">
      <c r="C310" s="214"/>
      <c r="D310" s="214"/>
      <c r="E310" s="243"/>
      <c r="F310" s="214"/>
      <c r="G310" s="214"/>
    </row>
    <row r="311" spans="3:7">
      <c r="C311" s="214"/>
      <c r="D311" s="214"/>
      <c r="E311" s="243"/>
      <c r="F311" s="214"/>
      <c r="G311" s="214"/>
    </row>
    <row r="312" spans="3:7">
      <c r="C312" s="214"/>
      <c r="D312" s="214"/>
      <c r="E312" s="243"/>
      <c r="F312" s="214"/>
      <c r="G312" s="214"/>
    </row>
    <row r="313" spans="3:7">
      <c r="C313" s="214"/>
      <c r="D313" s="214"/>
      <c r="E313" s="243"/>
      <c r="F313" s="214"/>
      <c r="G313" s="214"/>
    </row>
    <row r="314" spans="3:7">
      <c r="C314" s="214"/>
      <c r="D314" s="214"/>
      <c r="E314" s="243"/>
      <c r="F314" s="214"/>
      <c r="G314" s="214"/>
    </row>
    <row r="315" spans="3:7">
      <c r="C315" s="214"/>
      <c r="D315" s="214"/>
      <c r="E315" s="243"/>
      <c r="F315" s="214"/>
      <c r="G315" s="214"/>
    </row>
    <row r="316" spans="3:7">
      <c r="C316" s="214"/>
      <c r="D316" s="214"/>
      <c r="E316" s="243"/>
      <c r="F316" s="214"/>
      <c r="G316" s="214"/>
    </row>
    <row r="317" spans="3:7">
      <c r="C317" s="214"/>
      <c r="D317" s="214"/>
      <c r="E317" s="243"/>
      <c r="F317" s="214"/>
      <c r="G317" s="214"/>
    </row>
    <row r="318" spans="3:7">
      <c r="C318" s="214"/>
      <c r="D318" s="214"/>
      <c r="E318" s="243"/>
      <c r="F318" s="214"/>
      <c r="G318" s="214"/>
    </row>
    <row r="319" spans="3:7">
      <c r="C319" s="214"/>
      <c r="D319" s="214"/>
      <c r="E319" s="243"/>
      <c r="F319" s="214"/>
      <c r="G319" s="214"/>
    </row>
    <row r="320" spans="3:7">
      <c r="C320" s="214"/>
      <c r="D320" s="214"/>
      <c r="E320" s="243"/>
      <c r="F320" s="214"/>
      <c r="G320" s="214"/>
    </row>
    <row r="321" spans="3:7">
      <c r="C321" s="214"/>
      <c r="D321" s="214"/>
      <c r="E321" s="243"/>
      <c r="F321" s="214"/>
      <c r="G321" s="214"/>
    </row>
    <row r="322" spans="3:7">
      <c r="C322" s="214"/>
      <c r="D322" s="214"/>
      <c r="E322" s="243"/>
      <c r="F322" s="214"/>
      <c r="G322" s="214"/>
    </row>
    <row r="323" spans="3:7">
      <c r="C323" s="214"/>
      <c r="D323" s="214"/>
      <c r="E323" s="243"/>
      <c r="F323" s="214"/>
      <c r="G323" s="214"/>
    </row>
    <row r="324" spans="3:7">
      <c r="C324" s="214"/>
      <c r="D324" s="214"/>
      <c r="E324" s="243"/>
      <c r="F324" s="214"/>
      <c r="G324" s="214"/>
    </row>
    <row r="325" spans="3:7">
      <c r="C325" s="214"/>
      <c r="D325" s="214"/>
      <c r="E325" s="243"/>
      <c r="F325" s="214"/>
      <c r="G325" s="214"/>
    </row>
    <row r="326" spans="3:7">
      <c r="C326" s="214"/>
      <c r="D326" s="214"/>
      <c r="E326" s="243"/>
      <c r="F326" s="214"/>
      <c r="G326" s="214"/>
    </row>
    <row r="327" spans="3:7">
      <c r="C327" s="214"/>
      <c r="D327" s="214"/>
      <c r="E327" s="243"/>
      <c r="F327" s="214"/>
      <c r="G327" s="214"/>
    </row>
    <row r="328" spans="3:7">
      <c r="C328" s="214"/>
      <c r="D328" s="214"/>
      <c r="E328" s="243"/>
      <c r="F328" s="214"/>
      <c r="G328" s="214"/>
    </row>
    <row r="329" spans="3:7">
      <c r="C329" s="214"/>
      <c r="D329" s="214"/>
      <c r="E329" s="243"/>
      <c r="F329" s="214"/>
      <c r="G329" s="214"/>
    </row>
    <row r="330" spans="3:7">
      <c r="C330" s="214"/>
      <c r="D330" s="214"/>
      <c r="E330" s="243"/>
      <c r="F330" s="214"/>
      <c r="G330" s="214"/>
    </row>
    <row r="331" spans="3:7">
      <c r="C331" s="214"/>
      <c r="D331" s="214"/>
      <c r="E331" s="243"/>
      <c r="F331" s="214"/>
      <c r="G331" s="214"/>
    </row>
    <row r="332" spans="3:7">
      <c r="C332" s="214"/>
      <c r="D332" s="214"/>
      <c r="E332" s="243"/>
      <c r="F332" s="214"/>
      <c r="G332" s="214"/>
    </row>
    <row r="333" spans="3:7">
      <c r="C333" s="214"/>
      <c r="D333" s="214"/>
      <c r="E333" s="243"/>
      <c r="F333" s="214"/>
      <c r="G333" s="214"/>
    </row>
    <row r="334" spans="3:7">
      <c r="C334" s="214"/>
      <c r="D334" s="214"/>
      <c r="E334" s="243"/>
      <c r="F334" s="214"/>
      <c r="G334" s="214"/>
    </row>
    <row r="335" spans="3:7">
      <c r="C335" s="214"/>
      <c r="D335" s="214"/>
      <c r="E335" s="243"/>
      <c r="F335" s="214"/>
      <c r="G335" s="214"/>
    </row>
    <row r="336" spans="3:7">
      <c r="C336" s="214"/>
      <c r="D336" s="214"/>
      <c r="E336" s="243"/>
      <c r="F336" s="214"/>
      <c r="G336" s="214"/>
    </row>
    <row r="337" spans="3:7">
      <c r="C337" s="214"/>
      <c r="D337" s="214"/>
      <c r="E337" s="243"/>
      <c r="F337" s="214"/>
      <c r="G337" s="214"/>
    </row>
    <row r="338" spans="3:7">
      <c r="C338" s="214"/>
      <c r="D338" s="214"/>
      <c r="E338" s="243"/>
      <c r="F338" s="214"/>
      <c r="G338" s="214"/>
    </row>
    <row r="339" spans="3:7">
      <c r="C339" s="214"/>
      <c r="D339" s="214"/>
      <c r="E339" s="243"/>
      <c r="F339" s="214"/>
      <c r="G339" s="214"/>
    </row>
    <row r="340" spans="3:7">
      <c r="C340" s="214"/>
      <c r="D340" s="214"/>
      <c r="E340" s="243"/>
      <c r="F340" s="214"/>
      <c r="G340" s="214"/>
    </row>
    <row r="341" spans="3:7">
      <c r="C341" s="214"/>
      <c r="D341" s="214"/>
      <c r="E341" s="243"/>
      <c r="F341" s="214"/>
      <c r="G341" s="214"/>
    </row>
    <row r="342" spans="3:7">
      <c r="C342" s="214"/>
      <c r="D342" s="214"/>
      <c r="E342" s="243"/>
      <c r="F342" s="214"/>
      <c r="G342" s="214"/>
    </row>
    <row r="343" spans="3:7">
      <c r="C343" s="214"/>
      <c r="D343" s="214"/>
      <c r="E343" s="243"/>
      <c r="F343" s="214"/>
      <c r="G343" s="214"/>
    </row>
    <row r="344" spans="3:7">
      <c r="C344" s="214"/>
      <c r="D344" s="214"/>
      <c r="E344" s="243"/>
      <c r="F344" s="214"/>
      <c r="G344" s="214"/>
    </row>
    <row r="345" spans="3:7">
      <c r="C345" s="214"/>
      <c r="D345" s="214"/>
      <c r="E345" s="243"/>
      <c r="F345" s="214"/>
      <c r="G345" s="214"/>
    </row>
    <row r="346" spans="3:7">
      <c r="C346" s="214"/>
      <c r="D346" s="214"/>
      <c r="E346" s="243"/>
      <c r="F346" s="214"/>
      <c r="G346" s="214"/>
    </row>
    <row r="347" spans="3:7">
      <c r="C347" s="214"/>
      <c r="D347" s="214"/>
      <c r="E347" s="243"/>
      <c r="F347" s="214"/>
      <c r="G347" s="214"/>
    </row>
    <row r="348" spans="3:7">
      <c r="C348" s="214"/>
      <c r="D348" s="214"/>
      <c r="E348" s="243"/>
      <c r="F348" s="214"/>
      <c r="G348" s="214"/>
    </row>
    <row r="349" spans="3:7">
      <c r="C349" s="214"/>
      <c r="D349" s="214"/>
      <c r="E349" s="243"/>
      <c r="F349" s="214"/>
      <c r="G349" s="214"/>
    </row>
    <row r="350" spans="3:7">
      <c r="C350" s="214"/>
      <c r="D350" s="214"/>
      <c r="E350" s="243"/>
      <c r="F350" s="214"/>
      <c r="G350" s="214"/>
    </row>
    <row r="351" spans="3:7">
      <c r="C351" s="214"/>
      <c r="D351" s="214"/>
      <c r="E351" s="243"/>
      <c r="F351" s="214"/>
      <c r="G351" s="214"/>
    </row>
    <row r="352" spans="3:7">
      <c r="C352" s="214"/>
      <c r="D352" s="214"/>
      <c r="E352" s="243"/>
      <c r="F352" s="214"/>
      <c r="G352" s="214"/>
    </row>
    <row r="353" spans="3:7">
      <c r="C353" s="214"/>
      <c r="D353" s="214"/>
      <c r="E353" s="243"/>
      <c r="F353" s="214"/>
      <c r="G353" s="214"/>
    </row>
    <row r="354" spans="3:7">
      <c r="C354" s="214"/>
      <c r="D354" s="214"/>
      <c r="E354" s="243"/>
      <c r="F354" s="214"/>
      <c r="G354" s="214"/>
    </row>
    <row r="355" spans="3:7">
      <c r="C355" s="214"/>
      <c r="D355" s="214"/>
      <c r="E355" s="243"/>
      <c r="F355" s="214"/>
      <c r="G355" s="214"/>
    </row>
    <row r="356" spans="3:7">
      <c r="C356" s="214"/>
      <c r="D356" s="214"/>
      <c r="E356" s="243"/>
      <c r="F356" s="214"/>
      <c r="G356" s="214"/>
    </row>
    <row r="357" spans="3:7">
      <c r="C357" s="214"/>
      <c r="D357" s="214"/>
      <c r="E357" s="243"/>
      <c r="F357" s="214"/>
      <c r="G357" s="214"/>
    </row>
    <row r="358" spans="3:7">
      <c r="C358" s="214"/>
      <c r="D358" s="214"/>
      <c r="E358" s="243"/>
      <c r="F358" s="214"/>
      <c r="G358" s="214"/>
    </row>
    <row r="359" spans="3:7">
      <c r="C359" s="214"/>
      <c r="D359" s="214"/>
      <c r="E359" s="243"/>
      <c r="F359" s="214"/>
      <c r="G359" s="214"/>
    </row>
    <row r="360" spans="3:7">
      <c r="C360" s="214"/>
      <c r="D360" s="214"/>
      <c r="E360" s="243"/>
      <c r="F360" s="214"/>
      <c r="G360" s="214"/>
    </row>
    <row r="361" spans="3:7">
      <c r="C361" s="214"/>
      <c r="D361" s="214"/>
      <c r="E361" s="243"/>
      <c r="F361" s="214"/>
      <c r="G361" s="214"/>
    </row>
    <row r="362" spans="3:7">
      <c r="C362" s="214"/>
      <c r="D362" s="214"/>
      <c r="E362" s="243"/>
      <c r="F362" s="214"/>
      <c r="G362" s="214"/>
    </row>
    <row r="363" spans="3:7">
      <c r="C363" s="214"/>
      <c r="D363" s="214"/>
      <c r="E363" s="243"/>
      <c r="F363" s="214"/>
      <c r="G363" s="214"/>
    </row>
    <row r="364" spans="3:7">
      <c r="C364" s="214"/>
      <c r="D364" s="214"/>
      <c r="E364" s="243"/>
      <c r="F364" s="214"/>
      <c r="G364" s="214"/>
    </row>
    <row r="365" spans="3:7">
      <c r="C365" s="214"/>
      <c r="D365" s="214"/>
      <c r="E365" s="243"/>
      <c r="F365" s="214"/>
      <c r="G365" s="214"/>
    </row>
    <row r="366" spans="3:7">
      <c r="C366" s="214"/>
      <c r="D366" s="214"/>
      <c r="E366" s="243"/>
      <c r="F366" s="214"/>
      <c r="G366" s="214"/>
    </row>
    <row r="367" spans="3:7">
      <c r="C367" s="214"/>
      <c r="D367" s="214"/>
      <c r="E367" s="243"/>
      <c r="F367" s="214"/>
      <c r="G367" s="214"/>
    </row>
    <row r="368" spans="3:7">
      <c r="C368" s="214"/>
      <c r="D368" s="214"/>
      <c r="E368" s="243"/>
      <c r="F368" s="214"/>
      <c r="G368" s="214"/>
    </row>
    <row r="369" spans="3:7">
      <c r="C369" s="214"/>
      <c r="D369" s="214"/>
      <c r="E369" s="243"/>
      <c r="F369" s="214"/>
      <c r="G369" s="214"/>
    </row>
    <row r="370" spans="3:7">
      <c r="C370" s="214"/>
      <c r="D370" s="214"/>
      <c r="E370" s="243"/>
      <c r="F370" s="214"/>
      <c r="G370" s="214"/>
    </row>
    <row r="371" spans="3:7">
      <c r="C371" s="214"/>
      <c r="D371" s="214"/>
      <c r="E371" s="243"/>
      <c r="F371" s="214"/>
      <c r="G371" s="214"/>
    </row>
    <row r="372" spans="3:7">
      <c r="C372" s="214"/>
      <c r="D372" s="214"/>
      <c r="E372" s="243"/>
      <c r="F372" s="214"/>
      <c r="G372" s="214"/>
    </row>
    <row r="373" spans="3:7">
      <c r="C373" s="214"/>
      <c r="D373" s="214"/>
      <c r="E373" s="243"/>
      <c r="F373" s="214"/>
      <c r="G373" s="214"/>
    </row>
    <row r="374" spans="3:7">
      <c r="C374" s="214"/>
      <c r="D374" s="214"/>
      <c r="E374" s="243"/>
      <c r="F374" s="214"/>
      <c r="G374" s="214"/>
    </row>
    <row r="375" spans="3:7">
      <c r="C375" s="214"/>
      <c r="D375" s="214"/>
      <c r="E375" s="243"/>
      <c r="F375" s="214"/>
      <c r="G375" s="214"/>
    </row>
    <row r="376" spans="3:7">
      <c r="C376" s="214"/>
      <c r="D376" s="214"/>
      <c r="E376" s="243"/>
      <c r="F376" s="214"/>
      <c r="G376" s="214"/>
    </row>
    <row r="377" spans="3:7">
      <c r="C377" s="214"/>
      <c r="D377" s="214"/>
      <c r="E377" s="243"/>
      <c r="F377" s="214"/>
      <c r="G377" s="214"/>
    </row>
    <row r="378" spans="3:7">
      <c r="C378" s="214"/>
      <c r="D378" s="214"/>
      <c r="E378" s="243"/>
      <c r="F378" s="214"/>
      <c r="G378" s="214"/>
    </row>
    <row r="379" spans="3:7">
      <c r="C379" s="214"/>
      <c r="D379" s="214"/>
      <c r="E379" s="243"/>
      <c r="F379" s="214"/>
      <c r="G379" s="214"/>
    </row>
    <row r="380" spans="3:7">
      <c r="C380" s="214"/>
      <c r="D380" s="214"/>
      <c r="E380" s="243"/>
      <c r="F380" s="214"/>
      <c r="G380" s="214"/>
    </row>
    <row r="381" spans="3:7">
      <c r="C381" s="214"/>
      <c r="D381" s="214"/>
      <c r="E381" s="243"/>
      <c r="F381" s="214"/>
      <c r="G381" s="214"/>
    </row>
    <row r="382" spans="3:7">
      <c r="C382" s="214"/>
      <c r="D382" s="214"/>
      <c r="E382" s="243"/>
      <c r="F382" s="214"/>
      <c r="G382" s="214"/>
    </row>
    <row r="383" spans="3:7">
      <c r="C383" s="214"/>
      <c r="D383" s="214"/>
      <c r="E383" s="243"/>
      <c r="F383" s="214"/>
      <c r="G383" s="214"/>
    </row>
    <row r="384" spans="3:7">
      <c r="C384" s="214"/>
      <c r="D384" s="214"/>
      <c r="E384" s="243"/>
      <c r="F384" s="214"/>
      <c r="G384" s="214"/>
    </row>
    <row r="385" spans="3:7">
      <c r="C385" s="214"/>
      <c r="D385" s="214"/>
      <c r="E385" s="243"/>
      <c r="F385" s="214"/>
      <c r="G385" s="214"/>
    </row>
    <row r="386" spans="3:7">
      <c r="C386" s="214"/>
      <c r="D386" s="214"/>
      <c r="E386" s="243"/>
      <c r="F386" s="214"/>
      <c r="G386" s="214"/>
    </row>
    <row r="387" spans="3:7">
      <c r="C387" s="214"/>
      <c r="D387" s="214"/>
      <c r="E387" s="243"/>
      <c r="F387" s="214"/>
      <c r="G387" s="214"/>
    </row>
    <row r="388" spans="3:7">
      <c r="C388" s="214"/>
      <c r="D388" s="214"/>
      <c r="E388" s="243"/>
      <c r="F388" s="214"/>
      <c r="G388" s="214"/>
    </row>
    <row r="389" spans="3:7">
      <c r="C389" s="214"/>
      <c r="D389" s="214"/>
      <c r="E389" s="243"/>
      <c r="F389" s="214"/>
      <c r="G389" s="214"/>
    </row>
    <row r="390" spans="3:7">
      <c r="C390" s="214"/>
      <c r="D390" s="214"/>
      <c r="E390" s="243"/>
      <c r="F390" s="214"/>
      <c r="G390" s="214"/>
    </row>
    <row r="391" spans="3:7">
      <c r="C391" s="214"/>
      <c r="D391" s="214"/>
      <c r="E391" s="243"/>
      <c r="F391" s="214"/>
      <c r="G391" s="214"/>
    </row>
    <row r="392" spans="3:7">
      <c r="C392" s="214"/>
      <c r="D392" s="214"/>
      <c r="E392" s="243"/>
      <c r="F392" s="214"/>
      <c r="G392" s="214"/>
    </row>
    <row r="393" spans="3:7">
      <c r="C393" s="214"/>
      <c r="D393" s="214"/>
      <c r="E393" s="243"/>
      <c r="F393" s="214"/>
      <c r="G393" s="214"/>
    </row>
    <row r="394" spans="3:7">
      <c r="C394" s="214"/>
      <c r="D394" s="214"/>
      <c r="E394" s="243"/>
      <c r="F394" s="214"/>
      <c r="G394" s="214"/>
    </row>
    <row r="395" spans="3:7">
      <c r="C395" s="214"/>
      <c r="D395" s="214"/>
      <c r="E395" s="243"/>
      <c r="F395" s="214"/>
      <c r="G395" s="214"/>
    </row>
    <row r="396" spans="3:7">
      <c r="C396" s="214"/>
      <c r="D396" s="214"/>
      <c r="E396" s="243"/>
      <c r="F396" s="214"/>
      <c r="G396" s="214"/>
    </row>
    <row r="397" spans="3:7">
      <c r="C397" s="214"/>
      <c r="D397" s="214"/>
      <c r="E397" s="243"/>
      <c r="F397" s="214"/>
      <c r="G397" s="214"/>
    </row>
    <row r="398" spans="3:7">
      <c r="C398" s="214"/>
      <c r="D398" s="214"/>
      <c r="E398" s="243"/>
      <c r="F398" s="214"/>
      <c r="G398" s="214"/>
    </row>
    <row r="399" spans="3:7">
      <c r="C399" s="214"/>
      <c r="D399" s="214"/>
      <c r="E399" s="243"/>
      <c r="F399" s="214"/>
      <c r="G399" s="214"/>
    </row>
    <row r="400" spans="3:7">
      <c r="C400" s="214"/>
      <c r="D400" s="214"/>
      <c r="E400" s="243"/>
      <c r="F400" s="214"/>
      <c r="G400" s="214"/>
    </row>
    <row r="401" spans="3:7">
      <c r="C401" s="214"/>
      <c r="D401" s="214"/>
      <c r="E401" s="243"/>
      <c r="F401" s="214"/>
      <c r="G401" s="214"/>
    </row>
    <row r="402" spans="3:7">
      <c r="C402" s="214"/>
      <c r="D402" s="214"/>
      <c r="E402" s="243"/>
      <c r="F402" s="214"/>
      <c r="G402" s="214"/>
    </row>
    <row r="403" spans="3:7">
      <c r="C403" s="214"/>
      <c r="D403" s="214"/>
      <c r="E403" s="243"/>
      <c r="F403" s="214"/>
      <c r="G403" s="214"/>
    </row>
    <row r="404" spans="3:7">
      <c r="C404" s="214"/>
      <c r="D404" s="214"/>
      <c r="E404" s="243"/>
      <c r="F404" s="214"/>
      <c r="G404" s="214"/>
    </row>
    <row r="405" spans="3:7">
      <c r="C405" s="214"/>
      <c r="D405" s="214"/>
      <c r="E405" s="243"/>
      <c r="F405" s="214"/>
      <c r="G405" s="214"/>
    </row>
    <row r="406" spans="3:7">
      <c r="C406" s="214"/>
      <c r="D406" s="214"/>
      <c r="E406" s="243"/>
      <c r="F406" s="214"/>
      <c r="G406" s="214"/>
    </row>
    <row r="407" spans="3:7">
      <c r="C407" s="214"/>
      <c r="D407" s="214"/>
      <c r="E407" s="243"/>
      <c r="F407" s="214"/>
      <c r="G407" s="214"/>
    </row>
    <row r="408" spans="3:7">
      <c r="C408" s="214"/>
      <c r="D408" s="214"/>
      <c r="E408" s="243"/>
      <c r="F408" s="214"/>
      <c r="G408" s="214"/>
    </row>
    <row r="409" spans="3:7">
      <c r="C409" s="214"/>
      <c r="D409" s="214"/>
      <c r="E409" s="243"/>
      <c r="F409" s="214"/>
      <c r="G409" s="214"/>
    </row>
    <row r="410" spans="3:7">
      <c r="C410" s="214"/>
      <c r="D410" s="214"/>
      <c r="E410" s="243"/>
      <c r="F410" s="214"/>
      <c r="G410" s="214"/>
    </row>
    <row r="411" spans="3:7">
      <c r="C411" s="214"/>
      <c r="D411" s="214"/>
      <c r="E411" s="243"/>
      <c r="F411" s="214"/>
      <c r="G411" s="214"/>
    </row>
    <row r="412" spans="3:7">
      <c r="C412" s="214"/>
      <c r="D412" s="214"/>
      <c r="E412" s="243"/>
      <c r="F412" s="214"/>
      <c r="G412" s="214"/>
    </row>
    <row r="413" spans="3:7">
      <c r="C413" s="214"/>
      <c r="D413" s="214"/>
      <c r="E413" s="243"/>
      <c r="F413" s="214"/>
      <c r="G413" s="214"/>
    </row>
    <row r="414" spans="3:7">
      <c r="C414" s="214"/>
      <c r="D414" s="214"/>
      <c r="E414" s="243"/>
      <c r="F414" s="214"/>
      <c r="G414" s="214"/>
    </row>
    <row r="415" spans="3:7">
      <c r="C415" s="214"/>
      <c r="D415" s="214"/>
      <c r="E415" s="243"/>
      <c r="F415" s="214"/>
      <c r="G415" s="214"/>
    </row>
    <row r="416" spans="3:7">
      <c r="C416" s="214"/>
      <c r="D416" s="214"/>
      <c r="E416" s="243"/>
      <c r="F416" s="214"/>
      <c r="G416" s="214"/>
    </row>
    <row r="417" spans="3:7">
      <c r="C417" s="214"/>
      <c r="D417" s="214"/>
      <c r="E417" s="243"/>
      <c r="F417" s="214"/>
      <c r="G417" s="214"/>
    </row>
    <row r="418" spans="3:7">
      <c r="C418" s="214"/>
      <c r="D418" s="214"/>
      <c r="E418" s="243"/>
      <c r="F418" s="214"/>
      <c r="G418" s="214"/>
    </row>
    <row r="419" spans="3:7">
      <c r="C419" s="214"/>
      <c r="D419" s="214"/>
      <c r="E419" s="243"/>
      <c r="F419" s="214"/>
      <c r="G419" s="214"/>
    </row>
    <row r="420" spans="3:7">
      <c r="C420" s="214"/>
      <c r="D420" s="214"/>
      <c r="E420" s="243"/>
      <c r="F420" s="214"/>
      <c r="G420" s="214"/>
    </row>
    <row r="421" spans="3:7">
      <c r="C421" s="214"/>
      <c r="D421" s="214"/>
      <c r="E421" s="243"/>
      <c r="F421" s="214"/>
      <c r="G421" s="214"/>
    </row>
    <row r="422" spans="3:7">
      <c r="C422" s="214"/>
      <c r="D422" s="214"/>
      <c r="E422" s="243"/>
      <c r="F422" s="214"/>
      <c r="G422" s="214"/>
    </row>
    <row r="423" spans="3:7">
      <c r="C423" s="214"/>
      <c r="D423" s="214"/>
      <c r="E423" s="243"/>
      <c r="F423" s="214"/>
      <c r="G423" s="214"/>
    </row>
    <row r="424" spans="3:7">
      <c r="C424" s="214"/>
      <c r="D424" s="214"/>
      <c r="E424" s="243"/>
      <c r="F424" s="214"/>
      <c r="G424" s="214"/>
    </row>
    <row r="425" spans="3:7">
      <c r="C425" s="214"/>
      <c r="D425" s="214"/>
      <c r="E425" s="243"/>
      <c r="F425" s="214"/>
      <c r="G425" s="214"/>
    </row>
    <row r="426" spans="3:7">
      <c r="C426" s="214"/>
      <c r="D426" s="214"/>
      <c r="E426" s="243"/>
      <c r="F426" s="214"/>
      <c r="G426" s="214"/>
    </row>
    <row r="427" spans="3:7">
      <c r="C427" s="214"/>
      <c r="D427" s="214"/>
      <c r="E427" s="243"/>
      <c r="F427" s="214"/>
      <c r="G427" s="214"/>
    </row>
    <row r="428" spans="3:7">
      <c r="C428" s="214"/>
      <c r="D428" s="214"/>
      <c r="E428" s="243"/>
      <c r="F428" s="214"/>
      <c r="G428" s="214"/>
    </row>
    <row r="429" spans="3:7">
      <c r="C429" s="214"/>
      <c r="D429" s="214"/>
      <c r="E429" s="243"/>
      <c r="F429" s="214"/>
      <c r="G429" s="214"/>
    </row>
    <row r="430" spans="3:7">
      <c r="C430" s="214"/>
      <c r="D430" s="214"/>
      <c r="E430" s="243"/>
      <c r="F430" s="214"/>
      <c r="G430" s="214"/>
    </row>
    <row r="431" spans="3:7">
      <c r="C431" s="214"/>
      <c r="D431" s="214"/>
      <c r="E431" s="243"/>
      <c r="F431" s="214"/>
      <c r="G431" s="214"/>
    </row>
    <row r="432" spans="3:7">
      <c r="C432" s="214"/>
      <c r="D432" s="214"/>
      <c r="E432" s="243"/>
      <c r="F432" s="214"/>
      <c r="G432" s="214"/>
    </row>
    <row r="433" spans="3:7">
      <c r="C433" s="214"/>
      <c r="D433" s="214"/>
      <c r="E433" s="243"/>
      <c r="F433" s="214"/>
      <c r="G433" s="214"/>
    </row>
    <row r="434" spans="3:7">
      <c r="C434" s="214"/>
      <c r="D434" s="214"/>
      <c r="E434" s="243"/>
      <c r="F434" s="214"/>
      <c r="G434" s="214"/>
    </row>
    <row r="435" spans="3:7">
      <c r="C435" s="214"/>
      <c r="D435" s="214"/>
      <c r="E435" s="243"/>
      <c r="F435" s="214"/>
      <c r="G435" s="214"/>
    </row>
    <row r="436" spans="3:7">
      <c r="C436" s="214"/>
      <c r="D436" s="214"/>
      <c r="E436" s="243"/>
      <c r="F436" s="214"/>
      <c r="G436" s="214"/>
    </row>
    <row r="437" spans="3:7">
      <c r="C437" s="214"/>
      <c r="D437" s="214"/>
      <c r="E437" s="243"/>
      <c r="F437" s="214"/>
      <c r="G437" s="214"/>
    </row>
    <row r="438" spans="3:7">
      <c r="C438" s="214"/>
      <c r="D438" s="214"/>
      <c r="E438" s="243"/>
      <c r="F438" s="214"/>
      <c r="G438" s="214"/>
    </row>
    <row r="439" spans="3:7">
      <c r="C439" s="214"/>
      <c r="D439" s="214"/>
      <c r="E439" s="243"/>
      <c r="F439" s="214"/>
      <c r="G439" s="214"/>
    </row>
    <row r="440" spans="3:7">
      <c r="C440" s="214"/>
      <c r="D440" s="214"/>
      <c r="E440" s="243"/>
      <c r="F440" s="214"/>
      <c r="G440" s="214"/>
    </row>
    <row r="441" spans="3:7">
      <c r="C441" s="214"/>
      <c r="D441" s="214"/>
      <c r="E441" s="243"/>
      <c r="F441" s="214"/>
      <c r="G441" s="214"/>
    </row>
    <row r="442" spans="3:7">
      <c r="C442" s="214"/>
      <c r="D442" s="214"/>
      <c r="E442" s="243"/>
      <c r="F442" s="214"/>
      <c r="G442" s="214"/>
    </row>
    <row r="443" spans="3:7">
      <c r="C443" s="214"/>
      <c r="D443" s="214"/>
      <c r="E443" s="243"/>
      <c r="F443" s="214"/>
      <c r="G443" s="214"/>
    </row>
    <row r="444" spans="3:7">
      <c r="C444" s="214"/>
      <c r="D444" s="214"/>
      <c r="E444" s="243"/>
      <c r="F444" s="214"/>
      <c r="G444" s="214"/>
    </row>
    <row r="445" spans="3:7">
      <c r="C445" s="214"/>
      <c r="D445" s="214"/>
      <c r="E445" s="243"/>
      <c r="F445" s="214"/>
      <c r="G445" s="214"/>
    </row>
    <row r="446" spans="3:7">
      <c r="C446" s="214"/>
      <c r="D446" s="214"/>
      <c r="E446" s="243"/>
      <c r="F446" s="214"/>
      <c r="G446" s="214"/>
    </row>
    <row r="447" spans="3:7">
      <c r="C447" s="214"/>
      <c r="D447" s="214"/>
      <c r="E447" s="243"/>
      <c r="F447" s="214"/>
      <c r="G447" s="214"/>
    </row>
    <row r="448" spans="3:7">
      <c r="C448" s="214"/>
      <c r="D448" s="214"/>
      <c r="E448" s="243"/>
      <c r="F448" s="214"/>
      <c r="G448" s="214"/>
    </row>
    <row r="449" spans="3:7">
      <c r="C449" s="214"/>
      <c r="D449" s="214"/>
      <c r="E449" s="243"/>
      <c r="F449" s="214"/>
      <c r="G449" s="214"/>
    </row>
    <row r="450" spans="3:7">
      <c r="C450" s="214"/>
      <c r="D450" s="214"/>
      <c r="E450" s="243"/>
      <c r="F450" s="214"/>
      <c r="G450" s="214"/>
    </row>
  </sheetData>
  <mergeCells count="2">
    <mergeCell ref="B2:E2"/>
    <mergeCell ref="B4:G4"/>
  </mergeCells>
  <conditionalFormatting sqref="J6:J55">
    <cfRule type="cellIs" dxfId="23" priority="5" operator="equal">
      <formula>"Pass"</formula>
    </cfRule>
    <cfRule type="cellIs" dxfId="22" priority="6" operator="equal">
      <formula>"Fail"</formula>
    </cfRule>
  </conditionalFormatting>
  <conditionalFormatting sqref="K6:K55">
    <cfRule type="cellIs" dxfId="21" priority="1" operator="equal">
      <formula>"Pass"</formula>
    </cfRule>
    <cfRule type="cellIs" dxfId="20" priority="2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F6:F450" xr:uid="{64AC1800-BCDA-4B9A-BDF3-020B424DD414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6:H450" xr:uid="{325CED7A-CE41-4BBE-92D2-899BAAD2E9DD}">
      <formula1>0</formula1>
    </dataValidation>
    <dataValidation type="textLength" allowBlank="1" showInputMessage="1" showErrorMessage="1" errorTitle="STOP! Bad Entry" error="5-digit numbers only" promptTitle="5-Digit Number" prompt="5-digit number" sqref="E6:E450" xr:uid="{4CB718E1-93B2-4EAA-8963-E3BF5E4AD3FF}">
      <formula1>5</formula1>
      <formula2>5</formula2>
    </dataValidation>
  </dataValidations>
  <hyperlinks>
    <hyperlink ref="H4" r:id="rId1" xr:uid="{B0338DF8-72F1-4862-8F64-E43A98B86808}"/>
  </hyperlinks>
  <pageMargins left="0.7" right="0.7" top="0.75" bottom="0.75" header="0.3" footer="0.3"/>
  <pageSetup orientation="portrait" r:id="rId2"/>
  <ignoredErrors>
    <ignoredError sqref="K6:K55 J6:J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7F56B80-AB51-4DD2-9490-D1764344D9FA}">
            <xm:f>'Sch D5 Validation'!B2="Fail"</xm:f>
            <x14:dxf>
              <fill>
                <patternFill>
                  <bgColor rgb="FFFFC000"/>
                </patternFill>
              </fill>
            </x14:dxf>
          </x14:cfRule>
          <xm:sqref>F6:G455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Only State abbreviations allowed. Use the picklist." xr:uid="{729F1A0A-0EF0-469C-B7F5-BEDCCF9EF6C8}">
          <x14:formula1>
            <xm:f>'State Abbrev'!$A$1:$A$51</xm:f>
          </x14:formula1>
          <xm:sqref>C6:C450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DCD49-AAD5-48A6-87A1-5AEEC6D4BC16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D5 Poverty'!F5,(ROW('Sch D5 Validation'!A1)-1)*2,0)</f>
        <v># of Originations
(Column D)</v>
      </c>
      <c r="C1" s="196" t="str">
        <f ca="1">OFFSET('Sch D5 Poverty'!G5,(ROW('Sch D5 Validation'!B1)-1)*2,0)</f>
        <v>$ of Originations
(Column E)</v>
      </c>
    </row>
    <row r="2" spans="1:3">
      <c r="A2">
        <v>1</v>
      </c>
      <c r="B2" t="str">
        <f>IF(AND('Sch D5 Poverty'!G6&gt;0,'Sch D5 Poverty'!F6&lt;1),"Fail","Pass")</f>
        <v>Pass</v>
      </c>
      <c r="C2" t="str">
        <f>IF(AND('Sch D5 Poverty'!F6&gt;0,'Sch D5 Poverty'!G6&lt;1),"Fail","Pass")</f>
        <v>Pass</v>
      </c>
    </row>
    <row r="3" spans="1:3">
      <c r="A3">
        <v>2</v>
      </c>
      <c r="B3" t="str">
        <f>IF(AND('Sch D5 Poverty'!G7&gt;0,'Sch D5 Poverty'!F7&lt;1),"Fail","Pass")</f>
        <v>Pass</v>
      </c>
      <c r="C3" t="str">
        <f>IF(AND('Sch D5 Poverty'!F7&gt;0,'Sch D5 Poverty'!G7&lt;1),"Fail","Pass")</f>
        <v>Pass</v>
      </c>
    </row>
    <row r="4" spans="1:3">
      <c r="A4">
        <v>3</v>
      </c>
      <c r="B4" t="str">
        <f>IF(AND('Sch D5 Poverty'!G8&gt;0,'Sch D5 Poverty'!F8&lt;1),"Fail","Pass")</f>
        <v>Pass</v>
      </c>
      <c r="C4" t="str">
        <f>IF(AND('Sch D5 Poverty'!F8&gt;0,'Sch D5 Poverty'!G8&lt;1),"Fail","Pass")</f>
        <v>Pass</v>
      </c>
    </row>
    <row r="5" spans="1:3">
      <c r="A5">
        <v>4</v>
      </c>
      <c r="B5" t="str">
        <f>IF(AND('Sch D5 Poverty'!G9&gt;0,'Sch D5 Poverty'!F9&lt;1),"Fail","Pass")</f>
        <v>Pass</v>
      </c>
      <c r="C5" t="str">
        <f>IF(AND('Sch D5 Poverty'!F9&gt;0,'Sch D5 Poverty'!G9&lt;1),"Fail","Pass")</f>
        <v>Pass</v>
      </c>
    </row>
    <row r="6" spans="1:3">
      <c r="A6">
        <v>5</v>
      </c>
      <c r="B6" t="str">
        <f>IF(AND('Sch D5 Poverty'!G10&gt;0,'Sch D5 Poverty'!F10&lt;1),"Fail","Pass")</f>
        <v>Pass</v>
      </c>
      <c r="C6" t="str">
        <f>IF(AND('Sch D5 Poverty'!F10&gt;0,'Sch D5 Poverty'!G10&lt;1),"Fail","Pass")</f>
        <v>Pass</v>
      </c>
    </row>
    <row r="7" spans="1:3">
      <c r="A7">
        <v>6</v>
      </c>
      <c r="B7" t="str">
        <f>IF(AND('Sch D5 Poverty'!G11&gt;0,'Sch D5 Poverty'!F11&lt;1),"Fail","Pass")</f>
        <v>Pass</v>
      </c>
      <c r="C7" t="str">
        <f>IF(AND('Sch D5 Poverty'!F11&gt;0,'Sch D5 Poverty'!G11&lt;1),"Fail","Pass")</f>
        <v>Pass</v>
      </c>
    </row>
    <row r="8" spans="1:3">
      <c r="A8">
        <v>7</v>
      </c>
      <c r="B8" t="str">
        <f>IF(AND('Sch D5 Poverty'!G12&gt;0,'Sch D5 Poverty'!F12&lt;1),"Fail","Pass")</f>
        <v>Pass</v>
      </c>
      <c r="C8" t="str">
        <f>IF(AND('Sch D5 Poverty'!F12&gt;0,'Sch D5 Poverty'!G12&lt;1),"Fail","Pass")</f>
        <v>Pass</v>
      </c>
    </row>
    <row r="9" spans="1:3">
      <c r="A9">
        <v>8</v>
      </c>
      <c r="B9" t="str">
        <f>IF(AND('Sch D5 Poverty'!G13&gt;0,'Sch D5 Poverty'!F13&lt;1),"Fail","Pass")</f>
        <v>Pass</v>
      </c>
      <c r="C9" t="str">
        <f>IF(AND('Sch D5 Poverty'!F13&gt;0,'Sch D5 Poverty'!G13&lt;1),"Fail","Pass")</f>
        <v>Pass</v>
      </c>
    </row>
    <row r="10" spans="1:3">
      <c r="A10">
        <v>9</v>
      </c>
      <c r="B10" t="str">
        <f>IF(AND('Sch D5 Poverty'!G14&gt;0,'Sch D5 Poverty'!F14&lt;1),"Fail","Pass")</f>
        <v>Pass</v>
      </c>
      <c r="C10" t="str">
        <f>IF(AND('Sch D5 Poverty'!F14&gt;0,'Sch D5 Poverty'!G14&lt;1),"Fail","Pass")</f>
        <v>Pass</v>
      </c>
    </row>
    <row r="11" spans="1:3">
      <c r="A11">
        <v>10</v>
      </c>
      <c r="B11" t="str">
        <f>IF(AND('Sch D5 Poverty'!G15&gt;0,'Sch D5 Poverty'!F15&lt;1),"Fail","Pass")</f>
        <v>Pass</v>
      </c>
      <c r="C11" t="str">
        <f>IF(AND('Sch D5 Poverty'!F15&gt;0,'Sch D5 Poverty'!G15&lt;1),"Fail","Pass")</f>
        <v>Pass</v>
      </c>
    </row>
    <row r="12" spans="1:3">
      <c r="A12">
        <v>11</v>
      </c>
      <c r="B12" t="str">
        <f>IF(AND('Sch D5 Poverty'!G16&gt;0,'Sch D5 Poverty'!F16&lt;1),"Fail","Pass")</f>
        <v>Pass</v>
      </c>
      <c r="C12" t="str">
        <f>IF(AND('Sch D5 Poverty'!F16&gt;0,'Sch D5 Poverty'!G16&lt;1),"Fail","Pass")</f>
        <v>Pass</v>
      </c>
    </row>
    <row r="13" spans="1:3">
      <c r="A13">
        <v>12</v>
      </c>
      <c r="B13" t="str">
        <f>IF(AND('Sch D5 Poverty'!G17&gt;0,'Sch D5 Poverty'!F17&lt;1),"Fail","Pass")</f>
        <v>Pass</v>
      </c>
      <c r="C13" t="str">
        <f>IF(AND('Sch D5 Poverty'!F17&gt;0,'Sch D5 Poverty'!G17&lt;1),"Fail","Pass")</f>
        <v>Pass</v>
      </c>
    </row>
    <row r="14" spans="1:3">
      <c r="A14">
        <v>13</v>
      </c>
      <c r="B14" t="str">
        <f>IF(AND('Sch D5 Poverty'!G18&gt;0,'Sch D5 Poverty'!F18&lt;1),"Fail","Pass")</f>
        <v>Pass</v>
      </c>
      <c r="C14" t="str">
        <f>IF(AND('Sch D5 Poverty'!F18&gt;0,'Sch D5 Poverty'!G18&lt;1),"Fail","Pass")</f>
        <v>Pass</v>
      </c>
    </row>
    <row r="15" spans="1:3">
      <c r="A15">
        <v>14</v>
      </c>
      <c r="B15" t="str">
        <f>IF(AND('Sch D5 Poverty'!G19&gt;0,'Sch D5 Poverty'!F19&lt;1),"Fail","Pass")</f>
        <v>Pass</v>
      </c>
      <c r="C15" t="str">
        <f>IF(AND('Sch D5 Poverty'!F19&gt;0,'Sch D5 Poverty'!G19&lt;1),"Fail","Pass")</f>
        <v>Pass</v>
      </c>
    </row>
    <row r="16" spans="1:3">
      <c r="A16">
        <v>15</v>
      </c>
      <c r="B16" t="str">
        <f>IF(AND('Sch D5 Poverty'!G20&gt;0,'Sch D5 Poverty'!F20&lt;1),"Fail","Pass")</f>
        <v>Pass</v>
      </c>
      <c r="C16" t="str">
        <f>IF(AND('Sch D5 Poverty'!F20&gt;0,'Sch D5 Poverty'!G20&lt;1),"Fail","Pass")</f>
        <v>Pass</v>
      </c>
    </row>
    <row r="17" spans="1:3">
      <c r="A17">
        <v>16</v>
      </c>
      <c r="B17" t="str">
        <f>IF(AND('Sch D5 Poverty'!G21&gt;0,'Sch D5 Poverty'!F21&lt;1),"Fail","Pass")</f>
        <v>Pass</v>
      </c>
      <c r="C17" t="str">
        <f>IF(AND('Sch D5 Poverty'!F21&gt;0,'Sch D5 Poverty'!G21&lt;1),"Fail","Pass")</f>
        <v>Pass</v>
      </c>
    </row>
    <row r="18" spans="1:3">
      <c r="A18">
        <v>17</v>
      </c>
      <c r="B18" t="str">
        <f>IF(AND('Sch D5 Poverty'!G22&gt;0,'Sch D5 Poverty'!F22&lt;1),"Fail","Pass")</f>
        <v>Pass</v>
      </c>
      <c r="C18" t="str">
        <f>IF(AND('Sch D5 Poverty'!F22&gt;0,'Sch D5 Poverty'!G22&lt;1),"Fail","Pass")</f>
        <v>Pass</v>
      </c>
    </row>
    <row r="19" spans="1:3">
      <c r="A19">
        <v>18</v>
      </c>
      <c r="B19" t="str">
        <f>IF(AND('Sch D5 Poverty'!G23&gt;0,'Sch D5 Poverty'!F23&lt;1),"Fail","Pass")</f>
        <v>Pass</v>
      </c>
      <c r="C19" t="str">
        <f>IF(AND('Sch D5 Poverty'!F23&gt;0,'Sch D5 Poverty'!G23&lt;1),"Fail","Pass")</f>
        <v>Pass</v>
      </c>
    </row>
    <row r="20" spans="1:3">
      <c r="A20">
        <v>19</v>
      </c>
      <c r="B20" t="str">
        <f>IF(AND('Sch D5 Poverty'!G24&gt;0,'Sch D5 Poverty'!F24&lt;1),"Fail","Pass")</f>
        <v>Pass</v>
      </c>
      <c r="C20" t="str">
        <f>IF(AND('Sch D5 Poverty'!F24&gt;0,'Sch D5 Poverty'!G24&lt;1),"Fail","Pass")</f>
        <v>Pass</v>
      </c>
    </row>
    <row r="21" spans="1:3">
      <c r="A21">
        <v>20</v>
      </c>
      <c r="B21" t="str">
        <f>IF(AND('Sch D5 Poverty'!G25&gt;0,'Sch D5 Poverty'!F25&lt;1),"Fail","Pass")</f>
        <v>Pass</v>
      </c>
      <c r="C21" t="str">
        <f>IF(AND('Sch D5 Poverty'!F25&gt;0,'Sch D5 Poverty'!G25&lt;1),"Fail","Pass")</f>
        <v>Pass</v>
      </c>
    </row>
    <row r="22" spans="1:3">
      <c r="A22">
        <v>21</v>
      </c>
      <c r="B22" t="str">
        <f>IF(AND('Sch D5 Poverty'!G26&gt;0,'Sch D5 Poverty'!F26&lt;1),"Fail","Pass")</f>
        <v>Pass</v>
      </c>
      <c r="C22" t="str">
        <f>IF(AND('Sch D5 Poverty'!F26&gt;0,'Sch D5 Poverty'!G26&lt;1),"Fail","Pass")</f>
        <v>Pass</v>
      </c>
    </row>
    <row r="23" spans="1:3">
      <c r="A23">
        <v>22</v>
      </c>
      <c r="B23" t="str">
        <f>IF(AND('Sch D5 Poverty'!G27&gt;0,'Sch D5 Poverty'!F27&lt;1),"Fail","Pass")</f>
        <v>Pass</v>
      </c>
      <c r="C23" t="str">
        <f>IF(AND('Sch D5 Poverty'!F27&gt;0,'Sch D5 Poverty'!G27&lt;1),"Fail","Pass")</f>
        <v>Pass</v>
      </c>
    </row>
    <row r="24" spans="1:3">
      <c r="A24">
        <v>23</v>
      </c>
      <c r="B24" t="str">
        <f>IF(AND('Sch D5 Poverty'!G28&gt;0,'Sch D5 Poverty'!F28&lt;1),"Fail","Pass")</f>
        <v>Pass</v>
      </c>
      <c r="C24" t="str">
        <f>IF(AND('Sch D5 Poverty'!F28&gt;0,'Sch D5 Poverty'!G28&lt;1),"Fail","Pass")</f>
        <v>Pass</v>
      </c>
    </row>
    <row r="25" spans="1:3">
      <c r="A25">
        <v>24</v>
      </c>
      <c r="B25" t="str">
        <f>IF(AND('Sch D5 Poverty'!G29&gt;0,'Sch D5 Poverty'!F29&lt;1),"Fail","Pass")</f>
        <v>Pass</v>
      </c>
      <c r="C25" t="str">
        <f>IF(AND('Sch D5 Poverty'!F29&gt;0,'Sch D5 Poverty'!G29&lt;1),"Fail","Pass")</f>
        <v>Pass</v>
      </c>
    </row>
    <row r="26" spans="1:3">
      <c r="A26">
        <v>25</v>
      </c>
      <c r="B26" t="str">
        <f>IF(AND('Sch D5 Poverty'!G30&gt;0,'Sch D5 Poverty'!F30&lt;1),"Fail","Pass")</f>
        <v>Pass</v>
      </c>
      <c r="C26" t="str">
        <f>IF(AND('Sch D5 Poverty'!F30&gt;0,'Sch D5 Poverty'!G30&lt;1),"Fail","Pass")</f>
        <v>Pass</v>
      </c>
    </row>
    <row r="27" spans="1:3">
      <c r="A27">
        <v>26</v>
      </c>
      <c r="B27" t="str">
        <f>IF(AND('Sch D5 Poverty'!G31&gt;0,'Sch D5 Poverty'!F31&lt;1),"Fail","Pass")</f>
        <v>Pass</v>
      </c>
      <c r="C27" t="str">
        <f>IF(AND('Sch D5 Poverty'!F31&gt;0,'Sch D5 Poverty'!G31&lt;1),"Fail","Pass")</f>
        <v>Pass</v>
      </c>
    </row>
    <row r="28" spans="1:3">
      <c r="A28">
        <v>27</v>
      </c>
      <c r="B28" t="str">
        <f>IF(AND('Sch D5 Poverty'!G32&gt;0,'Sch D5 Poverty'!F32&lt;1),"Fail","Pass")</f>
        <v>Pass</v>
      </c>
      <c r="C28" t="str">
        <f>IF(AND('Sch D5 Poverty'!F32&gt;0,'Sch D5 Poverty'!G32&lt;1),"Fail","Pass")</f>
        <v>Pass</v>
      </c>
    </row>
    <row r="29" spans="1:3">
      <c r="A29">
        <v>28</v>
      </c>
      <c r="B29" t="str">
        <f>IF(AND('Sch D5 Poverty'!G33&gt;0,'Sch D5 Poverty'!F33&lt;1),"Fail","Pass")</f>
        <v>Pass</v>
      </c>
      <c r="C29" t="str">
        <f>IF(AND('Sch D5 Poverty'!F33&gt;0,'Sch D5 Poverty'!G33&lt;1),"Fail","Pass")</f>
        <v>Pass</v>
      </c>
    </row>
    <row r="30" spans="1:3">
      <c r="A30">
        <v>29</v>
      </c>
      <c r="B30" t="str">
        <f>IF(AND('Sch D5 Poverty'!G34&gt;0,'Sch D5 Poverty'!F34&lt;1),"Fail","Pass")</f>
        <v>Pass</v>
      </c>
      <c r="C30" t="str">
        <f>IF(AND('Sch D5 Poverty'!F34&gt;0,'Sch D5 Poverty'!G34&lt;1),"Fail","Pass")</f>
        <v>Pass</v>
      </c>
    </row>
    <row r="31" spans="1:3">
      <c r="A31">
        <v>30</v>
      </c>
      <c r="B31" t="str">
        <f>IF(AND('Sch D5 Poverty'!G35&gt;0,'Sch D5 Poverty'!F35&lt;1),"Fail","Pass")</f>
        <v>Pass</v>
      </c>
      <c r="C31" t="str">
        <f>IF(AND('Sch D5 Poverty'!F35&gt;0,'Sch D5 Poverty'!G35&lt;1),"Fail","Pass")</f>
        <v>Pass</v>
      </c>
    </row>
    <row r="32" spans="1:3">
      <c r="A32">
        <v>31</v>
      </c>
      <c r="B32" t="str">
        <f>IF(AND('Sch D5 Poverty'!G36&gt;0,'Sch D5 Poverty'!F36&lt;1),"Fail","Pass")</f>
        <v>Pass</v>
      </c>
      <c r="C32" t="str">
        <f>IF(AND('Sch D5 Poverty'!F36&gt;0,'Sch D5 Poverty'!G36&lt;1),"Fail","Pass")</f>
        <v>Pass</v>
      </c>
    </row>
    <row r="33" spans="1:3">
      <c r="A33">
        <v>32</v>
      </c>
      <c r="B33" t="str">
        <f>IF(AND('Sch D5 Poverty'!G37&gt;0,'Sch D5 Poverty'!F37&lt;1),"Fail","Pass")</f>
        <v>Pass</v>
      </c>
      <c r="C33" t="str">
        <f>IF(AND('Sch D5 Poverty'!F37&gt;0,'Sch D5 Poverty'!G37&lt;1),"Fail","Pass")</f>
        <v>Pass</v>
      </c>
    </row>
    <row r="34" spans="1:3">
      <c r="A34">
        <v>33</v>
      </c>
      <c r="B34" t="str">
        <f>IF(AND('Sch D5 Poverty'!G38&gt;0,'Sch D5 Poverty'!F38&lt;1),"Fail","Pass")</f>
        <v>Pass</v>
      </c>
      <c r="C34" t="str">
        <f>IF(AND('Sch D5 Poverty'!F38&gt;0,'Sch D5 Poverty'!G38&lt;1),"Fail","Pass")</f>
        <v>Pass</v>
      </c>
    </row>
    <row r="35" spans="1:3">
      <c r="A35">
        <v>34</v>
      </c>
      <c r="B35" t="str">
        <f>IF(AND('Sch D5 Poverty'!G39&gt;0,'Sch D5 Poverty'!F39&lt;1),"Fail","Pass")</f>
        <v>Pass</v>
      </c>
      <c r="C35" t="str">
        <f>IF(AND('Sch D5 Poverty'!F39&gt;0,'Sch D5 Poverty'!G39&lt;1),"Fail","Pass")</f>
        <v>Pass</v>
      </c>
    </row>
    <row r="36" spans="1:3">
      <c r="A36">
        <v>35</v>
      </c>
      <c r="B36" t="str">
        <f>IF(AND('Sch D5 Poverty'!G40&gt;0,'Sch D5 Poverty'!F40&lt;1),"Fail","Pass")</f>
        <v>Pass</v>
      </c>
      <c r="C36" t="str">
        <f>IF(AND('Sch D5 Poverty'!F40&gt;0,'Sch D5 Poverty'!G40&lt;1),"Fail","Pass")</f>
        <v>Pass</v>
      </c>
    </row>
    <row r="37" spans="1:3">
      <c r="A37">
        <v>36</v>
      </c>
      <c r="B37" t="str">
        <f>IF(AND('Sch D5 Poverty'!G41&gt;0,'Sch D5 Poverty'!F41&lt;1),"Fail","Pass")</f>
        <v>Pass</v>
      </c>
      <c r="C37" t="str">
        <f>IF(AND('Sch D5 Poverty'!F41&gt;0,'Sch D5 Poverty'!G41&lt;1),"Fail","Pass")</f>
        <v>Pass</v>
      </c>
    </row>
    <row r="38" spans="1:3">
      <c r="A38">
        <v>37</v>
      </c>
      <c r="B38" t="str">
        <f>IF(AND('Sch D5 Poverty'!G42&gt;0,'Sch D5 Poverty'!F42&lt;1),"Fail","Pass")</f>
        <v>Pass</v>
      </c>
      <c r="C38" t="str">
        <f>IF(AND('Sch D5 Poverty'!F42&gt;0,'Sch D5 Poverty'!G42&lt;1),"Fail","Pass")</f>
        <v>Pass</v>
      </c>
    </row>
    <row r="39" spans="1:3">
      <c r="A39">
        <v>38</v>
      </c>
      <c r="B39" t="str">
        <f>IF(AND('Sch D5 Poverty'!G43&gt;0,'Sch D5 Poverty'!F43&lt;1),"Fail","Pass")</f>
        <v>Pass</v>
      </c>
      <c r="C39" t="str">
        <f>IF(AND('Sch D5 Poverty'!F43&gt;0,'Sch D5 Poverty'!G43&lt;1),"Fail","Pass")</f>
        <v>Pass</v>
      </c>
    </row>
    <row r="40" spans="1:3">
      <c r="A40">
        <v>39</v>
      </c>
      <c r="B40" t="str">
        <f>IF(AND('Sch D5 Poverty'!G44&gt;0,'Sch D5 Poverty'!F44&lt;1),"Fail","Pass")</f>
        <v>Pass</v>
      </c>
      <c r="C40" t="str">
        <f>IF(AND('Sch D5 Poverty'!F44&gt;0,'Sch D5 Poverty'!G44&lt;1),"Fail","Pass")</f>
        <v>Pass</v>
      </c>
    </row>
    <row r="41" spans="1:3">
      <c r="A41">
        <v>40</v>
      </c>
      <c r="B41" t="str">
        <f>IF(AND('Sch D5 Poverty'!G45&gt;0,'Sch D5 Poverty'!F45&lt;1),"Fail","Pass")</f>
        <v>Pass</v>
      </c>
      <c r="C41" t="str">
        <f>IF(AND('Sch D5 Poverty'!F45&gt;0,'Sch D5 Poverty'!G45&lt;1),"Fail","Pass")</f>
        <v>Pass</v>
      </c>
    </row>
    <row r="42" spans="1:3">
      <c r="A42">
        <v>41</v>
      </c>
      <c r="B42" t="str">
        <f>IF(AND('Sch D5 Poverty'!G46&gt;0,'Sch D5 Poverty'!F46&lt;1),"Fail","Pass")</f>
        <v>Pass</v>
      </c>
      <c r="C42" t="str">
        <f>IF(AND('Sch D5 Poverty'!F46&gt;0,'Sch D5 Poverty'!G46&lt;1),"Fail","Pass")</f>
        <v>Pass</v>
      </c>
    </row>
    <row r="43" spans="1:3">
      <c r="A43">
        <v>42</v>
      </c>
      <c r="B43" t="str">
        <f>IF(AND('Sch D5 Poverty'!G47&gt;0,'Sch D5 Poverty'!F47&lt;1),"Fail","Pass")</f>
        <v>Pass</v>
      </c>
      <c r="C43" t="str">
        <f>IF(AND('Sch D5 Poverty'!F47&gt;0,'Sch D5 Poverty'!G47&lt;1),"Fail","Pass")</f>
        <v>Pass</v>
      </c>
    </row>
    <row r="44" spans="1:3">
      <c r="A44">
        <v>43</v>
      </c>
      <c r="B44" t="str">
        <f>IF(AND('Sch D5 Poverty'!G48&gt;0,'Sch D5 Poverty'!F48&lt;1),"Fail","Pass")</f>
        <v>Pass</v>
      </c>
      <c r="C44" t="str">
        <f>IF(AND('Sch D5 Poverty'!F48&gt;0,'Sch D5 Poverty'!G48&lt;1),"Fail","Pass")</f>
        <v>Pass</v>
      </c>
    </row>
    <row r="45" spans="1:3">
      <c r="A45">
        <v>44</v>
      </c>
      <c r="B45" t="str">
        <f>IF(AND('Sch D5 Poverty'!G49&gt;0,'Sch D5 Poverty'!F49&lt;1),"Fail","Pass")</f>
        <v>Pass</v>
      </c>
      <c r="C45" t="str">
        <f>IF(AND('Sch D5 Poverty'!F49&gt;0,'Sch D5 Poverty'!G49&lt;1),"Fail","Pass")</f>
        <v>Pass</v>
      </c>
    </row>
    <row r="46" spans="1:3">
      <c r="A46">
        <v>45</v>
      </c>
      <c r="B46" t="str">
        <f>IF(AND('Sch D5 Poverty'!G50&gt;0,'Sch D5 Poverty'!F50&lt;1),"Fail","Pass")</f>
        <v>Pass</v>
      </c>
      <c r="C46" t="str">
        <f>IF(AND('Sch D5 Poverty'!F50&gt;0,'Sch D5 Poverty'!G50&lt;1),"Fail","Pass")</f>
        <v>Pass</v>
      </c>
    </row>
    <row r="47" spans="1:3">
      <c r="A47">
        <v>46</v>
      </c>
      <c r="B47" t="str">
        <f>IF(AND('Sch D5 Poverty'!G51&gt;0,'Sch D5 Poverty'!F51&lt;1),"Fail","Pass")</f>
        <v>Pass</v>
      </c>
      <c r="C47" t="str">
        <f>IF(AND('Sch D5 Poverty'!F51&gt;0,'Sch D5 Poverty'!G51&lt;1),"Fail","Pass")</f>
        <v>Pass</v>
      </c>
    </row>
    <row r="48" spans="1:3">
      <c r="A48">
        <v>47</v>
      </c>
      <c r="B48" t="str">
        <f>IF(AND('Sch D5 Poverty'!G52&gt;0,'Sch D5 Poverty'!F52&lt;1),"Fail","Pass")</f>
        <v>Pass</v>
      </c>
      <c r="C48" t="str">
        <f>IF(AND('Sch D5 Poverty'!F52&gt;0,'Sch D5 Poverty'!G52&lt;1),"Fail","Pass")</f>
        <v>Pass</v>
      </c>
    </row>
    <row r="49" spans="1:3">
      <c r="A49">
        <v>48</v>
      </c>
      <c r="B49" t="str">
        <f>IF(AND('Sch D5 Poverty'!G53&gt;0,'Sch D5 Poverty'!F53&lt;1),"Fail","Pass")</f>
        <v>Pass</v>
      </c>
      <c r="C49" t="str">
        <f>IF(AND('Sch D5 Poverty'!F53&gt;0,'Sch D5 Poverty'!G53&lt;1),"Fail","Pass")</f>
        <v>Pass</v>
      </c>
    </row>
    <row r="50" spans="1:3">
      <c r="A50">
        <v>49</v>
      </c>
      <c r="B50" t="str">
        <f>IF(AND('Sch D5 Poverty'!G54&gt;0,'Sch D5 Poverty'!F54&lt;1),"Fail","Pass")</f>
        <v>Pass</v>
      </c>
      <c r="C50" t="str">
        <f>IF(AND('Sch D5 Poverty'!F54&gt;0,'Sch D5 Poverty'!G54&lt;1),"Fail","Pass")</f>
        <v>Pass</v>
      </c>
    </row>
    <row r="51" spans="1:3">
      <c r="A51">
        <v>50</v>
      </c>
      <c r="B51" t="str">
        <f>IF(AND('Sch D5 Poverty'!G55&gt;0,'Sch D5 Poverty'!F55&lt;1),"Fail","Pass")</f>
        <v>Pass</v>
      </c>
      <c r="C51" t="str">
        <f>IF(AND('Sch D5 Poverty'!F55&gt;0,'Sch D5 Poverty'!G55&lt;1),"Fail","Pass")</f>
        <v>Pass</v>
      </c>
    </row>
    <row r="52" spans="1:3">
      <c r="A52">
        <v>51</v>
      </c>
      <c r="B52" t="str">
        <f>IF(AND('Sch D5 Poverty'!G56&gt;0,'Sch D5 Poverty'!F56&lt;1),"Fail","Pass")</f>
        <v>Pass</v>
      </c>
      <c r="C52" t="str">
        <f>IF(AND('Sch D5 Poverty'!F56&gt;0,'Sch D5 Poverty'!G56&lt;1),"Fail","Pass")</f>
        <v>Pass</v>
      </c>
    </row>
    <row r="53" spans="1:3">
      <c r="A53">
        <v>52</v>
      </c>
      <c r="B53" t="str">
        <f>IF(AND('Sch D5 Poverty'!G57&gt;0,'Sch D5 Poverty'!F57&lt;1),"Fail","Pass")</f>
        <v>Pass</v>
      </c>
      <c r="C53" t="str">
        <f>IF(AND('Sch D5 Poverty'!F57&gt;0,'Sch D5 Poverty'!G57&lt;1),"Fail","Pass")</f>
        <v>Pass</v>
      </c>
    </row>
    <row r="54" spans="1:3">
      <c r="A54">
        <v>53</v>
      </c>
      <c r="B54" t="str">
        <f>IF(AND('Sch D5 Poverty'!G58&gt;0,'Sch D5 Poverty'!F58&lt;1),"Fail","Pass")</f>
        <v>Pass</v>
      </c>
      <c r="C54" t="str">
        <f>IF(AND('Sch D5 Poverty'!F58&gt;0,'Sch D5 Poverty'!G58&lt;1),"Fail","Pass")</f>
        <v>Pass</v>
      </c>
    </row>
    <row r="55" spans="1:3">
      <c r="A55">
        <v>54</v>
      </c>
      <c r="B55" t="str">
        <f>IF(AND('Sch D5 Poverty'!G59&gt;0,'Sch D5 Poverty'!F59&lt;1),"Fail","Pass")</f>
        <v>Pass</v>
      </c>
      <c r="C55" t="str">
        <f>IF(AND('Sch D5 Poverty'!F59&gt;0,'Sch D5 Poverty'!G59&lt;1),"Fail","Pass")</f>
        <v>Pass</v>
      </c>
    </row>
    <row r="56" spans="1:3">
      <c r="A56">
        <v>55</v>
      </c>
      <c r="B56" t="str">
        <f>IF(AND('Sch D5 Poverty'!G60&gt;0,'Sch D5 Poverty'!F60&lt;1),"Fail","Pass")</f>
        <v>Pass</v>
      </c>
      <c r="C56" t="str">
        <f>IF(AND('Sch D5 Poverty'!F60&gt;0,'Sch D5 Poverty'!G60&lt;1),"Fail","Pass")</f>
        <v>Pass</v>
      </c>
    </row>
    <row r="57" spans="1:3">
      <c r="A57">
        <v>56</v>
      </c>
      <c r="B57" t="str">
        <f>IF(AND('Sch D5 Poverty'!G61&gt;0,'Sch D5 Poverty'!F61&lt;1),"Fail","Pass")</f>
        <v>Pass</v>
      </c>
      <c r="C57" t="str">
        <f>IF(AND('Sch D5 Poverty'!F61&gt;0,'Sch D5 Poverty'!G61&lt;1),"Fail","Pass")</f>
        <v>Pass</v>
      </c>
    </row>
    <row r="58" spans="1:3">
      <c r="A58">
        <v>57</v>
      </c>
      <c r="B58" t="str">
        <f>IF(AND('Sch D5 Poverty'!G62&gt;0,'Sch D5 Poverty'!F62&lt;1),"Fail","Pass")</f>
        <v>Pass</v>
      </c>
      <c r="C58" t="str">
        <f>IF(AND('Sch D5 Poverty'!F62&gt;0,'Sch D5 Poverty'!G62&lt;1),"Fail","Pass")</f>
        <v>Pass</v>
      </c>
    </row>
    <row r="59" spans="1:3">
      <c r="A59">
        <v>58</v>
      </c>
      <c r="B59" t="str">
        <f>IF(AND('Sch D5 Poverty'!G63&gt;0,'Sch D5 Poverty'!F63&lt;1),"Fail","Pass")</f>
        <v>Pass</v>
      </c>
      <c r="C59" t="str">
        <f>IF(AND('Sch D5 Poverty'!F63&gt;0,'Sch D5 Poverty'!G63&lt;1),"Fail","Pass")</f>
        <v>Pass</v>
      </c>
    </row>
    <row r="60" spans="1:3">
      <c r="A60">
        <v>59</v>
      </c>
      <c r="B60" t="str">
        <f>IF(AND('Sch D5 Poverty'!G64&gt;0,'Sch D5 Poverty'!F64&lt;1),"Fail","Pass")</f>
        <v>Pass</v>
      </c>
      <c r="C60" t="str">
        <f>IF(AND('Sch D5 Poverty'!F64&gt;0,'Sch D5 Poverty'!G64&lt;1),"Fail","Pass")</f>
        <v>Pass</v>
      </c>
    </row>
    <row r="61" spans="1:3">
      <c r="A61">
        <v>60</v>
      </c>
      <c r="B61" t="str">
        <f>IF(AND('Sch D5 Poverty'!G65&gt;0,'Sch D5 Poverty'!F65&lt;1),"Fail","Pass")</f>
        <v>Pass</v>
      </c>
      <c r="C61" t="str">
        <f>IF(AND('Sch D5 Poverty'!F65&gt;0,'Sch D5 Poverty'!G65&lt;1),"Fail","Pass")</f>
        <v>Pass</v>
      </c>
    </row>
    <row r="62" spans="1:3">
      <c r="A62">
        <v>61</v>
      </c>
      <c r="B62" t="str">
        <f>IF(AND('Sch D5 Poverty'!G66&gt;0,'Sch D5 Poverty'!F66&lt;1),"Fail","Pass")</f>
        <v>Pass</v>
      </c>
      <c r="C62" t="str">
        <f>IF(AND('Sch D5 Poverty'!F66&gt;0,'Sch D5 Poverty'!G66&lt;1),"Fail","Pass")</f>
        <v>Pass</v>
      </c>
    </row>
    <row r="63" spans="1:3">
      <c r="A63">
        <v>62</v>
      </c>
      <c r="B63" t="str">
        <f>IF(AND('Sch D5 Poverty'!G67&gt;0,'Sch D5 Poverty'!F67&lt;1),"Fail","Pass")</f>
        <v>Pass</v>
      </c>
      <c r="C63" t="str">
        <f>IF(AND('Sch D5 Poverty'!F67&gt;0,'Sch D5 Poverty'!G67&lt;1),"Fail","Pass")</f>
        <v>Pass</v>
      </c>
    </row>
    <row r="64" spans="1:3">
      <c r="A64">
        <v>63</v>
      </c>
      <c r="B64" t="str">
        <f>IF(AND('Sch D5 Poverty'!G68&gt;0,'Sch D5 Poverty'!F68&lt;1),"Fail","Pass")</f>
        <v>Pass</v>
      </c>
      <c r="C64" t="str">
        <f>IF(AND('Sch D5 Poverty'!F68&gt;0,'Sch D5 Poverty'!G68&lt;1),"Fail","Pass")</f>
        <v>Pass</v>
      </c>
    </row>
    <row r="65" spans="1:3">
      <c r="A65">
        <v>64</v>
      </c>
      <c r="B65" t="str">
        <f>IF(AND('Sch D5 Poverty'!G69&gt;0,'Sch D5 Poverty'!F69&lt;1),"Fail","Pass")</f>
        <v>Pass</v>
      </c>
      <c r="C65" t="str">
        <f>IF(AND('Sch D5 Poverty'!F69&gt;0,'Sch D5 Poverty'!G69&lt;1),"Fail","Pass")</f>
        <v>Pass</v>
      </c>
    </row>
    <row r="66" spans="1:3">
      <c r="A66">
        <v>65</v>
      </c>
      <c r="B66" t="str">
        <f>IF(AND('Sch D5 Poverty'!G70&gt;0,'Sch D5 Poverty'!F70&lt;1),"Fail","Pass")</f>
        <v>Pass</v>
      </c>
      <c r="C66" t="str">
        <f>IF(AND('Sch D5 Poverty'!F70&gt;0,'Sch D5 Poverty'!G70&lt;1),"Fail","Pass")</f>
        <v>Pass</v>
      </c>
    </row>
    <row r="67" spans="1:3">
      <c r="A67">
        <v>66</v>
      </c>
      <c r="B67" t="str">
        <f>IF(AND('Sch D5 Poverty'!G71&gt;0,'Sch D5 Poverty'!F71&lt;1),"Fail","Pass")</f>
        <v>Pass</v>
      </c>
      <c r="C67" t="str">
        <f>IF(AND('Sch D5 Poverty'!F71&gt;0,'Sch D5 Poverty'!G71&lt;1),"Fail","Pass")</f>
        <v>Pass</v>
      </c>
    </row>
    <row r="68" spans="1:3">
      <c r="A68">
        <v>67</v>
      </c>
      <c r="B68" t="str">
        <f>IF(AND('Sch D5 Poverty'!G72&gt;0,'Sch D5 Poverty'!F72&lt;1),"Fail","Pass")</f>
        <v>Pass</v>
      </c>
      <c r="C68" t="str">
        <f>IF(AND('Sch D5 Poverty'!F72&gt;0,'Sch D5 Poverty'!G72&lt;1),"Fail","Pass")</f>
        <v>Pass</v>
      </c>
    </row>
    <row r="69" spans="1:3">
      <c r="A69">
        <v>68</v>
      </c>
      <c r="B69" t="str">
        <f>IF(AND('Sch D5 Poverty'!G73&gt;0,'Sch D5 Poverty'!F73&lt;1),"Fail","Pass")</f>
        <v>Pass</v>
      </c>
      <c r="C69" t="str">
        <f>IF(AND('Sch D5 Poverty'!F73&gt;0,'Sch D5 Poverty'!G73&lt;1),"Fail","Pass")</f>
        <v>Pass</v>
      </c>
    </row>
    <row r="70" spans="1:3">
      <c r="A70">
        <v>69</v>
      </c>
      <c r="B70" t="str">
        <f>IF(AND('Sch D5 Poverty'!G74&gt;0,'Sch D5 Poverty'!F74&lt;1),"Fail","Pass")</f>
        <v>Pass</v>
      </c>
      <c r="C70" t="str">
        <f>IF(AND('Sch D5 Poverty'!F74&gt;0,'Sch D5 Poverty'!G74&lt;1),"Fail","Pass")</f>
        <v>Pass</v>
      </c>
    </row>
    <row r="71" spans="1:3">
      <c r="A71">
        <v>70</v>
      </c>
      <c r="B71" t="str">
        <f>IF(AND('Sch D5 Poverty'!G75&gt;0,'Sch D5 Poverty'!F75&lt;1),"Fail","Pass")</f>
        <v>Pass</v>
      </c>
      <c r="C71" t="str">
        <f>IF(AND('Sch D5 Poverty'!F75&gt;0,'Sch D5 Poverty'!G75&lt;1),"Fail","Pass")</f>
        <v>Pass</v>
      </c>
    </row>
    <row r="72" spans="1:3">
      <c r="A72">
        <v>71</v>
      </c>
      <c r="B72" t="str">
        <f>IF(AND('Sch D5 Poverty'!G76&gt;0,'Sch D5 Poverty'!F76&lt;1),"Fail","Pass")</f>
        <v>Pass</v>
      </c>
      <c r="C72" t="str">
        <f>IF(AND('Sch D5 Poverty'!F76&gt;0,'Sch D5 Poverty'!G76&lt;1),"Fail","Pass")</f>
        <v>Pass</v>
      </c>
    </row>
    <row r="73" spans="1:3">
      <c r="A73">
        <v>72</v>
      </c>
      <c r="B73" t="str">
        <f>IF(AND('Sch D5 Poverty'!G77&gt;0,'Sch D5 Poverty'!F77&lt;1),"Fail","Pass")</f>
        <v>Pass</v>
      </c>
      <c r="C73" t="str">
        <f>IF(AND('Sch D5 Poverty'!F77&gt;0,'Sch D5 Poverty'!G77&lt;1),"Fail","Pass")</f>
        <v>Pass</v>
      </c>
    </row>
    <row r="74" spans="1:3">
      <c r="A74">
        <v>73</v>
      </c>
      <c r="B74" t="str">
        <f>IF(AND('Sch D5 Poverty'!G78&gt;0,'Sch D5 Poverty'!F78&lt;1),"Fail","Pass")</f>
        <v>Pass</v>
      </c>
      <c r="C74" t="str">
        <f>IF(AND('Sch D5 Poverty'!F78&gt;0,'Sch D5 Poverty'!G78&lt;1),"Fail","Pass")</f>
        <v>Pass</v>
      </c>
    </row>
    <row r="75" spans="1:3">
      <c r="A75">
        <v>74</v>
      </c>
      <c r="B75" t="str">
        <f>IF(AND('Sch D5 Poverty'!G79&gt;0,'Sch D5 Poverty'!F79&lt;1),"Fail","Pass")</f>
        <v>Pass</v>
      </c>
      <c r="C75" t="str">
        <f>IF(AND('Sch D5 Poverty'!F79&gt;0,'Sch D5 Poverty'!G79&lt;1),"Fail","Pass")</f>
        <v>Pass</v>
      </c>
    </row>
    <row r="76" spans="1:3">
      <c r="A76">
        <v>75</v>
      </c>
      <c r="B76" t="str">
        <f>IF(AND('Sch D5 Poverty'!G80&gt;0,'Sch D5 Poverty'!F80&lt;1),"Fail","Pass")</f>
        <v>Pass</v>
      </c>
      <c r="C76" t="str">
        <f>IF(AND('Sch D5 Poverty'!F80&gt;0,'Sch D5 Poverty'!G80&lt;1),"Fail","Pass")</f>
        <v>Pass</v>
      </c>
    </row>
    <row r="77" spans="1:3">
      <c r="A77">
        <v>76</v>
      </c>
      <c r="B77" t="str">
        <f>IF(AND('Sch D5 Poverty'!G81&gt;0,'Sch D5 Poverty'!F81&lt;1),"Fail","Pass")</f>
        <v>Pass</v>
      </c>
      <c r="C77" t="str">
        <f>IF(AND('Sch D5 Poverty'!F81&gt;0,'Sch D5 Poverty'!G81&lt;1),"Fail","Pass")</f>
        <v>Pass</v>
      </c>
    </row>
    <row r="78" spans="1:3">
      <c r="A78">
        <v>77</v>
      </c>
      <c r="B78" t="str">
        <f>IF(AND('Sch D5 Poverty'!G82&gt;0,'Sch D5 Poverty'!F82&lt;1),"Fail","Pass")</f>
        <v>Pass</v>
      </c>
      <c r="C78" t="str">
        <f>IF(AND('Sch D5 Poverty'!F82&gt;0,'Sch D5 Poverty'!G82&lt;1),"Fail","Pass")</f>
        <v>Pass</v>
      </c>
    </row>
    <row r="79" spans="1:3">
      <c r="A79">
        <v>78</v>
      </c>
      <c r="B79" t="str">
        <f>IF(AND('Sch D5 Poverty'!G83&gt;0,'Sch D5 Poverty'!F83&lt;1),"Fail","Pass")</f>
        <v>Pass</v>
      </c>
      <c r="C79" t="str">
        <f>IF(AND('Sch D5 Poverty'!F83&gt;0,'Sch D5 Poverty'!G83&lt;1),"Fail","Pass")</f>
        <v>Pass</v>
      </c>
    </row>
    <row r="80" spans="1:3">
      <c r="A80">
        <v>79</v>
      </c>
      <c r="B80" t="str">
        <f>IF(AND('Sch D5 Poverty'!G84&gt;0,'Sch D5 Poverty'!F84&lt;1),"Fail","Pass")</f>
        <v>Pass</v>
      </c>
      <c r="C80" t="str">
        <f>IF(AND('Sch D5 Poverty'!F84&gt;0,'Sch D5 Poverty'!G84&lt;1),"Fail","Pass")</f>
        <v>Pass</v>
      </c>
    </row>
    <row r="81" spans="1:3">
      <c r="A81">
        <v>80</v>
      </c>
      <c r="B81" t="str">
        <f>IF(AND('Sch D5 Poverty'!G85&gt;0,'Sch D5 Poverty'!F85&lt;1),"Fail","Pass")</f>
        <v>Pass</v>
      </c>
      <c r="C81" t="str">
        <f>IF(AND('Sch D5 Poverty'!F85&gt;0,'Sch D5 Poverty'!G85&lt;1),"Fail","Pass")</f>
        <v>Pass</v>
      </c>
    </row>
    <row r="82" spans="1:3">
      <c r="A82">
        <v>81</v>
      </c>
      <c r="B82" t="str">
        <f>IF(AND('Sch D5 Poverty'!G86&gt;0,'Sch D5 Poverty'!F86&lt;1),"Fail","Pass")</f>
        <v>Pass</v>
      </c>
      <c r="C82" t="str">
        <f>IF(AND('Sch D5 Poverty'!F86&gt;0,'Sch D5 Poverty'!G86&lt;1),"Fail","Pass")</f>
        <v>Pass</v>
      </c>
    </row>
    <row r="83" spans="1:3">
      <c r="A83">
        <v>82</v>
      </c>
      <c r="B83" t="str">
        <f>IF(AND('Sch D5 Poverty'!G87&gt;0,'Sch D5 Poverty'!F87&lt;1),"Fail","Pass")</f>
        <v>Pass</v>
      </c>
      <c r="C83" t="str">
        <f>IF(AND('Sch D5 Poverty'!F87&gt;0,'Sch D5 Poverty'!G87&lt;1),"Fail","Pass")</f>
        <v>Pass</v>
      </c>
    </row>
    <row r="84" spans="1:3">
      <c r="A84">
        <v>83</v>
      </c>
      <c r="B84" t="str">
        <f>IF(AND('Sch D5 Poverty'!G88&gt;0,'Sch D5 Poverty'!F88&lt;1),"Fail","Pass")</f>
        <v>Pass</v>
      </c>
      <c r="C84" t="str">
        <f>IF(AND('Sch D5 Poverty'!F88&gt;0,'Sch D5 Poverty'!G88&lt;1),"Fail","Pass")</f>
        <v>Pass</v>
      </c>
    </row>
    <row r="85" spans="1:3">
      <c r="A85">
        <v>84</v>
      </c>
      <c r="B85" t="str">
        <f>IF(AND('Sch D5 Poverty'!G89&gt;0,'Sch D5 Poverty'!F89&lt;1),"Fail","Pass")</f>
        <v>Pass</v>
      </c>
      <c r="C85" t="str">
        <f>IF(AND('Sch D5 Poverty'!F89&gt;0,'Sch D5 Poverty'!G89&lt;1),"Fail","Pass")</f>
        <v>Pass</v>
      </c>
    </row>
    <row r="86" spans="1:3">
      <c r="A86">
        <v>85</v>
      </c>
      <c r="B86" t="str">
        <f>IF(AND('Sch D5 Poverty'!G90&gt;0,'Sch D5 Poverty'!F90&lt;1),"Fail","Pass")</f>
        <v>Pass</v>
      </c>
      <c r="C86" t="str">
        <f>IF(AND('Sch D5 Poverty'!F90&gt;0,'Sch D5 Poverty'!G90&lt;1),"Fail","Pass")</f>
        <v>Pass</v>
      </c>
    </row>
    <row r="87" spans="1:3">
      <c r="A87">
        <v>86</v>
      </c>
      <c r="B87" t="str">
        <f>IF(AND('Sch D5 Poverty'!G91&gt;0,'Sch D5 Poverty'!F91&lt;1),"Fail","Pass")</f>
        <v>Pass</v>
      </c>
      <c r="C87" t="str">
        <f>IF(AND('Sch D5 Poverty'!F91&gt;0,'Sch D5 Poverty'!G91&lt;1),"Fail","Pass")</f>
        <v>Pass</v>
      </c>
    </row>
    <row r="88" spans="1:3">
      <c r="A88">
        <v>87</v>
      </c>
      <c r="B88" t="str">
        <f>IF(AND('Sch D5 Poverty'!G92&gt;0,'Sch D5 Poverty'!F92&lt;1),"Fail","Pass")</f>
        <v>Pass</v>
      </c>
      <c r="C88" t="str">
        <f>IF(AND('Sch D5 Poverty'!F92&gt;0,'Sch D5 Poverty'!G92&lt;1),"Fail","Pass")</f>
        <v>Pass</v>
      </c>
    </row>
    <row r="89" spans="1:3">
      <c r="A89">
        <v>88</v>
      </c>
      <c r="B89" t="str">
        <f>IF(AND('Sch D5 Poverty'!G93&gt;0,'Sch D5 Poverty'!F93&lt;1),"Fail","Pass")</f>
        <v>Pass</v>
      </c>
      <c r="C89" t="str">
        <f>IF(AND('Sch D5 Poverty'!F93&gt;0,'Sch D5 Poverty'!G93&lt;1),"Fail","Pass")</f>
        <v>Pass</v>
      </c>
    </row>
    <row r="90" spans="1:3">
      <c r="A90">
        <v>89</v>
      </c>
      <c r="B90" t="str">
        <f>IF(AND('Sch D5 Poverty'!G94&gt;0,'Sch D5 Poverty'!F94&lt;1),"Fail","Pass")</f>
        <v>Pass</v>
      </c>
      <c r="C90" t="str">
        <f>IF(AND('Sch D5 Poverty'!F94&gt;0,'Sch D5 Poverty'!G94&lt;1),"Fail","Pass")</f>
        <v>Pass</v>
      </c>
    </row>
    <row r="91" spans="1:3">
      <c r="A91">
        <v>90</v>
      </c>
      <c r="B91" t="str">
        <f>IF(AND('Sch D5 Poverty'!G95&gt;0,'Sch D5 Poverty'!F95&lt;1),"Fail","Pass")</f>
        <v>Pass</v>
      </c>
      <c r="C91" t="str">
        <f>IF(AND('Sch D5 Poverty'!F95&gt;0,'Sch D5 Poverty'!G95&lt;1),"Fail","Pass")</f>
        <v>Pass</v>
      </c>
    </row>
    <row r="92" spans="1:3">
      <c r="A92">
        <v>91</v>
      </c>
      <c r="B92" t="str">
        <f>IF(AND('Sch D5 Poverty'!G96&gt;0,'Sch D5 Poverty'!F96&lt;1),"Fail","Pass")</f>
        <v>Pass</v>
      </c>
      <c r="C92" t="str">
        <f>IF(AND('Sch D5 Poverty'!F96&gt;0,'Sch D5 Poverty'!G96&lt;1),"Fail","Pass")</f>
        <v>Pass</v>
      </c>
    </row>
    <row r="93" spans="1:3">
      <c r="A93">
        <v>92</v>
      </c>
      <c r="B93" t="str">
        <f>IF(AND('Sch D5 Poverty'!G97&gt;0,'Sch D5 Poverty'!F97&lt;1),"Fail","Pass")</f>
        <v>Pass</v>
      </c>
      <c r="C93" t="str">
        <f>IF(AND('Sch D5 Poverty'!F97&gt;0,'Sch D5 Poverty'!G97&lt;1),"Fail","Pass")</f>
        <v>Pass</v>
      </c>
    </row>
    <row r="94" spans="1:3">
      <c r="A94">
        <v>93</v>
      </c>
      <c r="B94" t="str">
        <f>IF(AND('Sch D5 Poverty'!G98&gt;0,'Sch D5 Poverty'!F98&lt;1),"Fail","Pass")</f>
        <v>Pass</v>
      </c>
      <c r="C94" t="str">
        <f>IF(AND('Sch D5 Poverty'!F98&gt;0,'Sch D5 Poverty'!G98&lt;1),"Fail","Pass")</f>
        <v>Pass</v>
      </c>
    </row>
    <row r="95" spans="1:3">
      <c r="A95">
        <v>94</v>
      </c>
      <c r="B95" t="str">
        <f>IF(AND('Sch D5 Poverty'!G99&gt;0,'Sch D5 Poverty'!F99&lt;1),"Fail","Pass")</f>
        <v>Pass</v>
      </c>
      <c r="C95" t="str">
        <f>IF(AND('Sch D5 Poverty'!F99&gt;0,'Sch D5 Poverty'!G99&lt;1),"Fail","Pass")</f>
        <v>Pass</v>
      </c>
    </row>
    <row r="96" spans="1:3">
      <c r="A96">
        <v>95</v>
      </c>
      <c r="B96" t="str">
        <f>IF(AND('Sch D5 Poverty'!G100&gt;0,'Sch D5 Poverty'!F100&lt;1),"Fail","Pass")</f>
        <v>Pass</v>
      </c>
      <c r="C96" t="str">
        <f>IF(AND('Sch D5 Poverty'!F100&gt;0,'Sch D5 Poverty'!G100&lt;1),"Fail","Pass")</f>
        <v>Pass</v>
      </c>
    </row>
    <row r="97" spans="1:3">
      <c r="A97">
        <v>96</v>
      </c>
      <c r="B97" t="str">
        <f>IF(AND('Sch D5 Poverty'!G101&gt;0,'Sch D5 Poverty'!F101&lt;1),"Fail","Pass")</f>
        <v>Pass</v>
      </c>
      <c r="C97" t="str">
        <f>IF(AND('Sch D5 Poverty'!F101&gt;0,'Sch D5 Poverty'!G101&lt;1),"Fail","Pass")</f>
        <v>Pass</v>
      </c>
    </row>
    <row r="98" spans="1:3">
      <c r="A98">
        <v>97</v>
      </c>
      <c r="B98" t="str">
        <f>IF(AND('Sch D5 Poverty'!G102&gt;0,'Sch D5 Poverty'!F102&lt;1),"Fail","Pass")</f>
        <v>Pass</v>
      </c>
      <c r="C98" t="str">
        <f>IF(AND('Sch D5 Poverty'!F102&gt;0,'Sch D5 Poverty'!G102&lt;1),"Fail","Pass")</f>
        <v>Pass</v>
      </c>
    </row>
    <row r="99" spans="1:3">
      <c r="A99">
        <v>98</v>
      </c>
      <c r="B99" t="str">
        <f>IF(AND('Sch D5 Poverty'!G103&gt;0,'Sch D5 Poverty'!F103&lt;1),"Fail","Pass")</f>
        <v>Pass</v>
      </c>
      <c r="C99" t="str">
        <f>IF(AND('Sch D5 Poverty'!F103&gt;0,'Sch D5 Poverty'!G103&lt;1),"Fail","Pass")</f>
        <v>Pass</v>
      </c>
    </row>
    <row r="100" spans="1:3">
      <c r="A100">
        <v>99</v>
      </c>
      <c r="B100" t="str">
        <f>IF(AND('Sch D5 Poverty'!G104&gt;0,'Sch D5 Poverty'!F104&lt;1),"Fail","Pass")</f>
        <v>Pass</v>
      </c>
      <c r="C100" t="str">
        <f>IF(AND('Sch D5 Poverty'!F104&gt;0,'Sch D5 Poverty'!G104&lt;1),"Fail","Pass")</f>
        <v>Pass</v>
      </c>
    </row>
    <row r="101" spans="1:3">
      <c r="A101">
        <v>100</v>
      </c>
      <c r="B101" t="str">
        <f>IF(AND('Sch D5 Poverty'!G105&gt;0,'Sch D5 Poverty'!F105&lt;1),"Fail","Pass")</f>
        <v>Pass</v>
      </c>
      <c r="C101" t="str">
        <f>IF(AND('Sch D5 Poverty'!F105&gt;0,'Sch D5 Poverty'!G105&lt;1),"Fail","Pass")</f>
        <v>Pass</v>
      </c>
    </row>
    <row r="102" spans="1:3">
      <c r="A102">
        <v>101</v>
      </c>
      <c r="B102" t="str">
        <f>IF(AND('Sch D5 Poverty'!G106&gt;0,'Sch D5 Poverty'!F106&lt;1),"Fail","Pass")</f>
        <v>Pass</v>
      </c>
      <c r="C102" t="str">
        <f>IF(AND('Sch D5 Poverty'!F106&gt;0,'Sch D5 Poverty'!G106&lt;1),"Fail","Pass")</f>
        <v>Pass</v>
      </c>
    </row>
    <row r="103" spans="1:3">
      <c r="A103">
        <v>102</v>
      </c>
      <c r="B103" t="str">
        <f>IF(AND('Sch D5 Poverty'!G107&gt;0,'Sch D5 Poverty'!F107&lt;1),"Fail","Pass")</f>
        <v>Pass</v>
      </c>
      <c r="C103" t="str">
        <f>IF(AND('Sch D5 Poverty'!F107&gt;0,'Sch D5 Poverty'!G107&lt;1),"Fail","Pass")</f>
        <v>Pass</v>
      </c>
    </row>
    <row r="104" spans="1:3">
      <c r="A104">
        <v>103</v>
      </c>
      <c r="B104" t="str">
        <f>IF(AND('Sch D5 Poverty'!G108&gt;0,'Sch D5 Poverty'!F108&lt;1),"Fail","Pass")</f>
        <v>Pass</v>
      </c>
      <c r="C104" t="str">
        <f>IF(AND('Sch D5 Poverty'!F108&gt;0,'Sch D5 Poverty'!G108&lt;1),"Fail","Pass")</f>
        <v>Pass</v>
      </c>
    </row>
    <row r="105" spans="1:3">
      <c r="A105">
        <v>104</v>
      </c>
      <c r="B105" t="str">
        <f>IF(AND('Sch D5 Poverty'!G109&gt;0,'Sch D5 Poverty'!F109&lt;1),"Fail","Pass")</f>
        <v>Pass</v>
      </c>
      <c r="C105" t="str">
        <f>IF(AND('Sch D5 Poverty'!F109&gt;0,'Sch D5 Poverty'!G109&lt;1),"Fail","Pass")</f>
        <v>Pass</v>
      </c>
    </row>
    <row r="106" spans="1:3">
      <c r="A106">
        <v>105</v>
      </c>
      <c r="B106" t="str">
        <f>IF(AND('Sch D5 Poverty'!G110&gt;0,'Sch D5 Poverty'!F110&lt;1),"Fail","Pass")</f>
        <v>Pass</v>
      </c>
      <c r="C106" t="str">
        <f>IF(AND('Sch D5 Poverty'!F110&gt;0,'Sch D5 Poverty'!G110&lt;1),"Fail","Pass")</f>
        <v>Pass</v>
      </c>
    </row>
    <row r="107" spans="1:3">
      <c r="A107">
        <v>106</v>
      </c>
      <c r="B107" t="str">
        <f>IF(AND('Sch D5 Poverty'!G111&gt;0,'Sch D5 Poverty'!F111&lt;1),"Fail","Pass")</f>
        <v>Pass</v>
      </c>
      <c r="C107" t="str">
        <f>IF(AND('Sch D5 Poverty'!F111&gt;0,'Sch D5 Poverty'!G111&lt;1),"Fail","Pass")</f>
        <v>Pass</v>
      </c>
    </row>
    <row r="108" spans="1:3">
      <c r="A108">
        <v>107</v>
      </c>
      <c r="B108" t="str">
        <f>IF(AND('Sch D5 Poverty'!G112&gt;0,'Sch D5 Poverty'!F112&lt;1),"Fail","Pass")</f>
        <v>Pass</v>
      </c>
      <c r="C108" t="str">
        <f>IF(AND('Sch D5 Poverty'!F112&gt;0,'Sch D5 Poverty'!G112&lt;1),"Fail","Pass")</f>
        <v>Pass</v>
      </c>
    </row>
    <row r="109" spans="1:3">
      <c r="A109">
        <v>108</v>
      </c>
      <c r="B109" t="str">
        <f>IF(AND('Sch D5 Poverty'!G113&gt;0,'Sch D5 Poverty'!F113&lt;1),"Fail","Pass")</f>
        <v>Pass</v>
      </c>
      <c r="C109" t="str">
        <f>IF(AND('Sch D5 Poverty'!F113&gt;0,'Sch D5 Poverty'!G113&lt;1),"Fail","Pass")</f>
        <v>Pass</v>
      </c>
    </row>
    <row r="110" spans="1:3">
      <c r="A110">
        <v>109</v>
      </c>
      <c r="B110" t="str">
        <f>IF(AND('Sch D5 Poverty'!G114&gt;0,'Sch D5 Poverty'!F114&lt;1),"Fail","Pass")</f>
        <v>Pass</v>
      </c>
      <c r="C110" t="str">
        <f>IF(AND('Sch D5 Poverty'!F114&gt;0,'Sch D5 Poverty'!G114&lt;1),"Fail","Pass")</f>
        <v>Pass</v>
      </c>
    </row>
    <row r="111" spans="1:3">
      <c r="A111">
        <v>110</v>
      </c>
      <c r="B111" t="str">
        <f>IF(AND('Sch D5 Poverty'!G115&gt;0,'Sch D5 Poverty'!F115&lt;1),"Fail","Pass")</f>
        <v>Pass</v>
      </c>
      <c r="C111" t="str">
        <f>IF(AND('Sch D5 Poverty'!F115&gt;0,'Sch D5 Poverty'!G115&lt;1),"Fail","Pass")</f>
        <v>Pass</v>
      </c>
    </row>
    <row r="112" spans="1:3">
      <c r="A112">
        <v>111</v>
      </c>
      <c r="B112" t="str">
        <f>IF(AND('Sch D5 Poverty'!G116&gt;0,'Sch D5 Poverty'!F116&lt;1),"Fail","Pass")</f>
        <v>Pass</v>
      </c>
      <c r="C112" t="str">
        <f>IF(AND('Sch D5 Poverty'!F116&gt;0,'Sch D5 Poverty'!G116&lt;1),"Fail","Pass")</f>
        <v>Pass</v>
      </c>
    </row>
    <row r="113" spans="1:3">
      <c r="A113">
        <v>112</v>
      </c>
      <c r="B113" t="str">
        <f>IF(AND('Sch D5 Poverty'!G117&gt;0,'Sch D5 Poverty'!F117&lt;1),"Fail","Pass")</f>
        <v>Pass</v>
      </c>
      <c r="C113" t="str">
        <f>IF(AND('Sch D5 Poverty'!F117&gt;0,'Sch D5 Poverty'!G117&lt;1),"Fail","Pass")</f>
        <v>Pass</v>
      </c>
    </row>
    <row r="114" spans="1:3">
      <c r="A114">
        <v>113</v>
      </c>
      <c r="B114" t="str">
        <f>IF(AND('Sch D5 Poverty'!G118&gt;0,'Sch D5 Poverty'!F118&lt;1),"Fail","Pass")</f>
        <v>Pass</v>
      </c>
      <c r="C114" t="str">
        <f>IF(AND('Sch D5 Poverty'!F118&gt;0,'Sch D5 Poverty'!G118&lt;1),"Fail","Pass")</f>
        <v>Pass</v>
      </c>
    </row>
    <row r="115" spans="1:3">
      <c r="A115">
        <v>114</v>
      </c>
      <c r="B115" t="str">
        <f>IF(AND('Sch D5 Poverty'!G119&gt;0,'Sch D5 Poverty'!F119&lt;1),"Fail","Pass")</f>
        <v>Pass</v>
      </c>
      <c r="C115" t="str">
        <f>IF(AND('Sch D5 Poverty'!F119&gt;0,'Sch D5 Poverty'!G119&lt;1),"Fail","Pass")</f>
        <v>Pass</v>
      </c>
    </row>
    <row r="116" spans="1:3">
      <c r="A116">
        <v>115</v>
      </c>
      <c r="B116" t="str">
        <f>IF(AND('Sch D5 Poverty'!G120&gt;0,'Sch D5 Poverty'!F120&lt;1),"Fail","Pass")</f>
        <v>Pass</v>
      </c>
      <c r="C116" t="str">
        <f>IF(AND('Sch D5 Poverty'!F120&gt;0,'Sch D5 Poverty'!G120&lt;1),"Fail","Pass")</f>
        <v>Pass</v>
      </c>
    </row>
    <row r="117" spans="1:3">
      <c r="A117">
        <v>116</v>
      </c>
      <c r="B117" t="str">
        <f>IF(AND('Sch D5 Poverty'!G121&gt;0,'Sch D5 Poverty'!F121&lt;1),"Fail","Pass")</f>
        <v>Pass</v>
      </c>
      <c r="C117" t="str">
        <f>IF(AND('Sch D5 Poverty'!F121&gt;0,'Sch D5 Poverty'!G121&lt;1),"Fail","Pass")</f>
        <v>Pass</v>
      </c>
    </row>
    <row r="118" spans="1:3">
      <c r="A118">
        <v>117</v>
      </c>
      <c r="B118" t="str">
        <f>IF(AND('Sch D5 Poverty'!G122&gt;0,'Sch D5 Poverty'!F122&lt;1),"Fail","Pass")</f>
        <v>Pass</v>
      </c>
      <c r="C118" t="str">
        <f>IF(AND('Sch D5 Poverty'!F122&gt;0,'Sch D5 Poverty'!G122&lt;1),"Fail","Pass")</f>
        <v>Pass</v>
      </c>
    </row>
    <row r="119" spans="1:3">
      <c r="A119">
        <v>118</v>
      </c>
      <c r="B119" t="str">
        <f>IF(AND('Sch D5 Poverty'!G123&gt;0,'Sch D5 Poverty'!F123&lt;1),"Fail","Pass")</f>
        <v>Pass</v>
      </c>
      <c r="C119" t="str">
        <f>IF(AND('Sch D5 Poverty'!F123&gt;0,'Sch D5 Poverty'!G123&lt;1),"Fail","Pass")</f>
        <v>Pass</v>
      </c>
    </row>
    <row r="120" spans="1:3">
      <c r="A120">
        <v>119</v>
      </c>
      <c r="B120" t="str">
        <f>IF(AND('Sch D5 Poverty'!G124&gt;0,'Sch D5 Poverty'!F124&lt;1),"Fail","Pass")</f>
        <v>Pass</v>
      </c>
      <c r="C120" t="str">
        <f>IF(AND('Sch D5 Poverty'!F124&gt;0,'Sch D5 Poverty'!G124&lt;1),"Fail","Pass")</f>
        <v>Pass</v>
      </c>
    </row>
    <row r="121" spans="1:3">
      <c r="A121">
        <v>120</v>
      </c>
      <c r="B121" t="str">
        <f>IF(AND('Sch D5 Poverty'!G125&gt;0,'Sch D5 Poverty'!F125&lt;1),"Fail","Pass")</f>
        <v>Pass</v>
      </c>
      <c r="C121" t="str">
        <f>IF(AND('Sch D5 Poverty'!F125&gt;0,'Sch D5 Poverty'!G125&lt;1),"Fail","Pass")</f>
        <v>Pass</v>
      </c>
    </row>
    <row r="122" spans="1:3">
      <c r="A122">
        <v>121</v>
      </c>
      <c r="B122" t="str">
        <f>IF(AND('Sch D5 Poverty'!G126&gt;0,'Sch D5 Poverty'!F126&lt;1),"Fail","Pass")</f>
        <v>Pass</v>
      </c>
      <c r="C122" t="str">
        <f>IF(AND('Sch D5 Poverty'!F126&gt;0,'Sch D5 Poverty'!G126&lt;1),"Fail","Pass")</f>
        <v>Pass</v>
      </c>
    </row>
    <row r="123" spans="1:3">
      <c r="A123">
        <v>122</v>
      </c>
      <c r="B123" t="str">
        <f>IF(AND('Sch D5 Poverty'!G127&gt;0,'Sch D5 Poverty'!F127&lt;1),"Fail","Pass")</f>
        <v>Pass</v>
      </c>
      <c r="C123" t="str">
        <f>IF(AND('Sch D5 Poverty'!F127&gt;0,'Sch D5 Poverty'!G127&lt;1),"Fail","Pass")</f>
        <v>Pass</v>
      </c>
    </row>
    <row r="124" spans="1:3">
      <c r="A124">
        <v>123</v>
      </c>
      <c r="B124" t="str">
        <f>IF(AND('Sch D5 Poverty'!G128&gt;0,'Sch D5 Poverty'!F128&lt;1),"Fail","Pass")</f>
        <v>Pass</v>
      </c>
      <c r="C124" t="str">
        <f>IF(AND('Sch D5 Poverty'!F128&gt;0,'Sch D5 Poverty'!G128&lt;1),"Fail","Pass")</f>
        <v>Pass</v>
      </c>
    </row>
    <row r="125" spans="1:3">
      <c r="A125">
        <v>124</v>
      </c>
      <c r="B125" t="str">
        <f>IF(AND('Sch D5 Poverty'!G129&gt;0,'Sch D5 Poverty'!F129&lt;1),"Fail","Pass")</f>
        <v>Pass</v>
      </c>
      <c r="C125" t="str">
        <f>IF(AND('Sch D5 Poverty'!F129&gt;0,'Sch D5 Poverty'!G129&lt;1),"Fail","Pass")</f>
        <v>Pass</v>
      </c>
    </row>
    <row r="126" spans="1:3">
      <c r="A126">
        <v>125</v>
      </c>
      <c r="B126" t="str">
        <f>IF(AND('Sch D5 Poverty'!G130&gt;0,'Sch D5 Poverty'!F130&lt;1),"Fail","Pass")</f>
        <v>Pass</v>
      </c>
      <c r="C126" t="str">
        <f>IF(AND('Sch D5 Poverty'!F130&gt;0,'Sch D5 Poverty'!G130&lt;1),"Fail","Pass")</f>
        <v>Pass</v>
      </c>
    </row>
    <row r="127" spans="1:3">
      <c r="A127">
        <v>126</v>
      </c>
      <c r="B127" t="str">
        <f>IF(AND('Sch D5 Poverty'!G131&gt;0,'Sch D5 Poverty'!F131&lt;1),"Fail","Pass")</f>
        <v>Pass</v>
      </c>
      <c r="C127" t="str">
        <f>IF(AND('Sch D5 Poverty'!F131&gt;0,'Sch D5 Poverty'!G131&lt;1),"Fail","Pass")</f>
        <v>Pass</v>
      </c>
    </row>
    <row r="128" spans="1:3">
      <c r="A128">
        <v>127</v>
      </c>
      <c r="B128" t="str">
        <f>IF(AND('Sch D5 Poverty'!G132&gt;0,'Sch D5 Poverty'!F132&lt;1),"Fail","Pass")</f>
        <v>Pass</v>
      </c>
      <c r="C128" t="str">
        <f>IF(AND('Sch D5 Poverty'!F132&gt;0,'Sch D5 Poverty'!G132&lt;1),"Fail","Pass")</f>
        <v>Pass</v>
      </c>
    </row>
    <row r="129" spans="1:3">
      <c r="A129">
        <v>128</v>
      </c>
      <c r="B129" t="str">
        <f>IF(AND('Sch D5 Poverty'!G133&gt;0,'Sch D5 Poverty'!F133&lt;1),"Fail","Pass")</f>
        <v>Pass</v>
      </c>
      <c r="C129" t="str">
        <f>IF(AND('Sch D5 Poverty'!F133&gt;0,'Sch D5 Poverty'!G133&lt;1),"Fail","Pass")</f>
        <v>Pass</v>
      </c>
    </row>
    <row r="130" spans="1:3">
      <c r="A130">
        <v>129</v>
      </c>
      <c r="B130" t="str">
        <f>IF(AND('Sch D5 Poverty'!G134&gt;0,'Sch D5 Poverty'!F134&lt;1),"Fail","Pass")</f>
        <v>Pass</v>
      </c>
      <c r="C130" t="str">
        <f>IF(AND('Sch D5 Poverty'!F134&gt;0,'Sch D5 Poverty'!G134&lt;1),"Fail","Pass")</f>
        <v>Pass</v>
      </c>
    </row>
    <row r="131" spans="1:3">
      <c r="A131">
        <v>130</v>
      </c>
      <c r="B131" t="str">
        <f>IF(AND('Sch D5 Poverty'!G135&gt;0,'Sch D5 Poverty'!F135&lt;1),"Fail","Pass")</f>
        <v>Pass</v>
      </c>
      <c r="C131" t="str">
        <f>IF(AND('Sch D5 Poverty'!F135&gt;0,'Sch D5 Poverty'!G135&lt;1),"Fail","Pass")</f>
        <v>Pass</v>
      </c>
    </row>
    <row r="132" spans="1:3">
      <c r="A132">
        <v>131</v>
      </c>
      <c r="B132" t="str">
        <f>IF(AND('Sch D5 Poverty'!G136&gt;0,'Sch D5 Poverty'!F136&lt;1),"Fail","Pass")</f>
        <v>Pass</v>
      </c>
      <c r="C132" t="str">
        <f>IF(AND('Sch D5 Poverty'!F136&gt;0,'Sch D5 Poverty'!G136&lt;1),"Fail","Pass")</f>
        <v>Pass</v>
      </c>
    </row>
    <row r="133" spans="1:3">
      <c r="A133">
        <v>132</v>
      </c>
      <c r="B133" t="str">
        <f>IF(AND('Sch D5 Poverty'!G137&gt;0,'Sch D5 Poverty'!F137&lt;1),"Fail","Pass")</f>
        <v>Pass</v>
      </c>
      <c r="C133" t="str">
        <f>IF(AND('Sch D5 Poverty'!F137&gt;0,'Sch D5 Poverty'!G137&lt;1),"Fail","Pass")</f>
        <v>Pass</v>
      </c>
    </row>
    <row r="134" spans="1:3">
      <c r="A134">
        <v>133</v>
      </c>
      <c r="B134" t="str">
        <f>IF(AND('Sch D5 Poverty'!G138&gt;0,'Sch D5 Poverty'!F138&lt;1),"Fail","Pass")</f>
        <v>Pass</v>
      </c>
      <c r="C134" t="str">
        <f>IF(AND('Sch D5 Poverty'!F138&gt;0,'Sch D5 Poverty'!G138&lt;1),"Fail","Pass")</f>
        <v>Pass</v>
      </c>
    </row>
    <row r="135" spans="1:3">
      <c r="A135">
        <v>134</v>
      </c>
      <c r="B135" t="str">
        <f>IF(AND('Sch D5 Poverty'!G139&gt;0,'Sch D5 Poverty'!F139&lt;1),"Fail","Pass")</f>
        <v>Pass</v>
      </c>
      <c r="C135" t="str">
        <f>IF(AND('Sch D5 Poverty'!F139&gt;0,'Sch D5 Poverty'!G139&lt;1),"Fail","Pass")</f>
        <v>Pass</v>
      </c>
    </row>
    <row r="136" spans="1:3">
      <c r="A136">
        <v>135</v>
      </c>
      <c r="B136" t="str">
        <f>IF(AND('Sch D5 Poverty'!G140&gt;0,'Sch D5 Poverty'!F140&lt;1),"Fail","Pass")</f>
        <v>Pass</v>
      </c>
      <c r="C136" t="str">
        <f>IF(AND('Sch D5 Poverty'!F140&gt;0,'Sch D5 Poverty'!G140&lt;1),"Fail","Pass")</f>
        <v>Pass</v>
      </c>
    </row>
    <row r="137" spans="1:3">
      <c r="A137">
        <v>136</v>
      </c>
      <c r="B137" t="str">
        <f>IF(AND('Sch D5 Poverty'!G141&gt;0,'Sch D5 Poverty'!F141&lt;1),"Fail","Pass")</f>
        <v>Pass</v>
      </c>
      <c r="C137" t="str">
        <f>IF(AND('Sch D5 Poverty'!F141&gt;0,'Sch D5 Poverty'!G141&lt;1),"Fail","Pass")</f>
        <v>Pass</v>
      </c>
    </row>
    <row r="138" spans="1:3">
      <c r="A138">
        <v>137</v>
      </c>
      <c r="B138" t="str">
        <f>IF(AND('Sch D5 Poverty'!G142&gt;0,'Sch D5 Poverty'!F142&lt;1),"Fail","Pass")</f>
        <v>Pass</v>
      </c>
      <c r="C138" t="str">
        <f>IF(AND('Sch D5 Poverty'!F142&gt;0,'Sch D5 Poverty'!G142&lt;1),"Fail","Pass")</f>
        <v>Pass</v>
      </c>
    </row>
    <row r="139" spans="1:3">
      <c r="A139">
        <v>138</v>
      </c>
      <c r="B139" t="str">
        <f>IF(AND('Sch D5 Poverty'!G143&gt;0,'Sch D5 Poverty'!F143&lt;1),"Fail","Pass")</f>
        <v>Pass</v>
      </c>
      <c r="C139" t="str">
        <f>IF(AND('Sch D5 Poverty'!F143&gt;0,'Sch D5 Poverty'!G143&lt;1),"Fail","Pass")</f>
        <v>Pass</v>
      </c>
    </row>
    <row r="140" spans="1:3">
      <c r="A140">
        <v>139</v>
      </c>
      <c r="B140" t="str">
        <f>IF(AND('Sch D5 Poverty'!G144&gt;0,'Sch D5 Poverty'!F144&lt;1),"Fail","Pass")</f>
        <v>Pass</v>
      </c>
      <c r="C140" t="str">
        <f>IF(AND('Sch D5 Poverty'!F144&gt;0,'Sch D5 Poverty'!G144&lt;1),"Fail","Pass")</f>
        <v>Pass</v>
      </c>
    </row>
    <row r="141" spans="1:3">
      <c r="A141">
        <v>140</v>
      </c>
      <c r="B141" t="str">
        <f>IF(AND('Sch D5 Poverty'!G145&gt;0,'Sch D5 Poverty'!F145&lt;1),"Fail","Pass")</f>
        <v>Pass</v>
      </c>
      <c r="C141" t="str">
        <f>IF(AND('Sch D5 Poverty'!F145&gt;0,'Sch D5 Poverty'!G145&lt;1),"Fail","Pass")</f>
        <v>Pass</v>
      </c>
    </row>
    <row r="142" spans="1:3">
      <c r="A142">
        <v>141</v>
      </c>
      <c r="B142" t="str">
        <f>IF(AND('Sch D5 Poverty'!G146&gt;0,'Sch D5 Poverty'!F146&lt;1),"Fail","Pass")</f>
        <v>Pass</v>
      </c>
      <c r="C142" t="str">
        <f>IF(AND('Sch D5 Poverty'!F146&gt;0,'Sch D5 Poverty'!G146&lt;1),"Fail","Pass")</f>
        <v>Pass</v>
      </c>
    </row>
    <row r="143" spans="1:3">
      <c r="A143">
        <v>142</v>
      </c>
      <c r="B143" t="str">
        <f>IF(AND('Sch D5 Poverty'!G147&gt;0,'Sch D5 Poverty'!F147&lt;1),"Fail","Pass")</f>
        <v>Pass</v>
      </c>
      <c r="C143" t="str">
        <f>IF(AND('Sch D5 Poverty'!F147&gt;0,'Sch D5 Poverty'!G147&lt;1),"Fail","Pass")</f>
        <v>Pass</v>
      </c>
    </row>
    <row r="144" spans="1:3">
      <c r="A144">
        <v>143</v>
      </c>
      <c r="B144" t="str">
        <f>IF(AND('Sch D5 Poverty'!G148&gt;0,'Sch D5 Poverty'!F148&lt;1),"Fail","Pass")</f>
        <v>Pass</v>
      </c>
      <c r="C144" t="str">
        <f>IF(AND('Sch D5 Poverty'!F148&gt;0,'Sch D5 Poverty'!G148&lt;1),"Fail","Pass")</f>
        <v>Pass</v>
      </c>
    </row>
    <row r="145" spans="1:3">
      <c r="A145">
        <v>144</v>
      </c>
      <c r="B145" t="str">
        <f>IF(AND('Sch D5 Poverty'!G149&gt;0,'Sch D5 Poverty'!F149&lt;1),"Fail","Pass")</f>
        <v>Pass</v>
      </c>
      <c r="C145" t="str">
        <f>IF(AND('Sch D5 Poverty'!F149&gt;0,'Sch D5 Poverty'!G149&lt;1),"Fail","Pass")</f>
        <v>Pass</v>
      </c>
    </row>
    <row r="146" spans="1:3">
      <c r="A146">
        <v>145</v>
      </c>
      <c r="B146" t="str">
        <f>IF(AND('Sch D5 Poverty'!G150&gt;0,'Sch D5 Poverty'!F150&lt;1),"Fail","Pass")</f>
        <v>Pass</v>
      </c>
      <c r="C146" t="str">
        <f>IF(AND('Sch D5 Poverty'!F150&gt;0,'Sch D5 Poverty'!G150&lt;1),"Fail","Pass")</f>
        <v>Pass</v>
      </c>
    </row>
    <row r="147" spans="1:3">
      <c r="A147">
        <v>146</v>
      </c>
      <c r="B147" t="str">
        <f>IF(AND('Sch D5 Poverty'!G151&gt;0,'Sch D5 Poverty'!F151&lt;1),"Fail","Pass")</f>
        <v>Pass</v>
      </c>
      <c r="C147" t="str">
        <f>IF(AND('Sch D5 Poverty'!F151&gt;0,'Sch D5 Poverty'!G151&lt;1),"Fail","Pass")</f>
        <v>Pass</v>
      </c>
    </row>
    <row r="148" spans="1:3">
      <c r="A148">
        <v>147</v>
      </c>
      <c r="B148" t="str">
        <f>IF(AND('Sch D5 Poverty'!G152&gt;0,'Sch D5 Poverty'!F152&lt;1),"Fail","Pass")</f>
        <v>Pass</v>
      </c>
      <c r="C148" t="str">
        <f>IF(AND('Sch D5 Poverty'!F152&gt;0,'Sch D5 Poverty'!G152&lt;1),"Fail","Pass")</f>
        <v>Pass</v>
      </c>
    </row>
    <row r="149" spans="1:3">
      <c r="A149">
        <v>148</v>
      </c>
      <c r="B149" t="str">
        <f>IF(AND('Sch D5 Poverty'!G153&gt;0,'Sch D5 Poverty'!F153&lt;1),"Fail","Pass")</f>
        <v>Pass</v>
      </c>
      <c r="C149" t="str">
        <f>IF(AND('Sch D5 Poverty'!F153&gt;0,'Sch D5 Poverty'!G153&lt;1),"Fail","Pass")</f>
        <v>Pass</v>
      </c>
    </row>
    <row r="150" spans="1:3">
      <c r="A150">
        <v>149</v>
      </c>
      <c r="B150" t="str">
        <f>IF(AND('Sch D5 Poverty'!G154&gt;0,'Sch D5 Poverty'!F154&lt;1),"Fail","Pass")</f>
        <v>Pass</v>
      </c>
      <c r="C150" t="str">
        <f>IF(AND('Sch D5 Poverty'!F154&gt;0,'Sch D5 Poverty'!G154&lt;1),"Fail","Pass")</f>
        <v>Pass</v>
      </c>
    </row>
    <row r="151" spans="1:3">
      <c r="A151">
        <v>150</v>
      </c>
      <c r="B151" t="str">
        <f>IF(AND('Sch D5 Poverty'!G155&gt;0,'Sch D5 Poverty'!F155&lt;1),"Fail","Pass")</f>
        <v>Pass</v>
      </c>
      <c r="C151" t="str">
        <f>IF(AND('Sch D5 Poverty'!F155&gt;0,'Sch D5 Poverty'!G155&lt;1),"Fail","Pass")</f>
        <v>Pass</v>
      </c>
    </row>
    <row r="152" spans="1:3">
      <c r="A152">
        <v>151</v>
      </c>
      <c r="B152" t="str">
        <f>IF(AND('Sch D5 Poverty'!G156&gt;0,'Sch D5 Poverty'!F156&lt;1),"Fail","Pass")</f>
        <v>Pass</v>
      </c>
      <c r="C152" t="str">
        <f>IF(AND('Sch D5 Poverty'!F156&gt;0,'Sch D5 Poverty'!G156&lt;1),"Fail","Pass")</f>
        <v>Pass</v>
      </c>
    </row>
    <row r="153" spans="1:3">
      <c r="A153">
        <v>152</v>
      </c>
      <c r="B153" t="str">
        <f>IF(AND('Sch D5 Poverty'!G157&gt;0,'Sch D5 Poverty'!F157&lt;1),"Fail","Pass")</f>
        <v>Pass</v>
      </c>
      <c r="C153" t="str">
        <f>IF(AND('Sch D5 Poverty'!F157&gt;0,'Sch D5 Poverty'!G157&lt;1),"Fail","Pass")</f>
        <v>Pass</v>
      </c>
    </row>
    <row r="154" spans="1:3">
      <c r="A154">
        <v>153</v>
      </c>
      <c r="B154" t="str">
        <f>IF(AND('Sch D5 Poverty'!G158&gt;0,'Sch D5 Poverty'!F158&lt;1),"Fail","Pass")</f>
        <v>Pass</v>
      </c>
      <c r="C154" t="str">
        <f>IF(AND('Sch D5 Poverty'!F158&gt;0,'Sch D5 Poverty'!G158&lt;1),"Fail","Pass")</f>
        <v>Pass</v>
      </c>
    </row>
    <row r="155" spans="1:3">
      <c r="A155">
        <v>154</v>
      </c>
      <c r="B155" t="str">
        <f>IF(AND('Sch D5 Poverty'!G159&gt;0,'Sch D5 Poverty'!F159&lt;1),"Fail","Pass")</f>
        <v>Pass</v>
      </c>
      <c r="C155" t="str">
        <f>IF(AND('Sch D5 Poverty'!F159&gt;0,'Sch D5 Poverty'!G159&lt;1),"Fail","Pass")</f>
        <v>Pass</v>
      </c>
    </row>
    <row r="156" spans="1:3">
      <c r="A156">
        <v>155</v>
      </c>
      <c r="B156" t="str">
        <f>IF(AND('Sch D5 Poverty'!G160&gt;0,'Sch D5 Poverty'!F160&lt;1),"Fail","Pass")</f>
        <v>Pass</v>
      </c>
      <c r="C156" t="str">
        <f>IF(AND('Sch D5 Poverty'!F160&gt;0,'Sch D5 Poverty'!G160&lt;1),"Fail","Pass")</f>
        <v>Pass</v>
      </c>
    </row>
    <row r="157" spans="1:3">
      <c r="A157">
        <v>156</v>
      </c>
      <c r="B157" t="str">
        <f>IF(AND('Sch D5 Poverty'!G161&gt;0,'Sch D5 Poverty'!F161&lt;1),"Fail","Pass")</f>
        <v>Pass</v>
      </c>
      <c r="C157" t="str">
        <f>IF(AND('Sch D5 Poverty'!F161&gt;0,'Sch D5 Poverty'!G161&lt;1),"Fail","Pass")</f>
        <v>Pass</v>
      </c>
    </row>
    <row r="158" spans="1:3">
      <c r="A158">
        <v>157</v>
      </c>
      <c r="B158" t="str">
        <f>IF(AND('Sch D5 Poverty'!G162&gt;0,'Sch D5 Poverty'!F162&lt;1),"Fail","Pass")</f>
        <v>Pass</v>
      </c>
      <c r="C158" t="str">
        <f>IF(AND('Sch D5 Poverty'!F162&gt;0,'Sch D5 Poverty'!G162&lt;1),"Fail","Pass")</f>
        <v>Pass</v>
      </c>
    </row>
    <row r="159" spans="1:3">
      <c r="A159">
        <v>158</v>
      </c>
      <c r="B159" t="str">
        <f>IF(AND('Sch D5 Poverty'!G163&gt;0,'Sch D5 Poverty'!F163&lt;1),"Fail","Pass")</f>
        <v>Pass</v>
      </c>
      <c r="C159" t="str">
        <f>IF(AND('Sch D5 Poverty'!F163&gt;0,'Sch D5 Poverty'!G163&lt;1),"Fail","Pass")</f>
        <v>Pass</v>
      </c>
    </row>
    <row r="160" spans="1:3">
      <c r="A160">
        <v>159</v>
      </c>
      <c r="B160" t="str">
        <f>IF(AND('Sch D5 Poverty'!G164&gt;0,'Sch D5 Poverty'!F164&lt;1),"Fail","Pass")</f>
        <v>Pass</v>
      </c>
      <c r="C160" t="str">
        <f>IF(AND('Sch D5 Poverty'!F164&gt;0,'Sch D5 Poverty'!G164&lt;1),"Fail","Pass")</f>
        <v>Pass</v>
      </c>
    </row>
    <row r="161" spans="1:3">
      <c r="A161">
        <v>160</v>
      </c>
      <c r="B161" t="str">
        <f>IF(AND('Sch D5 Poverty'!G165&gt;0,'Sch D5 Poverty'!F165&lt;1),"Fail","Pass")</f>
        <v>Pass</v>
      </c>
      <c r="C161" t="str">
        <f>IF(AND('Sch D5 Poverty'!F165&gt;0,'Sch D5 Poverty'!G165&lt;1),"Fail","Pass")</f>
        <v>Pass</v>
      </c>
    </row>
    <row r="162" spans="1:3">
      <c r="A162">
        <v>161</v>
      </c>
      <c r="B162" t="str">
        <f>IF(AND('Sch D5 Poverty'!G166&gt;0,'Sch D5 Poverty'!F166&lt;1),"Fail","Pass")</f>
        <v>Pass</v>
      </c>
      <c r="C162" t="str">
        <f>IF(AND('Sch D5 Poverty'!F166&gt;0,'Sch D5 Poverty'!G166&lt;1),"Fail","Pass")</f>
        <v>Pass</v>
      </c>
    </row>
    <row r="163" spans="1:3">
      <c r="A163">
        <v>162</v>
      </c>
      <c r="B163" t="str">
        <f>IF(AND('Sch D5 Poverty'!G167&gt;0,'Sch D5 Poverty'!F167&lt;1),"Fail","Pass")</f>
        <v>Pass</v>
      </c>
      <c r="C163" t="str">
        <f>IF(AND('Sch D5 Poverty'!F167&gt;0,'Sch D5 Poverty'!G167&lt;1),"Fail","Pass")</f>
        <v>Pass</v>
      </c>
    </row>
    <row r="164" spans="1:3">
      <c r="A164">
        <v>163</v>
      </c>
      <c r="B164" t="str">
        <f>IF(AND('Sch D5 Poverty'!G168&gt;0,'Sch D5 Poverty'!F168&lt;1),"Fail","Pass")</f>
        <v>Pass</v>
      </c>
      <c r="C164" t="str">
        <f>IF(AND('Sch D5 Poverty'!F168&gt;0,'Sch D5 Poverty'!G168&lt;1),"Fail","Pass")</f>
        <v>Pass</v>
      </c>
    </row>
    <row r="165" spans="1:3">
      <c r="A165">
        <v>164</v>
      </c>
      <c r="B165" t="str">
        <f>IF(AND('Sch D5 Poverty'!G169&gt;0,'Sch D5 Poverty'!F169&lt;1),"Fail","Pass")</f>
        <v>Pass</v>
      </c>
      <c r="C165" t="str">
        <f>IF(AND('Sch D5 Poverty'!F169&gt;0,'Sch D5 Poverty'!G169&lt;1),"Fail","Pass")</f>
        <v>Pass</v>
      </c>
    </row>
    <row r="166" spans="1:3">
      <c r="A166">
        <v>165</v>
      </c>
      <c r="B166" t="str">
        <f>IF(AND('Sch D5 Poverty'!G170&gt;0,'Sch D5 Poverty'!F170&lt;1),"Fail","Pass")</f>
        <v>Pass</v>
      </c>
      <c r="C166" t="str">
        <f>IF(AND('Sch D5 Poverty'!F170&gt;0,'Sch D5 Poverty'!G170&lt;1),"Fail","Pass")</f>
        <v>Pass</v>
      </c>
    </row>
    <row r="167" spans="1:3">
      <c r="A167">
        <v>166</v>
      </c>
      <c r="B167" t="str">
        <f>IF(AND('Sch D5 Poverty'!G171&gt;0,'Sch D5 Poverty'!F171&lt;1),"Fail","Pass")</f>
        <v>Pass</v>
      </c>
      <c r="C167" t="str">
        <f>IF(AND('Sch D5 Poverty'!F171&gt;0,'Sch D5 Poverty'!G171&lt;1),"Fail","Pass")</f>
        <v>Pass</v>
      </c>
    </row>
    <row r="168" spans="1:3">
      <c r="A168">
        <v>167</v>
      </c>
      <c r="B168" t="str">
        <f>IF(AND('Sch D5 Poverty'!G172&gt;0,'Sch D5 Poverty'!F172&lt;1),"Fail","Pass")</f>
        <v>Pass</v>
      </c>
      <c r="C168" t="str">
        <f>IF(AND('Sch D5 Poverty'!F172&gt;0,'Sch D5 Poverty'!G172&lt;1),"Fail","Pass")</f>
        <v>Pass</v>
      </c>
    </row>
    <row r="169" spans="1:3">
      <c r="A169">
        <v>168</v>
      </c>
      <c r="B169" t="str">
        <f>IF(AND('Sch D5 Poverty'!G173&gt;0,'Sch D5 Poverty'!F173&lt;1),"Fail","Pass")</f>
        <v>Pass</v>
      </c>
      <c r="C169" t="str">
        <f>IF(AND('Sch D5 Poverty'!F173&gt;0,'Sch D5 Poverty'!G173&lt;1),"Fail","Pass")</f>
        <v>Pass</v>
      </c>
    </row>
    <row r="170" spans="1:3">
      <c r="A170">
        <v>169</v>
      </c>
      <c r="B170" t="str">
        <f>IF(AND('Sch D5 Poverty'!G174&gt;0,'Sch D5 Poverty'!F174&lt;1),"Fail","Pass")</f>
        <v>Pass</v>
      </c>
      <c r="C170" t="str">
        <f>IF(AND('Sch D5 Poverty'!F174&gt;0,'Sch D5 Poverty'!G174&lt;1),"Fail","Pass")</f>
        <v>Pass</v>
      </c>
    </row>
    <row r="171" spans="1:3">
      <c r="A171">
        <v>170</v>
      </c>
      <c r="B171" t="str">
        <f>IF(AND('Sch D5 Poverty'!G175&gt;0,'Sch D5 Poverty'!F175&lt;1),"Fail","Pass")</f>
        <v>Pass</v>
      </c>
      <c r="C171" t="str">
        <f>IF(AND('Sch D5 Poverty'!F175&gt;0,'Sch D5 Poverty'!G175&lt;1),"Fail","Pass")</f>
        <v>Pass</v>
      </c>
    </row>
    <row r="172" spans="1:3">
      <c r="A172">
        <v>171</v>
      </c>
      <c r="B172" t="str">
        <f>IF(AND('Sch D5 Poverty'!G176&gt;0,'Sch D5 Poverty'!F176&lt;1),"Fail","Pass")</f>
        <v>Pass</v>
      </c>
      <c r="C172" t="str">
        <f>IF(AND('Sch D5 Poverty'!F176&gt;0,'Sch D5 Poverty'!G176&lt;1),"Fail","Pass")</f>
        <v>Pass</v>
      </c>
    </row>
    <row r="173" spans="1:3">
      <c r="A173">
        <v>172</v>
      </c>
      <c r="B173" t="str">
        <f>IF(AND('Sch D5 Poverty'!G177&gt;0,'Sch D5 Poverty'!F177&lt;1),"Fail","Pass")</f>
        <v>Pass</v>
      </c>
      <c r="C173" t="str">
        <f>IF(AND('Sch D5 Poverty'!F177&gt;0,'Sch D5 Poverty'!G177&lt;1),"Fail","Pass")</f>
        <v>Pass</v>
      </c>
    </row>
    <row r="174" spans="1:3">
      <c r="A174">
        <v>173</v>
      </c>
      <c r="B174" t="str">
        <f>IF(AND('Sch D5 Poverty'!G178&gt;0,'Sch D5 Poverty'!F178&lt;1),"Fail","Pass")</f>
        <v>Pass</v>
      </c>
      <c r="C174" t="str">
        <f>IF(AND('Sch D5 Poverty'!F178&gt;0,'Sch D5 Poverty'!G178&lt;1),"Fail","Pass")</f>
        <v>Pass</v>
      </c>
    </row>
    <row r="175" spans="1:3">
      <c r="A175">
        <v>174</v>
      </c>
      <c r="B175" t="str">
        <f>IF(AND('Sch D5 Poverty'!G179&gt;0,'Sch D5 Poverty'!F179&lt;1),"Fail","Pass")</f>
        <v>Pass</v>
      </c>
      <c r="C175" t="str">
        <f>IF(AND('Sch D5 Poverty'!F179&gt;0,'Sch D5 Poverty'!G179&lt;1),"Fail","Pass")</f>
        <v>Pass</v>
      </c>
    </row>
    <row r="176" spans="1:3">
      <c r="A176">
        <v>175</v>
      </c>
      <c r="B176" t="str">
        <f>IF(AND('Sch D5 Poverty'!G180&gt;0,'Sch D5 Poverty'!F180&lt;1),"Fail","Pass")</f>
        <v>Pass</v>
      </c>
      <c r="C176" t="str">
        <f>IF(AND('Sch D5 Poverty'!F180&gt;0,'Sch D5 Poverty'!G180&lt;1),"Fail","Pass")</f>
        <v>Pass</v>
      </c>
    </row>
    <row r="177" spans="1:3">
      <c r="A177">
        <v>176</v>
      </c>
      <c r="B177" t="str">
        <f>IF(AND('Sch D5 Poverty'!G181&gt;0,'Sch D5 Poverty'!F181&lt;1),"Fail","Pass")</f>
        <v>Pass</v>
      </c>
      <c r="C177" t="str">
        <f>IF(AND('Sch D5 Poverty'!F181&gt;0,'Sch D5 Poverty'!G181&lt;1),"Fail","Pass")</f>
        <v>Pass</v>
      </c>
    </row>
    <row r="178" spans="1:3">
      <c r="A178">
        <v>177</v>
      </c>
      <c r="B178" t="str">
        <f>IF(AND('Sch D5 Poverty'!G182&gt;0,'Sch D5 Poverty'!F182&lt;1),"Fail","Pass")</f>
        <v>Pass</v>
      </c>
      <c r="C178" t="str">
        <f>IF(AND('Sch D5 Poverty'!F182&gt;0,'Sch D5 Poverty'!G182&lt;1),"Fail","Pass")</f>
        <v>Pass</v>
      </c>
    </row>
    <row r="179" spans="1:3">
      <c r="A179">
        <v>178</v>
      </c>
      <c r="B179" t="str">
        <f>IF(AND('Sch D5 Poverty'!G183&gt;0,'Sch D5 Poverty'!F183&lt;1),"Fail","Pass")</f>
        <v>Pass</v>
      </c>
      <c r="C179" t="str">
        <f>IF(AND('Sch D5 Poverty'!F183&gt;0,'Sch D5 Poverty'!G183&lt;1),"Fail","Pass")</f>
        <v>Pass</v>
      </c>
    </row>
    <row r="180" spans="1:3">
      <c r="A180">
        <v>179</v>
      </c>
      <c r="B180" t="str">
        <f>IF(AND('Sch D5 Poverty'!G184&gt;0,'Sch D5 Poverty'!F184&lt;1),"Fail","Pass")</f>
        <v>Pass</v>
      </c>
      <c r="C180" t="str">
        <f>IF(AND('Sch D5 Poverty'!F184&gt;0,'Sch D5 Poverty'!G184&lt;1),"Fail","Pass")</f>
        <v>Pass</v>
      </c>
    </row>
    <row r="181" spans="1:3">
      <c r="A181">
        <v>180</v>
      </c>
      <c r="B181" t="str">
        <f>IF(AND('Sch D5 Poverty'!G185&gt;0,'Sch D5 Poverty'!F185&lt;1),"Fail","Pass")</f>
        <v>Pass</v>
      </c>
      <c r="C181" t="str">
        <f>IF(AND('Sch D5 Poverty'!F185&gt;0,'Sch D5 Poverty'!G185&lt;1),"Fail","Pass")</f>
        <v>Pass</v>
      </c>
    </row>
    <row r="182" spans="1:3">
      <c r="A182">
        <v>181</v>
      </c>
      <c r="B182" t="str">
        <f>IF(AND('Sch D5 Poverty'!G186&gt;0,'Sch D5 Poverty'!F186&lt;1),"Fail","Pass")</f>
        <v>Pass</v>
      </c>
      <c r="C182" t="str">
        <f>IF(AND('Sch D5 Poverty'!F186&gt;0,'Sch D5 Poverty'!G186&lt;1),"Fail","Pass")</f>
        <v>Pass</v>
      </c>
    </row>
    <row r="183" spans="1:3">
      <c r="A183">
        <v>182</v>
      </c>
      <c r="B183" t="str">
        <f>IF(AND('Sch D5 Poverty'!G187&gt;0,'Sch D5 Poverty'!F187&lt;1),"Fail","Pass")</f>
        <v>Pass</v>
      </c>
      <c r="C183" t="str">
        <f>IF(AND('Sch D5 Poverty'!F187&gt;0,'Sch D5 Poverty'!G187&lt;1),"Fail","Pass")</f>
        <v>Pass</v>
      </c>
    </row>
    <row r="184" spans="1:3">
      <c r="A184">
        <v>183</v>
      </c>
      <c r="B184" t="str">
        <f>IF(AND('Sch D5 Poverty'!G188&gt;0,'Sch D5 Poverty'!F188&lt;1),"Fail","Pass")</f>
        <v>Pass</v>
      </c>
      <c r="C184" t="str">
        <f>IF(AND('Sch D5 Poverty'!F188&gt;0,'Sch D5 Poverty'!G188&lt;1),"Fail","Pass")</f>
        <v>Pass</v>
      </c>
    </row>
    <row r="185" spans="1:3">
      <c r="A185">
        <v>184</v>
      </c>
      <c r="B185" t="str">
        <f>IF(AND('Sch D5 Poverty'!G189&gt;0,'Sch D5 Poverty'!F189&lt;1),"Fail","Pass")</f>
        <v>Pass</v>
      </c>
      <c r="C185" t="str">
        <f>IF(AND('Sch D5 Poverty'!F189&gt;0,'Sch D5 Poverty'!G189&lt;1),"Fail","Pass")</f>
        <v>Pass</v>
      </c>
    </row>
    <row r="186" spans="1:3">
      <c r="A186">
        <v>185</v>
      </c>
      <c r="B186" t="str">
        <f>IF(AND('Sch D5 Poverty'!G190&gt;0,'Sch D5 Poverty'!F190&lt;1),"Fail","Pass")</f>
        <v>Pass</v>
      </c>
      <c r="C186" t="str">
        <f>IF(AND('Sch D5 Poverty'!F190&gt;0,'Sch D5 Poverty'!G190&lt;1),"Fail","Pass")</f>
        <v>Pass</v>
      </c>
    </row>
    <row r="187" spans="1:3">
      <c r="A187">
        <v>186</v>
      </c>
      <c r="B187" t="str">
        <f>IF(AND('Sch D5 Poverty'!G191&gt;0,'Sch D5 Poverty'!F191&lt;1),"Fail","Pass")</f>
        <v>Pass</v>
      </c>
      <c r="C187" t="str">
        <f>IF(AND('Sch D5 Poverty'!F191&gt;0,'Sch D5 Poverty'!G191&lt;1),"Fail","Pass")</f>
        <v>Pass</v>
      </c>
    </row>
    <row r="188" spans="1:3">
      <c r="A188">
        <v>187</v>
      </c>
      <c r="B188" t="str">
        <f>IF(AND('Sch D5 Poverty'!G192&gt;0,'Sch D5 Poverty'!F192&lt;1),"Fail","Pass")</f>
        <v>Pass</v>
      </c>
      <c r="C188" t="str">
        <f>IF(AND('Sch D5 Poverty'!F192&gt;0,'Sch D5 Poverty'!G192&lt;1),"Fail","Pass")</f>
        <v>Pass</v>
      </c>
    </row>
    <row r="189" spans="1:3">
      <c r="A189">
        <v>188</v>
      </c>
      <c r="B189" t="str">
        <f>IF(AND('Sch D5 Poverty'!G193&gt;0,'Sch D5 Poverty'!F193&lt;1),"Fail","Pass")</f>
        <v>Pass</v>
      </c>
      <c r="C189" t="str">
        <f>IF(AND('Sch D5 Poverty'!F193&gt;0,'Sch D5 Poverty'!G193&lt;1),"Fail","Pass")</f>
        <v>Pass</v>
      </c>
    </row>
    <row r="190" spans="1:3">
      <c r="A190">
        <v>189</v>
      </c>
      <c r="B190" t="str">
        <f>IF(AND('Sch D5 Poverty'!G194&gt;0,'Sch D5 Poverty'!F194&lt;1),"Fail","Pass")</f>
        <v>Pass</v>
      </c>
      <c r="C190" t="str">
        <f>IF(AND('Sch D5 Poverty'!F194&gt;0,'Sch D5 Poverty'!G194&lt;1),"Fail","Pass")</f>
        <v>Pass</v>
      </c>
    </row>
    <row r="191" spans="1:3">
      <c r="A191">
        <v>190</v>
      </c>
      <c r="B191" t="str">
        <f>IF(AND('Sch D5 Poverty'!G195&gt;0,'Sch D5 Poverty'!F195&lt;1),"Fail","Pass")</f>
        <v>Pass</v>
      </c>
      <c r="C191" t="str">
        <f>IF(AND('Sch D5 Poverty'!F195&gt;0,'Sch D5 Poverty'!G195&lt;1),"Fail","Pass")</f>
        <v>Pass</v>
      </c>
    </row>
    <row r="192" spans="1:3">
      <c r="A192">
        <v>191</v>
      </c>
      <c r="B192" t="str">
        <f>IF(AND('Sch D5 Poverty'!G196&gt;0,'Sch D5 Poverty'!F196&lt;1),"Fail","Pass")</f>
        <v>Pass</v>
      </c>
      <c r="C192" t="str">
        <f>IF(AND('Sch D5 Poverty'!F196&gt;0,'Sch D5 Poverty'!G196&lt;1),"Fail","Pass")</f>
        <v>Pass</v>
      </c>
    </row>
    <row r="193" spans="1:3">
      <c r="A193">
        <v>192</v>
      </c>
      <c r="B193" t="str">
        <f>IF(AND('Sch D5 Poverty'!G197&gt;0,'Sch D5 Poverty'!F197&lt;1),"Fail","Pass")</f>
        <v>Pass</v>
      </c>
      <c r="C193" t="str">
        <f>IF(AND('Sch D5 Poverty'!F197&gt;0,'Sch D5 Poverty'!G197&lt;1),"Fail","Pass")</f>
        <v>Pass</v>
      </c>
    </row>
    <row r="194" spans="1:3">
      <c r="A194">
        <v>193</v>
      </c>
      <c r="B194" t="str">
        <f>IF(AND('Sch D5 Poverty'!G198&gt;0,'Sch D5 Poverty'!F198&lt;1),"Fail","Pass")</f>
        <v>Pass</v>
      </c>
      <c r="C194" t="str">
        <f>IF(AND('Sch D5 Poverty'!F198&gt;0,'Sch D5 Poverty'!G198&lt;1),"Fail","Pass")</f>
        <v>Pass</v>
      </c>
    </row>
    <row r="195" spans="1:3">
      <c r="A195">
        <v>194</v>
      </c>
      <c r="B195" t="str">
        <f>IF(AND('Sch D5 Poverty'!G199&gt;0,'Sch D5 Poverty'!F199&lt;1),"Fail","Pass")</f>
        <v>Pass</v>
      </c>
      <c r="C195" t="str">
        <f>IF(AND('Sch D5 Poverty'!F199&gt;0,'Sch D5 Poverty'!G199&lt;1),"Fail","Pass")</f>
        <v>Pass</v>
      </c>
    </row>
    <row r="196" spans="1:3">
      <c r="A196">
        <v>195</v>
      </c>
      <c r="B196" t="str">
        <f>IF(AND('Sch D5 Poverty'!G200&gt;0,'Sch D5 Poverty'!F200&lt;1),"Fail","Pass")</f>
        <v>Pass</v>
      </c>
      <c r="C196" t="str">
        <f>IF(AND('Sch D5 Poverty'!F200&gt;0,'Sch D5 Poverty'!G200&lt;1),"Fail","Pass")</f>
        <v>Pass</v>
      </c>
    </row>
    <row r="197" spans="1:3">
      <c r="A197">
        <v>196</v>
      </c>
      <c r="B197" t="str">
        <f>IF(AND('Sch D5 Poverty'!G201&gt;0,'Sch D5 Poverty'!F201&lt;1),"Fail","Pass")</f>
        <v>Pass</v>
      </c>
      <c r="C197" t="str">
        <f>IF(AND('Sch D5 Poverty'!F201&gt;0,'Sch D5 Poverty'!G201&lt;1),"Fail","Pass")</f>
        <v>Pass</v>
      </c>
    </row>
    <row r="198" spans="1:3">
      <c r="A198">
        <v>197</v>
      </c>
      <c r="B198" t="str">
        <f>IF(AND('Sch D5 Poverty'!G202&gt;0,'Sch D5 Poverty'!F202&lt;1),"Fail","Pass")</f>
        <v>Pass</v>
      </c>
      <c r="C198" t="str">
        <f>IF(AND('Sch D5 Poverty'!F202&gt;0,'Sch D5 Poverty'!G202&lt;1),"Fail","Pass")</f>
        <v>Pass</v>
      </c>
    </row>
    <row r="199" spans="1:3">
      <c r="A199">
        <v>198</v>
      </c>
      <c r="B199" t="str">
        <f>IF(AND('Sch D5 Poverty'!G203&gt;0,'Sch D5 Poverty'!F203&lt;1),"Fail","Pass")</f>
        <v>Pass</v>
      </c>
      <c r="C199" t="str">
        <f>IF(AND('Sch D5 Poverty'!F203&gt;0,'Sch D5 Poverty'!G203&lt;1),"Fail","Pass")</f>
        <v>Pass</v>
      </c>
    </row>
    <row r="200" spans="1:3">
      <c r="A200">
        <v>199</v>
      </c>
      <c r="B200" t="str">
        <f>IF(AND('Sch D5 Poverty'!G204&gt;0,'Sch D5 Poverty'!F204&lt;1),"Fail","Pass")</f>
        <v>Pass</v>
      </c>
      <c r="C200" t="str">
        <f>IF(AND('Sch D5 Poverty'!F204&gt;0,'Sch D5 Poverty'!G204&lt;1),"Fail","Pass")</f>
        <v>Pass</v>
      </c>
    </row>
    <row r="201" spans="1:3">
      <c r="A201">
        <v>200</v>
      </c>
      <c r="B201" t="str">
        <f>IF(AND('Sch D5 Poverty'!G205&gt;0,'Sch D5 Poverty'!F205&lt;1),"Fail","Pass")</f>
        <v>Pass</v>
      </c>
      <c r="C201" t="str">
        <f>IF(AND('Sch D5 Poverty'!F205&gt;0,'Sch D5 Poverty'!G205&lt;1),"Fail","Pass")</f>
        <v>Pass</v>
      </c>
    </row>
    <row r="202" spans="1:3">
      <c r="A202">
        <v>201</v>
      </c>
      <c r="B202" t="str">
        <f>IF(AND('Sch D5 Poverty'!G206&gt;0,'Sch D5 Poverty'!F206&lt;1),"Fail","Pass")</f>
        <v>Pass</v>
      </c>
      <c r="C202" t="str">
        <f>IF(AND('Sch D5 Poverty'!F206&gt;0,'Sch D5 Poverty'!G206&lt;1),"Fail","Pass")</f>
        <v>Pass</v>
      </c>
    </row>
    <row r="203" spans="1:3">
      <c r="A203">
        <v>202</v>
      </c>
      <c r="B203" t="str">
        <f>IF(AND('Sch D5 Poverty'!G207&gt;0,'Sch D5 Poverty'!F207&lt;1),"Fail","Pass")</f>
        <v>Pass</v>
      </c>
      <c r="C203" t="str">
        <f>IF(AND('Sch D5 Poverty'!F207&gt;0,'Sch D5 Poverty'!G207&lt;1),"Fail","Pass")</f>
        <v>Pass</v>
      </c>
    </row>
    <row r="204" spans="1:3">
      <c r="A204">
        <v>203</v>
      </c>
      <c r="B204" t="str">
        <f>IF(AND('Sch D5 Poverty'!G208&gt;0,'Sch D5 Poverty'!F208&lt;1),"Fail","Pass")</f>
        <v>Pass</v>
      </c>
      <c r="C204" t="str">
        <f>IF(AND('Sch D5 Poverty'!F208&gt;0,'Sch D5 Poverty'!G208&lt;1),"Fail","Pass")</f>
        <v>Pass</v>
      </c>
    </row>
    <row r="205" spans="1:3">
      <c r="A205">
        <v>204</v>
      </c>
      <c r="B205" t="str">
        <f>IF(AND('Sch D5 Poverty'!G209&gt;0,'Sch D5 Poverty'!F209&lt;1),"Fail","Pass")</f>
        <v>Pass</v>
      </c>
      <c r="C205" t="str">
        <f>IF(AND('Sch D5 Poverty'!F209&gt;0,'Sch D5 Poverty'!G209&lt;1),"Fail","Pass")</f>
        <v>Pass</v>
      </c>
    </row>
    <row r="206" spans="1:3">
      <c r="A206">
        <v>205</v>
      </c>
      <c r="B206" t="str">
        <f>IF(AND('Sch D5 Poverty'!G210&gt;0,'Sch D5 Poverty'!F210&lt;1),"Fail","Pass")</f>
        <v>Pass</v>
      </c>
      <c r="C206" t="str">
        <f>IF(AND('Sch D5 Poverty'!F210&gt;0,'Sch D5 Poverty'!G210&lt;1),"Fail","Pass")</f>
        <v>Pass</v>
      </c>
    </row>
    <row r="207" spans="1:3">
      <c r="A207">
        <v>206</v>
      </c>
      <c r="B207" t="str">
        <f>IF(AND('Sch D5 Poverty'!G211&gt;0,'Sch D5 Poverty'!F211&lt;1),"Fail","Pass")</f>
        <v>Pass</v>
      </c>
      <c r="C207" t="str">
        <f>IF(AND('Sch D5 Poverty'!F211&gt;0,'Sch D5 Poverty'!G211&lt;1),"Fail","Pass")</f>
        <v>Pass</v>
      </c>
    </row>
    <row r="208" spans="1:3">
      <c r="A208">
        <v>207</v>
      </c>
      <c r="B208" t="str">
        <f>IF(AND('Sch D5 Poverty'!G212&gt;0,'Sch D5 Poverty'!F212&lt;1),"Fail","Pass")</f>
        <v>Pass</v>
      </c>
      <c r="C208" t="str">
        <f>IF(AND('Sch D5 Poverty'!F212&gt;0,'Sch D5 Poverty'!G212&lt;1),"Fail","Pass")</f>
        <v>Pass</v>
      </c>
    </row>
    <row r="209" spans="1:3">
      <c r="A209">
        <v>208</v>
      </c>
      <c r="B209" t="str">
        <f>IF(AND('Sch D5 Poverty'!G213&gt;0,'Sch D5 Poverty'!F213&lt;1),"Fail","Pass")</f>
        <v>Pass</v>
      </c>
      <c r="C209" t="str">
        <f>IF(AND('Sch D5 Poverty'!F213&gt;0,'Sch D5 Poverty'!G213&lt;1),"Fail","Pass")</f>
        <v>Pass</v>
      </c>
    </row>
    <row r="210" spans="1:3">
      <c r="A210">
        <v>209</v>
      </c>
      <c r="B210" t="str">
        <f>IF(AND('Sch D5 Poverty'!G214&gt;0,'Sch D5 Poverty'!F214&lt;1),"Fail","Pass")</f>
        <v>Pass</v>
      </c>
      <c r="C210" t="str">
        <f>IF(AND('Sch D5 Poverty'!F214&gt;0,'Sch D5 Poverty'!G214&lt;1),"Fail","Pass")</f>
        <v>Pass</v>
      </c>
    </row>
    <row r="211" spans="1:3">
      <c r="A211">
        <v>210</v>
      </c>
      <c r="B211" t="str">
        <f>IF(AND('Sch D5 Poverty'!G215&gt;0,'Sch D5 Poverty'!F215&lt;1),"Fail","Pass")</f>
        <v>Pass</v>
      </c>
      <c r="C211" t="str">
        <f>IF(AND('Sch D5 Poverty'!F215&gt;0,'Sch D5 Poverty'!G215&lt;1),"Fail","Pass")</f>
        <v>Pass</v>
      </c>
    </row>
    <row r="212" spans="1:3">
      <c r="A212">
        <v>211</v>
      </c>
      <c r="B212" t="str">
        <f>IF(AND('Sch D5 Poverty'!G216&gt;0,'Sch D5 Poverty'!F216&lt;1),"Fail","Pass")</f>
        <v>Pass</v>
      </c>
      <c r="C212" t="str">
        <f>IF(AND('Sch D5 Poverty'!F216&gt;0,'Sch D5 Poverty'!G216&lt;1),"Fail","Pass")</f>
        <v>Pass</v>
      </c>
    </row>
    <row r="213" spans="1:3">
      <c r="A213">
        <v>212</v>
      </c>
      <c r="B213" t="str">
        <f>IF(AND('Sch D5 Poverty'!G217&gt;0,'Sch D5 Poverty'!F217&lt;1),"Fail","Pass")</f>
        <v>Pass</v>
      </c>
      <c r="C213" t="str">
        <f>IF(AND('Sch D5 Poverty'!F217&gt;0,'Sch D5 Poverty'!G217&lt;1),"Fail","Pass")</f>
        <v>Pass</v>
      </c>
    </row>
    <row r="214" spans="1:3">
      <c r="A214">
        <v>213</v>
      </c>
      <c r="B214" t="str">
        <f>IF(AND('Sch D5 Poverty'!G218&gt;0,'Sch D5 Poverty'!F218&lt;1),"Fail","Pass")</f>
        <v>Pass</v>
      </c>
      <c r="C214" t="str">
        <f>IF(AND('Sch D5 Poverty'!F218&gt;0,'Sch D5 Poverty'!G218&lt;1),"Fail","Pass")</f>
        <v>Pass</v>
      </c>
    </row>
    <row r="215" spans="1:3">
      <c r="A215">
        <v>214</v>
      </c>
      <c r="B215" t="str">
        <f>IF(AND('Sch D5 Poverty'!G219&gt;0,'Sch D5 Poverty'!F219&lt;1),"Fail","Pass")</f>
        <v>Pass</v>
      </c>
      <c r="C215" t="str">
        <f>IF(AND('Sch D5 Poverty'!F219&gt;0,'Sch D5 Poverty'!G219&lt;1),"Fail","Pass")</f>
        <v>Pass</v>
      </c>
    </row>
    <row r="216" spans="1:3">
      <c r="A216">
        <v>215</v>
      </c>
      <c r="B216" t="str">
        <f>IF(AND('Sch D5 Poverty'!G220&gt;0,'Sch D5 Poverty'!F220&lt;1),"Fail","Pass")</f>
        <v>Pass</v>
      </c>
      <c r="C216" t="str">
        <f>IF(AND('Sch D5 Poverty'!F220&gt;0,'Sch D5 Poverty'!G220&lt;1),"Fail","Pass")</f>
        <v>Pass</v>
      </c>
    </row>
    <row r="217" spans="1:3">
      <c r="A217">
        <v>216</v>
      </c>
      <c r="B217" t="str">
        <f>IF(AND('Sch D5 Poverty'!G221&gt;0,'Sch D5 Poverty'!F221&lt;1),"Fail","Pass")</f>
        <v>Pass</v>
      </c>
      <c r="C217" t="str">
        <f>IF(AND('Sch D5 Poverty'!F221&gt;0,'Sch D5 Poverty'!G221&lt;1),"Fail","Pass")</f>
        <v>Pass</v>
      </c>
    </row>
    <row r="218" spans="1:3">
      <c r="A218">
        <v>217</v>
      </c>
      <c r="B218" t="str">
        <f>IF(AND('Sch D5 Poverty'!G222&gt;0,'Sch D5 Poverty'!F222&lt;1),"Fail","Pass")</f>
        <v>Pass</v>
      </c>
      <c r="C218" t="str">
        <f>IF(AND('Sch D5 Poverty'!F222&gt;0,'Sch D5 Poverty'!G222&lt;1),"Fail","Pass")</f>
        <v>Pass</v>
      </c>
    </row>
    <row r="219" spans="1:3">
      <c r="A219">
        <v>218</v>
      </c>
      <c r="B219" t="str">
        <f>IF(AND('Sch D5 Poverty'!G223&gt;0,'Sch D5 Poverty'!F223&lt;1),"Fail","Pass")</f>
        <v>Pass</v>
      </c>
      <c r="C219" t="str">
        <f>IF(AND('Sch D5 Poverty'!F223&gt;0,'Sch D5 Poverty'!G223&lt;1),"Fail","Pass")</f>
        <v>Pass</v>
      </c>
    </row>
    <row r="220" spans="1:3">
      <c r="A220">
        <v>219</v>
      </c>
      <c r="B220" t="str">
        <f>IF(AND('Sch D5 Poverty'!G224&gt;0,'Sch D5 Poverty'!F224&lt;1),"Fail","Pass")</f>
        <v>Pass</v>
      </c>
      <c r="C220" t="str">
        <f>IF(AND('Sch D5 Poverty'!F224&gt;0,'Sch D5 Poverty'!G224&lt;1),"Fail","Pass")</f>
        <v>Pass</v>
      </c>
    </row>
    <row r="221" spans="1:3">
      <c r="A221">
        <v>220</v>
      </c>
      <c r="B221" t="str">
        <f>IF(AND('Sch D5 Poverty'!G225&gt;0,'Sch D5 Poverty'!F225&lt;1),"Fail","Pass")</f>
        <v>Pass</v>
      </c>
      <c r="C221" t="str">
        <f>IF(AND('Sch D5 Poverty'!F225&gt;0,'Sch D5 Poverty'!G225&lt;1),"Fail","Pass")</f>
        <v>Pass</v>
      </c>
    </row>
    <row r="222" spans="1:3">
      <c r="A222">
        <v>221</v>
      </c>
      <c r="B222" t="str">
        <f>IF(AND('Sch D5 Poverty'!G226&gt;0,'Sch D5 Poverty'!F226&lt;1),"Fail","Pass")</f>
        <v>Pass</v>
      </c>
      <c r="C222" t="str">
        <f>IF(AND('Sch D5 Poverty'!F226&gt;0,'Sch D5 Poverty'!G226&lt;1),"Fail","Pass")</f>
        <v>Pass</v>
      </c>
    </row>
    <row r="223" spans="1:3">
      <c r="A223">
        <v>222</v>
      </c>
      <c r="B223" t="str">
        <f>IF(AND('Sch D5 Poverty'!G227&gt;0,'Sch D5 Poverty'!F227&lt;1),"Fail","Pass")</f>
        <v>Pass</v>
      </c>
      <c r="C223" t="str">
        <f>IF(AND('Sch D5 Poverty'!F227&gt;0,'Sch D5 Poverty'!G227&lt;1),"Fail","Pass")</f>
        <v>Pass</v>
      </c>
    </row>
    <row r="224" spans="1:3">
      <c r="A224">
        <v>223</v>
      </c>
      <c r="B224" t="str">
        <f>IF(AND('Sch D5 Poverty'!G228&gt;0,'Sch D5 Poverty'!F228&lt;1),"Fail","Pass")</f>
        <v>Pass</v>
      </c>
      <c r="C224" t="str">
        <f>IF(AND('Sch D5 Poverty'!F228&gt;0,'Sch D5 Poverty'!G228&lt;1),"Fail","Pass")</f>
        <v>Pass</v>
      </c>
    </row>
    <row r="225" spans="1:3">
      <c r="A225">
        <v>224</v>
      </c>
      <c r="B225" t="str">
        <f>IF(AND('Sch D5 Poverty'!G229&gt;0,'Sch D5 Poverty'!F229&lt;1),"Fail","Pass")</f>
        <v>Pass</v>
      </c>
      <c r="C225" t="str">
        <f>IF(AND('Sch D5 Poverty'!F229&gt;0,'Sch D5 Poverty'!G229&lt;1),"Fail","Pass")</f>
        <v>Pass</v>
      </c>
    </row>
    <row r="226" spans="1:3">
      <c r="A226">
        <v>225</v>
      </c>
      <c r="B226" t="str">
        <f>IF(AND('Sch D5 Poverty'!G230&gt;0,'Sch D5 Poverty'!F230&lt;1),"Fail","Pass")</f>
        <v>Pass</v>
      </c>
      <c r="C226" t="str">
        <f>IF(AND('Sch D5 Poverty'!F230&gt;0,'Sch D5 Poverty'!G230&lt;1),"Fail","Pass")</f>
        <v>Pass</v>
      </c>
    </row>
    <row r="227" spans="1:3">
      <c r="A227">
        <v>226</v>
      </c>
      <c r="B227" t="str">
        <f>IF(AND('Sch D5 Poverty'!G231&gt;0,'Sch D5 Poverty'!F231&lt;1),"Fail","Pass")</f>
        <v>Pass</v>
      </c>
      <c r="C227" t="str">
        <f>IF(AND('Sch D5 Poverty'!F231&gt;0,'Sch D5 Poverty'!G231&lt;1),"Fail","Pass")</f>
        <v>Pass</v>
      </c>
    </row>
    <row r="228" spans="1:3">
      <c r="A228">
        <v>227</v>
      </c>
      <c r="B228" t="str">
        <f>IF(AND('Sch D5 Poverty'!G232&gt;0,'Sch D5 Poverty'!F232&lt;1),"Fail","Pass")</f>
        <v>Pass</v>
      </c>
      <c r="C228" t="str">
        <f>IF(AND('Sch D5 Poverty'!F232&gt;0,'Sch D5 Poverty'!G232&lt;1),"Fail","Pass")</f>
        <v>Pass</v>
      </c>
    </row>
    <row r="229" spans="1:3">
      <c r="A229">
        <v>228</v>
      </c>
      <c r="B229" t="str">
        <f>IF(AND('Sch D5 Poverty'!G233&gt;0,'Sch D5 Poverty'!F233&lt;1),"Fail","Pass")</f>
        <v>Pass</v>
      </c>
      <c r="C229" t="str">
        <f>IF(AND('Sch D5 Poverty'!F233&gt;0,'Sch D5 Poverty'!G233&lt;1),"Fail","Pass")</f>
        <v>Pass</v>
      </c>
    </row>
    <row r="230" spans="1:3">
      <c r="A230">
        <v>229</v>
      </c>
      <c r="B230" t="str">
        <f>IF(AND('Sch D5 Poverty'!G234&gt;0,'Sch D5 Poverty'!F234&lt;1),"Fail","Pass")</f>
        <v>Pass</v>
      </c>
      <c r="C230" t="str">
        <f>IF(AND('Sch D5 Poverty'!F234&gt;0,'Sch D5 Poverty'!G234&lt;1),"Fail","Pass")</f>
        <v>Pass</v>
      </c>
    </row>
    <row r="231" spans="1:3">
      <c r="A231">
        <v>230</v>
      </c>
      <c r="B231" t="str">
        <f>IF(AND('Sch D5 Poverty'!G235&gt;0,'Sch D5 Poverty'!F235&lt;1),"Fail","Pass")</f>
        <v>Pass</v>
      </c>
      <c r="C231" t="str">
        <f>IF(AND('Sch D5 Poverty'!F235&gt;0,'Sch D5 Poverty'!G235&lt;1),"Fail","Pass")</f>
        <v>Pass</v>
      </c>
    </row>
    <row r="232" spans="1:3">
      <c r="A232">
        <v>231</v>
      </c>
      <c r="B232" t="str">
        <f>IF(AND('Sch D5 Poverty'!G236&gt;0,'Sch D5 Poverty'!F236&lt;1),"Fail","Pass")</f>
        <v>Pass</v>
      </c>
      <c r="C232" t="str">
        <f>IF(AND('Sch D5 Poverty'!F236&gt;0,'Sch D5 Poverty'!G236&lt;1),"Fail","Pass")</f>
        <v>Pass</v>
      </c>
    </row>
    <row r="233" spans="1:3">
      <c r="A233">
        <v>232</v>
      </c>
      <c r="B233" t="str">
        <f>IF(AND('Sch D5 Poverty'!G237&gt;0,'Sch D5 Poverty'!F237&lt;1),"Fail","Pass")</f>
        <v>Pass</v>
      </c>
      <c r="C233" t="str">
        <f>IF(AND('Sch D5 Poverty'!F237&gt;0,'Sch D5 Poverty'!G237&lt;1),"Fail","Pass")</f>
        <v>Pass</v>
      </c>
    </row>
    <row r="234" spans="1:3">
      <c r="A234">
        <v>233</v>
      </c>
      <c r="B234" t="str">
        <f>IF(AND('Sch D5 Poverty'!G238&gt;0,'Sch D5 Poverty'!F238&lt;1),"Fail","Pass")</f>
        <v>Pass</v>
      </c>
      <c r="C234" t="str">
        <f>IF(AND('Sch D5 Poverty'!F238&gt;0,'Sch D5 Poverty'!G238&lt;1),"Fail","Pass")</f>
        <v>Pass</v>
      </c>
    </row>
    <row r="235" spans="1:3">
      <c r="A235">
        <v>234</v>
      </c>
      <c r="B235" t="str">
        <f>IF(AND('Sch D5 Poverty'!G239&gt;0,'Sch D5 Poverty'!F239&lt;1),"Fail","Pass")</f>
        <v>Pass</v>
      </c>
      <c r="C235" t="str">
        <f>IF(AND('Sch D5 Poverty'!F239&gt;0,'Sch D5 Poverty'!G239&lt;1),"Fail","Pass")</f>
        <v>Pass</v>
      </c>
    </row>
    <row r="236" spans="1:3">
      <c r="A236">
        <v>235</v>
      </c>
      <c r="B236" t="str">
        <f>IF(AND('Sch D5 Poverty'!G240&gt;0,'Sch D5 Poverty'!F240&lt;1),"Fail","Pass")</f>
        <v>Pass</v>
      </c>
      <c r="C236" t="str">
        <f>IF(AND('Sch D5 Poverty'!F240&gt;0,'Sch D5 Poverty'!G240&lt;1),"Fail","Pass")</f>
        <v>Pass</v>
      </c>
    </row>
    <row r="237" spans="1:3">
      <c r="A237">
        <v>236</v>
      </c>
      <c r="B237" t="str">
        <f>IF(AND('Sch D5 Poverty'!G241&gt;0,'Sch D5 Poverty'!F241&lt;1),"Fail","Pass")</f>
        <v>Pass</v>
      </c>
      <c r="C237" t="str">
        <f>IF(AND('Sch D5 Poverty'!F241&gt;0,'Sch D5 Poverty'!G241&lt;1),"Fail","Pass")</f>
        <v>Pass</v>
      </c>
    </row>
    <row r="238" spans="1:3">
      <c r="A238">
        <v>237</v>
      </c>
      <c r="B238" t="str">
        <f>IF(AND('Sch D5 Poverty'!G242&gt;0,'Sch D5 Poverty'!F242&lt;1),"Fail","Pass")</f>
        <v>Pass</v>
      </c>
      <c r="C238" t="str">
        <f>IF(AND('Sch D5 Poverty'!F242&gt;0,'Sch D5 Poverty'!G242&lt;1),"Fail","Pass")</f>
        <v>Pass</v>
      </c>
    </row>
    <row r="239" spans="1:3">
      <c r="A239">
        <v>238</v>
      </c>
      <c r="B239" t="str">
        <f>IF(AND('Sch D5 Poverty'!G243&gt;0,'Sch D5 Poverty'!F243&lt;1),"Fail","Pass")</f>
        <v>Pass</v>
      </c>
      <c r="C239" t="str">
        <f>IF(AND('Sch D5 Poverty'!F243&gt;0,'Sch D5 Poverty'!G243&lt;1),"Fail","Pass")</f>
        <v>Pass</v>
      </c>
    </row>
    <row r="240" spans="1:3">
      <c r="A240">
        <v>239</v>
      </c>
      <c r="B240" t="str">
        <f>IF(AND('Sch D5 Poverty'!G244&gt;0,'Sch D5 Poverty'!F244&lt;1),"Fail","Pass")</f>
        <v>Pass</v>
      </c>
      <c r="C240" t="str">
        <f>IF(AND('Sch D5 Poverty'!F244&gt;0,'Sch D5 Poverty'!G244&lt;1),"Fail","Pass")</f>
        <v>Pass</v>
      </c>
    </row>
    <row r="241" spans="1:3">
      <c r="A241">
        <v>240</v>
      </c>
      <c r="B241" t="str">
        <f>IF(AND('Sch D5 Poverty'!G245&gt;0,'Sch D5 Poverty'!F245&lt;1),"Fail","Pass")</f>
        <v>Pass</v>
      </c>
      <c r="C241" t="str">
        <f>IF(AND('Sch D5 Poverty'!F245&gt;0,'Sch D5 Poverty'!G245&lt;1),"Fail","Pass")</f>
        <v>Pass</v>
      </c>
    </row>
    <row r="242" spans="1:3">
      <c r="A242">
        <v>241</v>
      </c>
      <c r="B242" t="str">
        <f>IF(AND('Sch D5 Poverty'!G246&gt;0,'Sch D5 Poverty'!F246&lt;1),"Fail","Pass")</f>
        <v>Pass</v>
      </c>
      <c r="C242" t="str">
        <f>IF(AND('Sch D5 Poverty'!F246&gt;0,'Sch D5 Poverty'!G246&lt;1),"Fail","Pass")</f>
        <v>Pass</v>
      </c>
    </row>
    <row r="243" spans="1:3">
      <c r="A243">
        <v>242</v>
      </c>
      <c r="B243" t="str">
        <f>IF(AND('Sch D5 Poverty'!G247&gt;0,'Sch D5 Poverty'!F247&lt;1),"Fail","Pass")</f>
        <v>Pass</v>
      </c>
      <c r="C243" t="str">
        <f>IF(AND('Sch D5 Poverty'!F247&gt;0,'Sch D5 Poverty'!G247&lt;1),"Fail","Pass")</f>
        <v>Pass</v>
      </c>
    </row>
    <row r="244" spans="1:3">
      <c r="A244">
        <v>243</v>
      </c>
      <c r="B244" t="str">
        <f>IF(AND('Sch D5 Poverty'!G248&gt;0,'Sch D5 Poverty'!F248&lt;1),"Fail","Pass")</f>
        <v>Pass</v>
      </c>
      <c r="C244" t="str">
        <f>IF(AND('Sch D5 Poverty'!F248&gt;0,'Sch D5 Poverty'!G248&lt;1),"Fail","Pass")</f>
        <v>Pass</v>
      </c>
    </row>
    <row r="245" spans="1:3">
      <c r="A245">
        <v>244</v>
      </c>
      <c r="B245" t="str">
        <f>IF(AND('Sch D5 Poverty'!G249&gt;0,'Sch D5 Poverty'!F249&lt;1),"Fail","Pass")</f>
        <v>Pass</v>
      </c>
      <c r="C245" t="str">
        <f>IF(AND('Sch D5 Poverty'!F249&gt;0,'Sch D5 Poverty'!G249&lt;1),"Fail","Pass")</f>
        <v>Pass</v>
      </c>
    </row>
    <row r="246" spans="1:3">
      <c r="A246">
        <v>245</v>
      </c>
      <c r="B246" t="str">
        <f>IF(AND('Sch D5 Poverty'!G250&gt;0,'Sch D5 Poverty'!F250&lt;1),"Fail","Pass")</f>
        <v>Pass</v>
      </c>
      <c r="C246" t="str">
        <f>IF(AND('Sch D5 Poverty'!F250&gt;0,'Sch D5 Poverty'!G250&lt;1),"Fail","Pass")</f>
        <v>Pass</v>
      </c>
    </row>
    <row r="247" spans="1:3">
      <c r="A247">
        <v>246</v>
      </c>
      <c r="B247" t="str">
        <f>IF(AND('Sch D5 Poverty'!G251&gt;0,'Sch D5 Poverty'!F251&lt;1),"Fail","Pass")</f>
        <v>Pass</v>
      </c>
      <c r="C247" t="str">
        <f>IF(AND('Sch D5 Poverty'!F251&gt;0,'Sch D5 Poverty'!G251&lt;1),"Fail","Pass")</f>
        <v>Pass</v>
      </c>
    </row>
    <row r="248" spans="1:3">
      <c r="A248">
        <v>247</v>
      </c>
      <c r="B248" t="str">
        <f>IF(AND('Sch D5 Poverty'!G252&gt;0,'Sch D5 Poverty'!F252&lt;1),"Fail","Pass")</f>
        <v>Pass</v>
      </c>
      <c r="C248" t="str">
        <f>IF(AND('Sch D5 Poverty'!F252&gt;0,'Sch D5 Poverty'!G252&lt;1),"Fail","Pass")</f>
        <v>Pass</v>
      </c>
    </row>
    <row r="249" spans="1:3">
      <c r="A249">
        <v>248</v>
      </c>
      <c r="B249" t="str">
        <f>IF(AND('Sch D5 Poverty'!G253&gt;0,'Sch D5 Poverty'!F253&lt;1),"Fail","Pass")</f>
        <v>Pass</v>
      </c>
      <c r="C249" t="str">
        <f>IF(AND('Sch D5 Poverty'!F253&gt;0,'Sch D5 Poverty'!G253&lt;1),"Fail","Pass")</f>
        <v>Pass</v>
      </c>
    </row>
    <row r="250" spans="1:3">
      <c r="A250">
        <v>249</v>
      </c>
      <c r="B250" t="str">
        <f>IF(AND('Sch D5 Poverty'!G254&gt;0,'Sch D5 Poverty'!F254&lt;1),"Fail","Pass")</f>
        <v>Pass</v>
      </c>
      <c r="C250" t="str">
        <f>IF(AND('Sch D5 Poverty'!F254&gt;0,'Sch D5 Poverty'!G254&lt;1),"Fail","Pass")</f>
        <v>Pass</v>
      </c>
    </row>
    <row r="251" spans="1:3">
      <c r="A251">
        <v>250</v>
      </c>
      <c r="B251" t="str">
        <f>IF(AND('Sch D5 Poverty'!G255&gt;0,'Sch D5 Poverty'!F255&lt;1),"Fail","Pass")</f>
        <v>Pass</v>
      </c>
      <c r="C251" t="str">
        <f>IF(AND('Sch D5 Poverty'!F255&gt;0,'Sch D5 Poverty'!G255&lt;1),"Fail","Pass")</f>
        <v>Pass</v>
      </c>
    </row>
    <row r="252" spans="1:3">
      <c r="A252">
        <v>251</v>
      </c>
      <c r="B252" t="str">
        <f>IF(AND('Sch D5 Poverty'!G256&gt;0,'Sch D5 Poverty'!F256&lt;1),"Fail","Pass")</f>
        <v>Pass</v>
      </c>
      <c r="C252" t="str">
        <f>IF(AND('Sch D5 Poverty'!F256&gt;0,'Sch D5 Poverty'!G256&lt;1),"Fail","Pass")</f>
        <v>Pass</v>
      </c>
    </row>
    <row r="253" spans="1:3">
      <c r="A253">
        <v>252</v>
      </c>
      <c r="B253" t="str">
        <f>IF(AND('Sch D5 Poverty'!G257&gt;0,'Sch D5 Poverty'!F257&lt;1),"Fail","Pass")</f>
        <v>Pass</v>
      </c>
      <c r="C253" t="str">
        <f>IF(AND('Sch D5 Poverty'!F257&gt;0,'Sch D5 Poverty'!G257&lt;1),"Fail","Pass")</f>
        <v>Pass</v>
      </c>
    </row>
    <row r="254" spans="1:3">
      <c r="A254">
        <v>253</v>
      </c>
      <c r="B254" t="str">
        <f>IF(AND('Sch D5 Poverty'!G258&gt;0,'Sch D5 Poverty'!F258&lt;1),"Fail","Pass")</f>
        <v>Pass</v>
      </c>
      <c r="C254" t="str">
        <f>IF(AND('Sch D5 Poverty'!F258&gt;0,'Sch D5 Poverty'!G258&lt;1),"Fail","Pass")</f>
        <v>Pass</v>
      </c>
    </row>
    <row r="255" spans="1:3">
      <c r="A255">
        <v>254</v>
      </c>
      <c r="B255" t="str">
        <f>IF(AND('Sch D5 Poverty'!G259&gt;0,'Sch D5 Poverty'!F259&lt;1),"Fail","Pass")</f>
        <v>Pass</v>
      </c>
      <c r="C255" t="str">
        <f>IF(AND('Sch D5 Poverty'!F259&gt;0,'Sch D5 Poverty'!G259&lt;1),"Fail","Pass")</f>
        <v>Pass</v>
      </c>
    </row>
    <row r="256" spans="1:3">
      <c r="A256">
        <v>255</v>
      </c>
      <c r="B256" t="str">
        <f>IF(AND('Sch D5 Poverty'!G260&gt;0,'Sch D5 Poverty'!F260&lt;1),"Fail","Pass")</f>
        <v>Pass</v>
      </c>
      <c r="C256" t="str">
        <f>IF(AND('Sch D5 Poverty'!F260&gt;0,'Sch D5 Poverty'!G260&lt;1),"Fail","Pass")</f>
        <v>Pass</v>
      </c>
    </row>
    <row r="257" spans="1:3">
      <c r="A257">
        <v>256</v>
      </c>
      <c r="B257" t="str">
        <f>IF(AND('Sch D5 Poverty'!G261&gt;0,'Sch D5 Poverty'!F261&lt;1),"Fail","Pass")</f>
        <v>Pass</v>
      </c>
      <c r="C257" t="str">
        <f>IF(AND('Sch D5 Poverty'!F261&gt;0,'Sch D5 Poverty'!G261&lt;1),"Fail","Pass")</f>
        <v>Pass</v>
      </c>
    </row>
    <row r="258" spans="1:3">
      <c r="A258">
        <v>257</v>
      </c>
      <c r="B258" t="str">
        <f>IF(AND('Sch D5 Poverty'!G262&gt;0,'Sch D5 Poverty'!F262&lt;1),"Fail","Pass")</f>
        <v>Pass</v>
      </c>
      <c r="C258" t="str">
        <f>IF(AND('Sch D5 Poverty'!F262&gt;0,'Sch D5 Poverty'!G262&lt;1),"Fail","Pass")</f>
        <v>Pass</v>
      </c>
    </row>
    <row r="259" spans="1:3">
      <c r="A259">
        <v>258</v>
      </c>
      <c r="B259" t="str">
        <f>IF(AND('Sch D5 Poverty'!G263&gt;0,'Sch D5 Poverty'!F263&lt;1),"Fail","Pass")</f>
        <v>Pass</v>
      </c>
      <c r="C259" t="str">
        <f>IF(AND('Sch D5 Poverty'!F263&gt;0,'Sch D5 Poverty'!G263&lt;1),"Fail","Pass")</f>
        <v>Pass</v>
      </c>
    </row>
    <row r="260" spans="1:3">
      <c r="A260">
        <v>259</v>
      </c>
      <c r="B260" t="str">
        <f>IF(AND('Sch D5 Poverty'!G264&gt;0,'Sch D5 Poverty'!F264&lt;1),"Fail","Pass")</f>
        <v>Pass</v>
      </c>
      <c r="C260" t="str">
        <f>IF(AND('Sch D5 Poverty'!F264&gt;0,'Sch D5 Poverty'!G264&lt;1),"Fail","Pass")</f>
        <v>Pass</v>
      </c>
    </row>
    <row r="261" spans="1:3">
      <c r="A261">
        <v>260</v>
      </c>
      <c r="B261" t="str">
        <f>IF(AND('Sch D5 Poverty'!G265&gt;0,'Sch D5 Poverty'!F265&lt;1),"Fail","Pass")</f>
        <v>Pass</v>
      </c>
      <c r="C261" t="str">
        <f>IF(AND('Sch D5 Poverty'!F265&gt;0,'Sch D5 Poverty'!G265&lt;1),"Fail","Pass")</f>
        <v>Pass</v>
      </c>
    </row>
    <row r="262" spans="1:3">
      <c r="A262">
        <v>261</v>
      </c>
      <c r="B262" t="str">
        <f>IF(AND('Sch D5 Poverty'!G266&gt;0,'Sch D5 Poverty'!F266&lt;1),"Fail","Pass")</f>
        <v>Pass</v>
      </c>
      <c r="C262" t="str">
        <f>IF(AND('Sch D5 Poverty'!F266&gt;0,'Sch D5 Poverty'!G266&lt;1),"Fail","Pass")</f>
        <v>Pass</v>
      </c>
    </row>
    <row r="263" spans="1:3">
      <c r="A263">
        <v>262</v>
      </c>
      <c r="B263" t="str">
        <f>IF(AND('Sch D5 Poverty'!G267&gt;0,'Sch D5 Poverty'!F267&lt;1),"Fail","Pass")</f>
        <v>Pass</v>
      </c>
      <c r="C263" t="str">
        <f>IF(AND('Sch D5 Poverty'!F267&gt;0,'Sch D5 Poverty'!G267&lt;1),"Fail","Pass")</f>
        <v>Pass</v>
      </c>
    </row>
    <row r="264" spans="1:3">
      <c r="A264">
        <v>263</v>
      </c>
      <c r="B264" t="str">
        <f>IF(AND('Sch D5 Poverty'!G268&gt;0,'Sch D5 Poverty'!F268&lt;1),"Fail","Pass")</f>
        <v>Pass</v>
      </c>
      <c r="C264" t="str">
        <f>IF(AND('Sch D5 Poverty'!F268&gt;0,'Sch D5 Poverty'!G268&lt;1),"Fail","Pass")</f>
        <v>Pass</v>
      </c>
    </row>
    <row r="265" spans="1:3">
      <c r="A265">
        <v>264</v>
      </c>
      <c r="B265" t="str">
        <f>IF(AND('Sch D5 Poverty'!G269&gt;0,'Sch D5 Poverty'!F269&lt;1),"Fail","Pass")</f>
        <v>Pass</v>
      </c>
      <c r="C265" t="str">
        <f>IF(AND('Sch D5 Poverty'!F269&gt;0,'Sch D5 Poverty'!G269&lt;1),"Fail","Pass")</f>
        <v>Pass</v>
      </c>
    </row>
    <row r="266" spans="1:3">
      <c r="A266">
        <v>265</v>
      </c>
      <c r="B266" t="str">
        <f>IF(AND('Sch D5 Poverty'!G270&gt;0,'Sch D5 Poverty'!F270&lt;1),"Fail","Pass")</f>
        <v>Pass</v>
      </c>
      <c r="C266" t="str">
        <f>IF(AND('Sch D5 Poverty'!F270&gt;0,'Sch D5 Poverty'!G270&lt;1),"Fail","Pass")</f>
        <v>Pass</v>
      </c>
    </row>
    <row r="267" spans="1:3">
      <c r="A267">
        <v>266</v>
      </c>
      <c r="B267" t="str">
        <f>IF(AND('Sch D5 Poverty'!G271&gt;0,'Sch D5 Poverty'!F271&lt;1),"Fail","Pass")</f>
        <v>Pass</v>
      </c>
      <c r="C267" t="str">
        <f>IF(AND('Sch D5 Poverty'!F271&gt;0,'Sch D5 Poverty'!G271&lt;1),"Fail","Pass")</f>
        <v>Pass</v>
      </c>
    </row>
    <row r="268" spans="1:3">
      <c r="A268">
        <v>267</v>
      </c>
      <c r="B268" t="str">
        <f>IF(AND('Sch D5 Poverty'!G272&gt;0,'Sch D5 Poverty'!F272&lt;1),"Fail","Pass")</f>
        <v>Pass</v>
      </c>
      <c r="C268" t="str">
        <f>IF(AND('Sch D5 Poverty'!F272&gt;0,'Sch D5 Poverty'!G272&lt;1),"Fail","Pass")</f>
        <v>Pass</v>
      </c>
    </row>
    <row r="269" spans="1:3">
      <c r="A269">
        <v>268</v>
      </c>
      <c r="B269" t="str">
        <f>IF(AND('Sch D5 Poverty'!G273&gt;0,'Sch D5 Poverty'!F273&lt;1),"Fail","Pass")</f>
        <v>Pass</v>
      </c>
      <c r="C269" t="str">
        <f>IF(AND('Sch D5 Poverty'!F273&gt;0,'Sch D5 Poverty'!G273&lt;1),"Fail","Pass")</f>
        <v>Pass</v>
      </c>
    </row>
    <row r="270" spans="1:3">
      <c r="A270">
        <v>269</v>
      </c>
      <c r="B270" t="str">
        <f>IF(AND('Sch D5 Poverty'!G274&gt;0,'Sch D5 Poverty'!F274&lt;1),"Fail","Pass")</f>
        <v>Pass</v>
      </c>
      <c r="C270" t="str">
        <f>IF(AND('Sch D5 Poverty'!F274&gt;0,'Sch D5 Poverty'!G274&lt;1),"Fail","Pass")</f>
        <v>Pass</v>
      </c>
    </row>
    <row r="271" spans="1:3">
      <c r="A271">
        <v>270</v>
      </c>
      <c r="B271" t="str">
        <f>IF(AND('Sch D5 Poverty'!G275&gt;0,'Sch D5 Poverty'!F275&lt;1),"Fail","Pass")</f>
        <v>Pass</v>
      </c>
      <c r="C271" t="str">
        <f>IF(AND('Sch D5 Poverty'!F275&gt;0,'Sch D5 Poverty'!G275&lt;1),"Fail","Pass")</f>
        <v>Pass</v>
      </c>
    </row>
    <row r="272" spans="1:3">
      <c r="A272">
        <v>271</v>
      </c>
      <c r="B272" t="str">
        <f>IF(AND('Sch D5 Poverty'!G276&gt;0,'Sch D5 Poverty'!F276&lt;1),"Fail","Pass")</f>
        <v>Pass</v>
      </c>
      <c r="C272" t="str">
        <f>IF(AND('Sch D5 Poverty'!F276&gt;0,'Sch D5 Poverty'!G276&lt;1),"Fail","Pass")</f>
        <v>Pass</v>
      </c>
    </row>
    <row r="273" spans="1:3">
      <c r="A273">
        <v>272</v>
      </c>
      <c r="B273" t="str">
        <f>IF(AND('Sch D5 Poverty'!G277&gt;0,'Sch D5 Poverty'!F277&lt;1),"Fail","Pass")</f>
        <v>Pass</v>
      </c>
      <c r="C273" t="str">
        <f>IF(AND('Sch D5 Poverty'!F277&gt;0,'Sch D5 Poverty'!G277&lt;1),"Fail","Pass")</f>
        <v>Pass</v>
      </c>
    </row>
    <row r="274" spans="1:3">
      <c r="A274">
        <v>273</v>
      </c>
      <c r="B274" t="str">
        <f>IF(AND('Sch D5 Poverty'!G278&gt;0,'Sch D5 Poverty'!F278&lt;1),"Fail","Pass")</f>
        <v>Pass</v>
      </c>
      <c r="C274" t="str">
        <f>IF(AND('Sch D5 Poverty'!F278&gt;0,'Sch D5 Poverty'!G278&lt;1),"Fail","Pass")</f>
        <v>Pass</v>
      </c>
    </row>
    <row r="275" spans="1:3">
      <c r="A275">
        <v>274</v>
      </c>
      <c r="B275" t="str">
        <f>IF(AND('Sch D5 Poverty'!G279&gt;0,'Sch D5 Poverty'!F279&lt;1),"Fail","Pass")</f>
        <v>Pass</v>
      </c>
      <c r="C275" t="str">
        <f>IF(AND('Sch D5 Poverty'!F279&gt;0,'Sch D5 Poverty'!G279&lt;1),"Fail","Pass")</f>
        <v>Pass</v>
      </c>
    </row>
    <row r="276" spans="1:3">
      <c r="A276">
        <v>275</v>
      </c>
      <c r="B276" t="str">
        <f>IF(AND('Sch D5 Poverty'!G280&gt;0,'Sch D5 Poverty'!F280&lt;1),"Fail","Pass")</f>
        <v>Pass</v>
      </c>
      <c r="C276" t="str">
        <f>IF(AND('Sch D5 Poverty'!F280&gt;0,'Sch D5 Poverty'!G280&lt;1),"Fail","Pass")</f>
        <v>Pass</v>
      </c>
    </row>
    <row r="277" spans="1:3">
      <c r="A277">
        <v>276</v>
      </c>
      <c r="B277" t="str">
        <f>IF(AND('Sch D5 Poverty'!G281&gt;0,'Sch D5 Poverty'!F281&lt;1),"Fail","Pass")</f>
        <v>Pass</v>
      </c>
      <c r="C277" t="str">
        <f>IF(AND('Sch D5 Poverty'!F281&gt;0,'Sch D5 Poverty'!G281&lt;1),"Fail","Pass")</f>
        <v>Pass</v>
      </c>
    </row>
    <row r="278" spans="1:3">
      <c r="A278">
        <v>277</v>
      </c>
      <c r="B278" t="str">
        <f>IF(AND('Sch D5 Poverty'!G282&gt;0,'Sch D5 Poverty'!F282&lt;1),"Fail","Pass")</f>
        <v>Pass</v>
      </c>
      <c r="C278" t="str">
        <f>IF(AND('Sch D5 Poverty'!F282&gt;0,'Sch D5 Poverty'!G282&lt;1),"Fail","Pass")</f>
        <v>Pass</v>
      </c>
    </row>
    <row r="279" spans="1:3">
      <c r="A279">
        <v>278</v>
      </c>
      <c r="B279" t="str">
        <f>IF(AND('Sch D5 Poverty'!G283&gt;0,'Sch D5 Poverty'!F283&lt;1),"Fail","Pass")</f>
        <v>Pass</v>
      </c>
      <c r="C279" t="str">
        <f>IF(AND('Sch D5 Poverty'!F283&gt;0,'Sch D5 Poverty'!G283&lt;1),"Fail","Pass")</f>
        <v>Pass</v>
      </c>
    </row>
    <row r="280" spans="1:3">
      <c r="A280">
        <v>279</v>
      </c>
      <c r="B280" t="str">
        <f>IF(AND('Sch D5 Poverty'!G284&gt;0,'Sch D5 Poverty'!F284&lt;1),"Fail","Pass")</f>
        <v>Pass</v>
      </c>
      <c r="C280" t="str">
        <f>IF(AND('Sch D5 Poverty'!F284&gt;0,'Sch D5 Poverty'!G284&lt;1),"Fail","Pass")</f>
        <v>Pass</v>
      </c>
    </row>
    <row r="281" spans="1:3">
      <c r="A281">
        <v>280</v>
      </c>
      <c r="B281" t="str">
        <f>IF(AND('Sch D5 Poverty'!G285&gt;0,'Sch D5 Poverty'!F285&lt;1),"Fail","Pass")</f>
        <v>Pass</v>
      </c>
      <c r="C281" t="str">
        <f>IF(AND('Sch D5 Poverty'!F285&gt;0,'Sch D5 Poverty'!G285&lt;1),"Fail","Pass")</f>
        <v>Pass</v>
      </c>
    </row>
    <row r="282" spans="1:3">
      <c r="A282">
        <v>281</v>
      </c>
      <c r="B282" t="str">
        <f>IF(AND('Sch D5 Poverty'!G286&gt;0,'Sch D5 Poverty'!F286&lt;1),"Fail","Pass")</f>
        <v>Pass</v>
      </c>
      <c r="C282" t="str">
        <f>IF(AND('Sch D5 Poverty'!F286&gt;0,'Sch D5 Poverty'!G286&lt;1),"Fail","Pass")</f>
        <v>Pass</v>
      </c>
    </row>
    <row r="283" spans="1:3">
      <c r="A283">
        <v>282</v>
      </c>
      <c r="B283" t="str">
        <f>IF(AND('Sch D5 Poverty'!G287&gt;0,'Sch D5 Poverty'!F287&lt;1),"Fail","Pass")</f>
        <v>Pass</v>
      </c>
      <c r="C283" t="str">
        <f>IF(AND('Sch D5 Poverty'!F287&gt;0,'Sch D5 Poverty'!G287&lt;1),"Fail","Pass")</f>
        <v>Pass</v>
      </c>
    </row>
    <row r="284" spans="1:3">
      <c r="A284">
        <v>283</v>
      </c>
      <c r="B284" t="str">
        <f>IF(AND('Sch D5 Poverty'!G288&gt;0,'Sch D5 Poverty'!F288&lt;1),"Fail","Pass")</f>
        <v>Pass</v>
      </c>
      <c r="C284" t="str">
        <f>IF(AND('Sch D5 Poverty'!F288&gt;0,'Sch D5 Poverty'!G288&lt;1),"Fail","Pass")</f>
        <v>Pass</v>
      </c>
    </row>
    <row r="285" spans="1:3">
      <c r="A285">
        <v>284</v>
      </c>
      <c r="B285" t="str">
        <f>IF(AND('Sch D5 Poverty'!G289&gt;0,'Sch D5 Poverty'!F289&lt;1),"Fail","Pass")</f>
        <v>Pass</v>
      </c>
      <c r="C285" t="str">
        <f>IF(AND('Sch D5 Poverty'!F289&gt;0,'Sch D5 Poverty'!G289&lt;1),"Fail","Pass")</f>
        <v>Pass</v>
      </c>
    </row>
    <row r="286" spans="1:3">
      <c r="A286">
        <v>285</v>
      </c>
      <c r="B286" t="str">
        <f>IF(AND('Sch D5 Poverty'!G290&gt;0,'Sch D5 Poverty'!F290&lt;1),"Fail","Pass")</f>
        <v>Pass</v>
      </c>
      <c r="C286" t="str">
        <f>IF(AND('Sch D5 Poverty'!F290&gt;0,'Sch D5 Poverty'!G290&lt;1),"Fail","Pass")</f>
        <v>Pass</v>
      </c>
    </row>
    <row r="287" spans="1:3">
      <c r="A287">
        <v>286</v>
      </c>
      <c r="B287" t="str">
        <f>IF(AND('Sch D5 Poverty'!G291&gt;0,'Sch D5 Poverty'!F291&lt;1),"Fail","Pass")</f>
        <v>Pass</v>
      </c>
      <c r="C287" t="str">
        <f>IF(AND('Sch D5 Poverty'!F291&gt;0,'Sch D5 Poverty'!G291&lt;1),"Fail","Pass")</f>
        <v>Pass</v>
      </c>
    </row>
    <row r="288" spans="1:3">
      <c r="A288">
        <v>287</v>
      </c>
      <c r="B288" t="str">
        <f>IF(AND('Sch D5 Poverty'!G292&gt;0,'Sch D5 Poverty'!F292&lt;1),"Fail","Pass")</f>
        <v>Pass</v>
      </c>
      <c r="C288" t="str">
        <f>IF(AND('Sch D5 Poverty'!F292&gt;0,'Sch D5 Poverty'!G292&lt;1),"Fail","Pass")</f>
        <v>Pass</v>
      </c>
    </row>
    <row r="289" spans="1:3">
      <c r="A289">
        <v>288</v>
      </c>
      <c r="B289" t="str">
        <f>IF(AND('Sch D5 Poverty'!G293&gt;0,'Sch D5 Poverty'!F293&lt;1),"Fail","Pass")</f>
        <v>Pass</v>
      </c>
      <c r="C289" t="str">
        <f>IF(AND('Sch D5 Poverty'!F293&gt;0,'Sch D5 Poverty'!G293&lt;1),"Fail","Pass")</f>
        <v>Pass</v>
      </c>
    </row>
    <row r="290" spans="1:3">
      <c r="A290">
        <v>289</v>
      </c>
      <c r="B290" t="str">
        <f>IF(AND('Sch D5 Poverty'!G294&gt;0,'Sch D5 Poverty'!F294&lt;1),"Fail","Pass")</f>
        <v>Pass</v>
      </c>
      <c r="C290" t="str">
        <f>IF(AND('Sch D5 Poverty'!F294&gt;0,'Sch D5 Poverty'!G294&lt;1),"Fail","Pass")</f>
        <v>Pass</v>
      </c>
    </row>
    <row r="291" spans="1:3">
      <c r="A291">
        <v>290</v>
      </c>
      <c r="B291" t="str">
        <f>IF(AND('Sch D5 Poverty'!G295&gt;0,'Sch D5 Poverty'!F295&lt;1),"Fail","Pass")</f>
        <v>Pass</v>
      </c>
      <c r="C291" t="str">
        <f>IF(AND('Sch D5 Poverty'!F295&gt;0,'Sch D5 Poverty'!G295&lt;1),"Fail","Pass")</f>
        <v>Pass</v>
      </c>
    </row>
    <row r="292" spans="1:3">
      <c r="A292">
        <v>291</v>
      </c>
      <c r="B292" t="str">
        <f>IF(AND('Sch D5 Poverty'!G296&gt;0,'Sch D5 Poverty'!F296&lt;1),"Fail","Pass")</f>
        <v>Pass</v>
      </c>
      <c r="C292" t="str">
        <f>IF(AND('Sch D5 Poverty'!F296&gt;0,'Sch D5 Poverty'!G296&lt;1),"Fail","Pass")</f>
        <v>Pass</v>
      </c>
    </row>
    <row r="293" spans="1:3">
      <c r="A293">
        <v>292</v>
      </c>
      <c r="B293" t="str">
        <f>IF(AND('Sch D5 Poverty'!G297&gt;0,'Sch D5 Poverty'!F297&lt;1),"Fail","Pass")</f>
        <v>Pass</v>
      </c>
      <c r="C293" t="str">
        <f>IF(AND('Sch D5 Poverty'!F297&gt;0,'Sch D5 Poverty'!G297&lt;1),"Fail","Pass")</f>
        <v>Pass</v>
      </c>
    </row>
    <row r="294" spans="1:3">
      <c r="A294">
        <v>293</v>
      </c>
      <c r="B294" t="str">
        <f>IF(AND('Sch D5 Poverty'!G298&gt;0,'Sch D5 Poverty'!F298&lt;1),"Fail","Pass")</f>
        <v>Pass</v>
      </c>
      <c r="C294" t="str">
        <f>IF(AND('Sch D5 Poverty'!F298&gt;0,'Sch D5 Poverty'!G298&lt;1),"Fail","Pass")</f>
        <v>Pass</v>
      </c>
    </row>
    <row r="295" spans="1:3">
      <c r="A295">
        <v>294</v>
      </c>
      <c r="B295" t="str">
        <f>IF(AND('Sch D5 Poverty'!G299&gt;0,'Sch D5 Poverty'!F299&lt;1),"Fail","Pass")</f>
        <v>Pass</v>
      </c>
      <c r="C295" t="str">
        <f>IF(AND('Sch D5 Poverty'!F299&gt;0,'Sch D5 Poverty'!G299&lt;1),"Fail","Pass")</f>
        <v>Pass</v>
      </c>
    </row>
    <row r="296" spans="1:3">
      <c r="A296">
        <v>295</v>
      </c>
      <c r="B296" t="str">
        <f>IF(AND('Sch D5 Poverty'!G300&gt;0,'Sch D5 Poverty'!F300&lt;1),"Fail","Pass")</f>
        <v>Pass</v>
      </c>
      <c r="C296" t="str">
        <f>IF(AND('Sch D5 Poverty'!F300&gt;0,'Sch D5 Poverty'!G300&lt;1),"Fail","Pass")</f>
        <v>Pass</v>
      </c>
    </row>
    <row r="297" spans="1:3">
      <c r="A297">
        <v>296</v>
      </c>
      <c r="B297" t="str">
        <f>IF(AND('Sch D5 Poverty'!G301&gt;0,'Sch D5 Poverty'!F301&lt;1),"Fail","Pass")</f>
        <v>Pass</v>
      </c>
      <c r="C297" t="str">
        <f>IF(AND('Sch D5 Poverty'!F301&gt;0,'Sch D5 Poverty'!G301&lt;1),"Fail","Pass")</f>
        <v>Pass</v>
      </c>
    </row>
    <row r="298" spans="1:3">
      <c r="A298">
        <v>297</v>
      </c>
      <c r="B298" t="str">
        <f>IF(AND('Sch D5 Poverty'!G302&gt;0,'Sch D5 Poverty'!F302&lt;1),"Fail","Pass")</f>
        <v>Pass</v>
      </c>
      <c r="C298" t="str">
        <f>IF(AND('Sch D5 Poverty'!F302&gt;0,'Sch D5 Poverty'!G302&lt;1),"Fail","Pass")</f>
        <v>Pass</v>
      </c>
    </row>
    <row r="299" spans="1:3">
      <c r="A299">
        <v>298</v>
      </c>
      <c r="B299" t="str">
        <f>IF(AND('Sch D5 Poverty'!G303&gt;0,'Sch D5 Poverty'!F303&lt;1),"Fail","Pass")</f>
        <v>Pass</v>
      </c>
      <c r="C299" t="str">
        <f>IF(AND('Sch D5 Poverty'!F303&gt;0,'Sch D5 Poverty'!G303&lt;1),"Fail","Pass")</f>
        <v>Pass</v>
      </c>
    </row>
    <row r="300" spans="1:3">
      <c r="A300">
        <v>299</v>
      </c>
      <c r="B300" t="str">
        <f>IF(AND('Sch D5 Poverty'!G304&gt;0,'Sch D5 Poverty'!F304&lt;1),"Fail","Pass")</f>
        <v>Pass</v>
      </c>
      <c r="C300" t="str">
        <f>IF(AND('Sch D5 Poverty'!F304&gt;0,'Sch D5 Poverty'!G304&lt;1),"Fail","Pass")</f>
        <v>Pass</v>
      </c>
    </row>
    <row r="301" spans="1:3">
      <c r="A301">
        <v>300</v>
      </c>
      <c r="B301" t="str">
        <f>IF(AND('Sch D5 Poverty'!G305&gt;0,'Sch D5 Poverty'!F305&lt;1),"Fail","Pass")</f>
        <v>Pass</v>
      </c>
      <c r="C301" t="str">
        <f>IF(AND('Sch D5 Poverty'!F305&gt;0,'Sch D5 Poverty'!G305&lt;1),"Fail","Pass")</f>
        <v>Pass</v>
      </c>
    </row>
    <row r="302" spans="1:3">
      <c r="A302">
        <v>301</v>
      </c>
      <c r="B302" t="str">
        <f>IF(AND('Sch D5 Poverty'!G306&gt;0,'Sch D5 Poverty'!F306&lt;1),"Fail","Pass")</f>
        <v>Pass</v>
      </c>
      <c r="C302" t="str">
        <f>IF(AND('Sch D5 Poverty'!F306&gt;0,'Sch D5 Poverty'!G306&lt;1),"Fail","Pass")</f>
        <v>Pass</v>
      </c>
    </row>
    <row r="303" spans="1:3">
      <c r="A303">
        <v>302</v>
      </c>
      <c r="B303" t="str">
        <f>IF(AND('Sch D5 Poverty'!G307&gt;0,'Sch D5 Poverty'!F307&lt;1),"Fail","Pass")</f>
        <v>Pass</v>
      </c>
      <c r="C303" t="str">
        <f>IF(AND('Sch D5 Poverty'!F307&gt;0,'Sch D5 Poverty'!G307&lt;1),"Fail","Pass")</f>
        <v>Pass</v>
      </c>
    </row>
    <row r="304" spans="1:3">
      <c r="A304">
        <v>303</v>
      </c>
      <c r="B304" t="str">
        <f>IF(AND('Sch D5 Poverty'!G308&gt;0,'Sch D5 Poverty'!F308&lt;1),"Fail","Pass")</f>
        <v>Pass</v>
      </c>
      <c r="C304" t="str">
        <f>IF(AND('Sch D5 Poverty'!F308&gt;0,'Sch D5 Poverty'!G308&lt;1),"Fail","Pass")</f>
        <v>Pass</v>
      </c>
    </row>
    <row r="305" spans="1:3">
      <c r="A305">
        <v>304</v>
      </c>
      <c r="B305" t="str">
        <f>IF(AND('Sch D5 Poverty'!G309&gt;0,'Sch D5 Poverty'!F309&lt;1),"Fail","Pass")</f>
        <v>Pass</v>
      </c>
      <c r="C305" t="str">
        <f>IF(AND('Sch D5 Poverty'!F309&gt;0,'Sch D5 Poverty'!G309&lt;1),"Fail","Pass")</f>
        <v>Pass</v>
      </c>
    </row>
    <row r="306" spans="1:3">
      <c r="A306">
        <v>305</v>
      </c>
      <c r="B306" t="str">
        <f>IF(AND('Sch D5 Poverty'!G310&gt;0,'Sch D5 Poverty'!F310&lt;1),"Fail","Pass")</f>
        <v>Pass</v>
      </c>
      <c r="C306" t="str">
        <f>IF(AND('Sch D5 Poverty'!F310&gt;0,'Sch D5 Poverty'!G310&lt;1),"Fail","Pass")</f>
        <v>Pass</v>
      </c>
    </row>
    <row r="307" spans="1:3">
      <c r="A307">
        <v>306</v>
      </c>
      <c r="B307" t="str">
        <f>IF(AND('Sch D5 Poverty'!G311&gt;0,'Sch D5 Poverty'!F311&lt;1),"Fail","Pass")</f>
        <v>Pass</v>
      </c>
      <c r="C307" t="str">
        <f>IF(AND('Sch D5 Poverty'!F311&gt;0,'Sch D5 Poverty'!G311&lt;1),"Fail","Pass")</f>
        <v>Pass</v>
      </c>
    </row>
    <row r="308" spans="1:3">
      <c r="A308">
        <v>307</v>
      </c>
      <c r="B308" t="str">
        <f>IF(AND('Sch D5 Poverty'!G312&gt;0,'Sch D5 Poverty'!F312&lt;1),"Fail","Pass")</f>
        <v>Pass</v>
      </c>
      <c r="C308" t="str">
        <f>IF(AND('Sch D5 Poverty'!F312&gt;0,'Sch D5 Poverty'!G312&lt;1),"Fail","Pass")</f>
        <v>Pass</v>
      </c>
    </row>
    <row r="309" spans="1:3">
      <c r="A309">
        <v>308</v>
      </c>
      <c r="B309" t="str">
        <f>IF(AND('Sch D5 Poverty'!G313&gt;0,'Sch D5 Poverty'!F313&lt;1),"Fail","Pass")</f>
        <v>Pass</v>
      </c>
      <c r="C309" t="str">
        <f>IF(AND('Sch D5 Poverty'!F313&gt;0,'Sch D5 Poverty'!G313&lt;1),"Fail","Pass")</f>
        <v>Pass</v>
      </c>
    </row>
    <row r="310" spans="1:3">
      <c r="A310">
        <v>309</v>
      </c>
      <c r="B310" t="str">
        <f>IF(AND('Sch D5 Poverty'!G314&gt;0,'Sch D5 Poverty'!F314&lt;1),"Fail","Pass")</f>
        <v>Pass</v>
      </c>
      <c r="C310" t="str">
        <f>IF(AND('Sch D5 Poverty'!F314&gt;0,'Sch D5 Poverty'!G314&lt;1),"Fail","Pass")</f>
        <v>Pass</v>
      </c>
    </row>
    <row r="311" spans="1:3">
      <c r="A311">
        <v>310</v>
      </c>
      <c r="B311" t="str">
        <f>IF(AND('Sch D5 Poverty'!G315&gt;0,'Sch D5 Poverty'!F315&lt;1),"Fail","Pass")</f>
        <v>Pass</v>
      </c>
      <c r="C311" t="str">
        <f>IF(AND('Sch D5 Poverty'!F315&gt;0,'Sch D5 Poverty'!G315&lt;1),"Fail","Pass")</f>
        <v>Pass</v>
      </c>
    </row>
    <row r="312" spans="1:3">
      <c r="A312">
        <v>311</v>
      </c>
      <c r="B312" t="str">
        <f>IF(AND('Sch D5 Poverty'!G316&gt;0,'Sch D5 Poverty'!F316&lt;1),"Fail","Pass")</f>
        <v>Pass</v>
      </c>
      <c r="C312" t="str">
        <f>IF(AND('Sch D5 Poverty'!F316&gt;0,'Sch D5 Poverty'!G316&lt;1),"Fail","Pass")</f>
        <v>Pass</v>
      </c>
    </row>
    <row r="313" spans="1:3">
      <c r="A313">
        <v>312</v>
      </c>
      <c r="B313" t="str">
        <f>IF(AND('Sch D5 Poverty'!G317&gt;0,'Sch D5 Poverty'!F317&lt;1),"Fail","Pass")</f>
        <v>Pass</v>
      </c>
      <c r="C313" t="str">
        <f>IF(AND('Sch D5 Poverty'!F317&gt;0,'Sch D5 Poverty'!G317&lt;1),"Fail","Pass")</f>
        <v>Pass</v>
      </c>
    </row>
    <row r="314" spans="1:3">
      <c r="A314">
        <v>313</v>
      </c>
      <c r="B314" t="str">
        <f>IF(AND('Sch D5 Poverty'!G318&gt;0,'Sch D5 Poverty'!F318&lt;1),"Fail","Pass")</f>
        <v>Pass</v>
      </c>
      <c r="C314" t="str">
        <f>IF(AND('Sch D5 Poverty'!F318&gt;0,'Sch D5 Poverty'!G318&lt;1),"Fail","Pass")</f>
        <v>Pass</v>
      </c>
    </row>
    <row r="315" spans="1:3">
      <c r="A315">
        <v>314</v>
      </c>
      <c r="B315" t="str">
        <f>IF(AND('Sch D5 Poverty'!G319&gt;0,'Sch D5 Poverty'!F319&lt;1),"Fail","Pass")</f>
        <v>Pass</v>
      </c>
      <c r="C315" t="str">
        <f>IF(AND('Sch D5 Poverty'!F319&gt;0,'Sch D5 Poverty'!G319&lt;1),"Fail","Pass")</f>
        <v>Pass</v>
      </c>
    </row>
    <row r="316" spans="1:3">
      <c r="A316">
        <v>315</v>
      </c>
      <c r="B316" t="str">
        <f>IF(AND('Sch D5 Poverty'!G320&gt;0,'Sch D5 Poverty'!F320&lt;1),"Fail","Pass")</f>
        <v>Pass</v>
      </c>
      <c r="C316" t="str">
        <f>IF(AND('Sch D5 Poverty'!F320&gt;0,'Sch D5 Poverty'!G320&lt;1),"Fail","Pass")</f>
        <v>Pass</v>
      </c>
    </row>
    <row r="317" spans="1:3">
      <c r="A317">
        <v>316</v>
      </c>
      <c r="B317" t="str">
        <f>IF(AND('Sch D5 Poverty'!G321&gt;0,'Sch D5 Poverty'!F321&lt;1),"Fail","Pass")</f>
        <v>Pass</v>
      </c>
      <c r="C317" t="str">
        <f>IF(AND('Sch D5 Poverty'!F321&gt;0,'Sch D5 Poverty'!G321&lt;1),"Fail","Pass")</f>
        <v>Pass</v>
      </c>
    </row>
    <row r="318" spans="1:3">
      <c r="A318">
        <v>317</v>
      </c>
      <c r="B318" t="str">
        <f>IF(AND('Sch D5 Poverty'!G322&gt;0,'Sch D5 Poverty'!F322&lt;1),"Fail","Pass")</f>
        <v>Pass</v>
      </c>
      <c r="C318" t="str">
        <f>IF(AND('Sch D5 Poverty'!F322&gt;0,'Sch D5 Poverty'!G322&lt;1),"Fail","Pass")</f>
        <v>Pass</v>
      </c>
    </row>
    <row r="319" spans="1:3">
      <c r="A319">
        <v>318</v>
      </c>
      <c r="B319" t="str">
        <f>IF(AND('Sch D5 Poverty'!G323&gt;0,'Sch D5 Poverty'!F323&lt;1),"Fail","Pass")</f>
        <v>Pass</v>
      </c>
      <c r="C319" t="str">
        <f>IF(AND('Sch D5 Poverty'!F323&gt;0,'Sch D5 Poverty'!G323&lt;1),"Fail","Pass")</f>
        <v>Pass</v>
      </c>
    </row>
    <row r="320" spans="1:3">
      <c r="A320">
        <v>319</v>
      </c>
      <c r="B320" t="str">
        <f>IF(AND('Sch D5 Poverty'!G324&gt;0,'Sch D5 Poverty'!F324&lt;1),"Fail","Pass")</f>
        <v>Pass</v>
      </c>
      <c r="C320" t="str">
        <f>IF(AND('Sch D5 Poverty'!F324&gt;0,'Sch D5 Poverty'!G324&lt;1),"Fail","Pass")</f>
        <v>Pass</v>
      </c>
    </row>
    <row r="321" spans="1:3">
      <c r="A321">
        <v>320</v>
      </c>
      <c r="B321" t="str">
        <f>IF(AND('Sch D5 Poverty'!G325&gt;0,'Sch D5 Poverty'!F325&lt;1),"Fail","Pass")</f>
        <v>Pass</v>
      </c>
      <c r="C321" t="str">
        <f>IF(AND('Sch D5 Poverty'!F325&gt;0,'Sch D5 Poverty'!G325&lt;1),"Fail","Pass")</f>
        <v>Pass</v>
      </c>
    </row>
    <row r="322" spans="1:3">
      <c r="A322">
        <v>321</v>
      </c>
      <c r="B322" t="str">
        <f>IF(AND('Sch D5 Poverty'!G326&gt;0,'Sch D5 Poverty'!F326&lt;1),"Fail","Pass")</f>
        <v>Pass</v>
      </c>
      <c r="C322" t="str">
        <f>IF(AND('Sch D5 Poverty'!F326&gt;0,'Sch D5 Poverty'!G326&lt;1),"Fail","Pass")</f>
        <v>Pass</v>
      </c>
    </row>
    <row r="323" spans="1:3">
      <c r="A323">
        <v>322</v>
      </c>
      <c r="B323" t="str">
        <f>IF(AND('Sch D5 Poverty'!G327&gt;0,'Sch D5 Poverty'!F327&lt;1),"Fail","Pass")</f>
        <v>Pass</v>
      </c>
      <c r="C323" t="str">
        <f>IF(AND('Sch D5 Poverty'!F327&gt;0,'Sch D5 Poverty'!G327&lt;1),"Fail","Pass")</f>
        <v>Pass</v>
      </c>
    </row>
    <row r="324" spans="1:3">
      <c r="A324">
        <v>323</v>
      </c>
      <c r="B324" t="str">
        <f>IF(AND('Sch D5 Poverty'!G328&gt;0,'Sch D5 Poverty'!F328&lt;1),"Fail","Pass")</f>
        <v>Pass</v>
      </c>
      <c r="C324" t="str">
        <f>IF(AND('Sch D5 Poverty'!F328&gt;0,'Sch D5 Poverty'!G328&lt;1),"Fail","Pass")</f>
        <v>Pass</v>
      </c>
    </row>
    <row r="325" spans="1:3">
      <c r="A325">
        <v>324</v>
      </c>
      <c r="B325" t="str">
        <f>IF(AND('Sch D5 Poverty'!G329&gt;0,'Sch D5 Poverty'!F329&lt;1),"Fail","Pass")</f>
        <v>Pass</v>
      </c>
      <c r="C325" t="str">
        <f>IF(AND('Sch D5 Poverty'!F329&gt;0,'Sch D5 Poverty'!G329&lt;1),"Fail","Pass")</f>
        <v>Pass</v>
      </c>
    </row>
    <row r="326" spans="1:3">
      <c r="A326">
        <v>325</v>
      </c>
      <c r="B326" t="str">
        <f>IF(AND('Sch D5 Poverty'!G330&gt;0,'Sch D5 Poverty'!F330&lt;1),"Fail","Pass")</f>
        <v>Pass</v>
      </c>
      <c r="C326" t="str">
        <f>IF(AND('Sch D5 Poverty'!F330&gt;0,'Sch D5 Poverty'!G330&lt;1),"Fail","Pass")</f>
        <v>Pass</v>
      </c>
    </row>
    <row r="327" spans="1:3">
      <c r="A327">
        <v>326</v>
      </c>
      <c r="B327" t="str">
        <f>IF(AND('Sch D5 Poverty'!G331&gt;0,'Sch D5 Poverty'!F331&lt;1),"Fail","Pass")</f>
        <v>Pass</v>
      </c>
      <c r="C327" t="str">
        <f>IF(AND('Sch D5 Poverty'!F331&gt;0,'Sch D5 Poverty'!G331&lt;1),"Fail","Pass")</f>
        <v>Pass</v>
      </c>
    </row>
    <row r="328" spans="1:3">
      <c r="A328">
        <v>327</v>
      </c>
      <c r="B328" t="str">
        <f>IF(AND('Sch D5 Poverty'!G332&gt;0,'Sch D5 Poverty'!F332&lt;1),"Fail","Pass")</f>
        <v>Pass</v>
      </c>
      <c r="C328" t="str">
        <f>IF(AND('Sch D5 Poverty'!F332&gt;0,'Sch D5 Poverty'!G332&lt;1),"Fail","Pass")</f>
        <v>Pass</v>
      </c>
    </row>
    <row r="329" spans="1:3">
      <c r="A329">
        <v>328</v>
      </c>
      <c r="B329" t="str">
        <f>IF(AND('Sch D5 Poverty'!G333&gt;0,'Sch D5 Poverty'!F333&lt;1),"Fail","Pass")</f>
        <v>Pass</v>
      </c>
      <c r="C329" t="str">
        <f>IF(AND('Sch D5 Poverty'!F333&gt;0,'Sch D5 Poverty'!G333&lt;1),"Fail","Pass")</f>
        <v>Pass</v>
      </c>
    </row>
    <row r="330" spans="1:3">
      <c r="A330">
        <v>329</v>
      </c>
      <c r="B330" t="str">
        <f>IF(AND('Sch D5 Poverty'!G334&gt;0,'Sch D5 Poverty'!F334&lt;1),"Fail","Pass")</f>
        <v>Pass</v>
      </c>
      <c r="C330" t="str">
        <f>IF(AND('Sch D5 Poverty'!F334&gt;0,'Sch D5 Poverty'!G334&lt;1),"Fail","Pass")</f>
        <v>Pass</v>
      </c>
    </row>
    <row r="331" spans="1:3">
      <c r="A331">
        <v>330</v>
      </c>
      <c r="B331" t="str">
        <f>IF(AND('Sch D5 Poverty'!G335&gt;0,'Sch D5 Poverty'!F335&lt;1),"Fail","Pass")</f>
        <v>Pass</v>
      </c>
      <c r="C331" t="str">
        <f>IF(AND('Sch D5 Poverty'!F335&gt;0,'Sch D5 Poverty'!G335&lt;1),"Fail","Pass")</f>
        <v>Pass</v>
      </c>
    </row>
    <row r="332" spans="1:3">
      <c r="A332">
        <v>331</v>
      </c>
      <c r="B332" t="str">
        <f>IF(AND('Sch D5 Poverty'!G336&gt;0,'Sch D5 Poverty'!F336&lt;1),"Fail","Pass")</f>
        <v>Pass</v>
      </c>
      <c r="C332" t="str">
        <f>IF(AND('Sch D5 Poverty'!F336&gt;0,'Sch D5 Poverty'!G336&lt;1),"Fail","Pass")</f>
        <v>Pass</v>
      </c>
    </row>
    <row r="333" spans="1:3">
      <c r="A333">
        <v>332</v>
      </c>
      <c r="B333" t="str">
        <f>IF(AND('Sch D5 Poverty'!G337&gt;0,'Sch D5 Poverty'!F337&lt;1),"Fail","Pass")</f>
        <v>Pass</v>
      </c>
      <c r="C333" t="str">
        <f>IF(AND('Sch D5 Poverty'!F337&gt;0,'Sch D5 Poverty'!G337&lt;1),"Fail","Pass")</f>
        <v>Pass</v>
      </c>
    </row>
    <row r="334" spans="1:3">
      <c r="A334">
        <v>333</v>
      </c>
      <c r="B334" t="str">
        <f>IF(AND('Sch D5 Poverty'!G338&gt;0,'Sch D5 Poverty'!F338&lt;1),"Fail","Pass")</f>
        <v>Pass</v>
      </c>
      <c r="C334" t="str">
        <f>IF(AND('Sch D5 Poverty'!F338&gt;0,'Sch D5 Poverty'!G338&lt;1),"Fail","Pass")</f>
        <v>Pass</v>
      </c>
    </row>
    <row r="335" spans="1:3">
      <c r="A335">
        <v>334</v>
      </c>
      <c r="B335" t="str">
        <f>IF(AND('Sch D5 Poverty'!G339&gt;0,'Sch D5 Poverty'!F339&lt;1),"Fail","Pass")</f>
        <v>Pass</v>
      </c>
      <c r="C335" t="str">
        <f>IF(AND('Sch D5 Poverty'!F339&gt;0,'Sch D5 Poverty'!G339&lt;1),"Fail","Pass")</f>
        <v>Pass</v>
      </c>
    </row>
    <row r="336" spans="1:3">
      <c r="A336">
        <v>335</v>
      </c>
      <c r="B336" t="str">
        <f>IF(AND('Sch D5 Poverty'!G340&gt;0,'Sch D5 Poverty'!F340&lt;1),"Fail","Pass")</f>
        <v>Pass</v>
      </c>
      <c r="C336" t="str">
        <f>IF(AND('Sch D5 Poverty'!F340&gt;0,'Sch D5 Poverty'!G340&lt;1),"Fail","Pass")</f>
        <v>Pass</v>
      </c>
    </row>
    <row r="337" spans="1:3">
      <c r="A337">
        <v>336</v>
      </c>
      <c r="B337" t="str">
        <f>IF(AND('Sch D5 Poverty'!G341&gt;0,'Sch D5 Poverty'!F341&lt;1),"Fail","Pass")</f>
        <v>Pass</v>
      </c>
      <c r="C337" t="str">
        <f>IF(AND('Sch D5 Poverty'!F341&gt;0,'Sch D5 Poverty'!G341&lt;1),"Fail","Pass")</f>
        <v>Pass</v>
      </c>
    </row>
    <row r="338" spans="1:3">
      <c r="A338">
        <v>337</v>
      </c>
      <c r="B338" t="str">
        <f>IF(AND('Sch D5 Poverty'!G342&gt;0,'Sch D5 Poverty'!F342&lt;1),"Fail","Pass")</f>
        <v>Pass</v>
      </c>
      <c r="C338" t="str">
        <f>IF(AND('Sch D5 Poverty'!F342&gt;0,'Sch D5 Poverty'!G342&lt;1),"Fail","Pass")</f>
        <v>Pass</v>
      </c>
    </row>
    <row r="339" spans="1:3">
      <c r="A339">
        <v>338</v>
      </c>
      <c r="B339" t="str">
        <f>IF(AND('Sch D5 Poverty'!G343&gt;0,'Sch D5 Poverty'!F343&lt;1),"Fail","Pass")</f>
        <v>Pass</v>
      </c>
      <c r="C339" t="str">
        <f>IF(AND('Sch D5 Poverty'!F343&gt;0,'Sch D5 Poverty'!G343&lt;1),"Fail","Pass")</f>
        <v>Pass</v>
      </c>
    </row>
    <row r="340" spans="1:3">
      <c r="A340">
        <v>339</v>
      </c>
      <c r="B340" t="str">
        <f>IF(AND('Sch D5 Poverty'!G344&gt;0,'Sch D5 Poverty'!F344&lt;1),"Fail","Pass")</f>
        <v>Pass</v>
      </c>
      <c r="C340" t="str">
        <f>IF(AND('Sch D5 Poverty'!F344&gt;0,'Sch D5 Poverty'!G344&lt;1),"Fail","Pass")</f>
        <v>Pass</v>
      </c>
    </row>
    <row r="341" spans="1:3">
      <c r="A341">
        <v>340</v>
      </c>
      <c r="B341" t="str">
        <f>IF(AND('Sch D5 Poverty'!G345&gt;0,'Sch D5 Poverty'!F345&lt;1),"Fail","Pass")</f>
        <v>Pass</v>
      </c>
      <c r="C341" t="str">
        <f>IF(AND('Sch D5 Poverty'!F345&gt;0,'Sch D5 Poverty'!G345&lt;1),"Fail","Pass")</f>
        <v>Pass</v>
      </c>
    </row>
    <row r="342" spans="1:3">
      <c r="A342">
        <v>341</v>
      </c>
      <c r="B342" t="str">
        <f>IF(AND('Sch D5 Poverty'!G346&gt;0,'Sch D5 Poverty'!F346&lt;1),"Fail","Pass")</f>
        <v>Pass</v>
      </c>
      <c r="C342" t="str">
        <f>IF(AND('Sch D5 Poverty'!F346&gt;0,'Sch D5 Poverty'!G346&lt;1),"Fail","Pass")</f>
        <v>Pass</v>
      </c>
    </row>
    <row r="343" spans="1:3">
      <c r="A343">
        <v>342</v>
      </c>
      <c r="B343" t="str">
        <f>IF(AND('Sch D5 Poverty'!G347&gt;0,'Sch D5 Poverty'!F347&lt;1),"Fail","Pass")</f>
        <v>Pass</v>
      </c>
      <c r="C343" t="str">
        <f>IF(AND('Sch D5 Poverty'!F347&gt;0,'Sch D5 Poverty'!G347&lt;1),"Fail","Pass")</f>
        <v>Pass</v>
      </c>
    </row>
    <row r="344" spans="1:3">
      <c r="A344">
        <v>343</v>
      </c>
      <c r="B344" t="str">
        <f>IF(AND('Sch D5 Poverty'!G348&gt;0,'Sch D5 Poverty'!F348&lt;1),"Fail","Pass")</f>
        <v>Pass</v>
      </c>
      <c r="C344" t="str">
        <f>IF(AND('Sch D5 Poverty'!F348&gt;0,'Sch D5 Poverty'!G348&lt;1),"Fail","Pass")</f>
        <v>Pass</v>
      </c>
    </row>
    <row r="345" spans="1:3">
      <c r="A345">
        <v>344</v>
      </c>
      <c r="B345" t="str">
        <f>IF(AND('Sch D5 Poverty'!G349&gt;0,'Sch D5 Poverty'!F349&lt;1),"Fail","Pass")</f>
        <v>Pass</v>
      </c>
      <c r="C345" t="str">
        <f>IF(AND('Sch D5 Poverty'!F349&gt;0,'Sch D5 Poverty'!G349&lt;1),"Fail","Pass")</f>
        <v>Pass</v>
      </c>
    </row>
    <row r="346" spans="1:3">
      <c r="A346">
        <v>345</v>
      </c>
      <c r="B346" t="str">
        <f>IF(AND('Sch D5 Poverty'!G350&gt;0,'Sch D5 Poverty'!F350&lt;1),"Fail","Pass")</f>
        <v>Pass</v>
      </c>
      <c r="C346" t="str">
        <f>IF(AND('Sch D5 Poverty'!F350&gt;0,'Sch D5 Poverty'!G350&lt;1),"Fail","Pass")</f>
        <v>Pass</v>
      </c>
    </row>
    <row r="347" spans="1:3">
      <c r="A347">
        <v>346</v>
      </c>
      <c r="B347" t="str">
        <f>IF(AND('Sch D5 Poverty'!G351&gt;0,'Sch D5 Poverty'!F351&lt;1),"Fail","Pass")</f>
        <v>Pass</v>
      </c>
      <c r="C347" t="str">
        <f>IF(AND('Sch D5 Poverty'!F351&gt;0,'Sch D5 Poverty'!G351&lt;1),"Fail","Pass")</f>
        <v>Pass</v>
      </c>
    </row>
    <row r="348" spans="1:3">
      <c r="A348">
        <v>347</v>
      </c>
      <c r="B348" t="str">
        <f>IF(AND('Sch D5 Poverty'!G352&gt;0,'Sch D5 Poverty'!F352&lt;1),"Fail","Pass")</f>
        <v>Pass</v>
      </c>
      <c r="C348" t="str">
        <f>IF(AND('Sch D5 Poverty'!F352&gt;0,'Sch D5 Poverty'!G352&lt;1),"Fail","Pass")</f>
        <v>Pass</v>
      </c>
    </row>
    <row r="349" spans="1:3">
      <c r="A349">
        <v>348</v>
      </c>
      <c r="B349" t="str">
        <f>IF(AND('Sch D5 Poverty'!G353&gt;0,'Sch D5 Poverty'!F353&lt;1),"Fail","Pass")</f>
        <v>Pass</v>
      </c>
      <c r="C349" t="str">
        <f>IF(AND('Sch D5 Poverty'!F353&gt;0,'Sch D5 Poverty'!G353&lt;1),"Fail","Pass")</f>
        <v>Pass</v>
      </c>
    </row>
    <row r="350" spans="1:3">
      <c r="A350">
        <v>349</v>
      </c>
      <c r="B350" t="str">
        <f>IF(AND('Sch D5 Poverty'!G354&gt;0,'Sch D5 Poverty'!F354&lt;1),"Fail","Pass")</f>
        <v>Pass</v>
      </c>
      <c r="C350" t="str">
        <f>IF(AND('Sch D5 Poverty'!F354&gt;0,'Sch D5 Poverty'!G354&lt;1),"Fail","Pass")</f>
        <v>Pass</v>
      </c>
    </row>
    <row r="351" spans="1:3">
      <c r="A351">
        <v>350</v>
      </c>
      <c r="B351" t="str">
        <f>IF(AND('Sch D5 Poverty'!G355&gt;0,'Sch D5 Poverty'!F355&lt;1),"Fail","Pass")</f>
        <v>Pass</v>
      </c>
      <c r="C351" t="str">
        <f>IF(AND('Sch D5 Poverty'!F355&gt;0,'Sch D5 Poverty'!G355&lt;1),"Fail","Pass")</f>
        <v>Pass</v>
      </c>
    </row>
    <row r="352" spans="1:3">
      <c r="A352">
        <v>351</v>
      </c>
      <c r="B352" t="str">
        <f>IF(AND('Sch D5 Poverty'!G356&gt;0,'Sch D5 Poverty'!F356&lt;1),"Fail","Pass")</f>
        <v>Pass</v>
      </c>
      <c r="C352" t="str">
        <f>IF(AND('Sch D5 Poverty'!F356&gt;0,'Sch D5 Poverty'!G356&lt;1),"Fail","Pass")</f>
        <v>Pass</v>
      </c>
    </row>
    <row r="353" spans="1:3">
      <c r="A353">
        <v>352</v>
      </c>
      <c r="B353" t="str">
        <f>IF(AND('Sch D5 Poverty'!G357&gt;0,'Sch D5 Poverty'!F357&lt;1),"Fail","Pass")</f>
        <v>Pass</v>
      </c>
      <c r="C353" t="str">
        <f>IF(AND('Sch D5 Poverty'!F357&gt;0,'Sch D5 Poverty'!G357&lt;1),"Fail","Pass")</f>
        <v>Pass</v>
      </c>
    </row>
    <row r="354" spans="1:3">
      <c r="A354">
        <v>353</v>
      </c>
      <c r="B354" t="str">
        <f>IF(AND('Sch D5 Poverty'!G358&gt;0,'Sch D5 Poverty'!F358&lt;1),"Fail","Pass")</f>
        <v>Pass</v>
      </c>
      <c r="C354" t="str">
        <f>IF(AND('Sch D5 Poverty'!F358&gt;0,'Sch D5 Poverty'!G358&lt;1),"Fail","Pass")</f>
        <v>Pass</v>
      </c>
    </row>
    <row r="355" spans="1:3">
      <c r="A355">
        <v>354</v>
      </c>
      <c r="B355" t="str">
        <f>IF(AND('Sch D5 Poverty'!G359&gt;0,'Sch D5 Poverty'!F359&lt;1),"Fail","Pass")</f>
        <v>Pass</v>
      </c>
      <c r="C355" t="str">
        <f>IF(AND('Sch D5 Poverty'!F359&gt;0,'Sch D5 Poverty'!G359&lt;1),"Fail","Pass")</f>
        <v>Pass</v>
      </c>
    </row>
    <row r="356" spans="1:3">
      <c r="A356">
        <v>355</v>
      </c>
      <c r="B356" t="str">
        <f>IF(AND('Sch D5 Poverty'!G360&gt;0,'Sch D5 Poverty'!F360&lt;1),"Fail","Pass")</f>
        <v>Pass</v>
      </c>
      <c r="C356" t="str">
        <f>IF(AND('Sch D5 Poverty'!F360&gt;0,'Sch D5 Poverty'!G360&lt;1),"Fail","Pass")</f>
        <v>Pass</v>
      </c>
    </row>
    <row r="357" spans="1:3">
      <c r="A357">
        <v>356</v>
      </c>
      <c r="B357" t="str">
        <f>IF(AND('Sch D5 Poverty'!G361&gt;0,'Sch D5 Poverty'!F361&lt;1),"Fail","Pass")</f>
        <v>Pass</v>
      </c>
      <c r="C357" t="str">
        <f>IF(AND('Sch D5 Poverty'!F361&gt;0,'Sch D5 Poverty'!G361&lt;1),"Fail","Pass")</f>
        <v>Pass</v>
      </c>
    </row>
    <row r="358" spans="1:3">
      <c r="A358">
        <v>357</v>
      </c>
      <c r="B358" t="str">
        <f>IF(AND('Sch D5 Poverty'!G362&gt;0,'Sch D5 Poverty'!F362&lt;1),"Fail","Pass")</f>
        <v>Pass</v>
      </c>
      <c r="C358" t="str">
        <f>IF(AND('Sch D5 Poverty'!F362&gt;0,'Sch D5 Poverty'!G362&lt;1),"Fail","Pass")</f>
        <v>Pass</v>
      </c>
    </row>
    <row r="359" spans="1:3">
      <c r="A359">
        <v>358</v>
      </c>
      <c r="B359" t="str">
        <f>IF(AND('Sch D5 Poverty'!G363&gt;0,'Sch D5 Poverty'!F363&lt;1),"Fail","Pass")</f>
        <v>Pass</v>
      </c>
      <c r="C359" t="str">
        <f>IF(AND('Sch D5 Poverty'!F363&gt;0,'Sch D5 Poverty'!G363&lt;1),"Fail","Pass")</f>
        <v>Pass</v>
      </c>
    </row>
    <row r="360" spans="1:3">
      <c r="A360">
        <v>359</v>
      </c>
      <c r="B360" t="str">
        <f>IF(AND('Sch D5 Poverty'!G364&gt;0,'Sch D5 Poverty'!F364&lt;1),"Fail","Pass")</f>
        <v>Pass</v>
      </c>
      <c r="C360" t="str">
        <f>IF(AND('Sch D5 Poverty'!F364&gt;0,'Sch D5 Poverty'!G364&lt;1),"Fail","Pass")</f>
        <v>Pass</v>
      </c>
    </row>
    <row r="361" spans="1:3">
      <c r="A361">
        <v>360</v>
      </c>
      <c r="B361" t="str">
        <f>IF(AND('Sch D5 Poverty'!G365&gt;0,'Sch D5 Poverty'!F365&lt;1),"Fail","Pass")</f>
        <v>Pass</v>
      </c>
      <c r="C361" t="str">
        <f>IF(AND('Sch D5 Poverty'!F365&gt;0,'Sch D5 Poverty'!G365&lt;1),"Fail","Pass")</f>
        <v>Pass</v>
      </c>
    </row>
    <row r="362" spans="1:3">
      <c r="A362">
        <v>361</v>
      </c>
      <c r="B362" t="str">
        <f>IF(AND('Sch D5 Poverty'!G366&gt;0,'Sch D5 Poverty'!F366&lt;1),"Fail","Pass")</f>
        <v>Pass</v>
      </c>
      <c r="C362" t="str">
        <f>IF(AND('Sch D5 Poverty'!F366&gt;0,'Sch D5 Poverty'!G366&lt;1),"Fail","Pass")</f>
        <v>Pass</v>
      </c>
    </row>
    <row r="363" spans="1:3">
      <c r="A363">
        <v>362</v>
      </c>
      <c r="B363" t="str">
        <f>IF(AND('Sch D5 Poverty'!G367&gt;0,'Sch D5 Poverty'!F367&lt;1),"Fail","Pass")</f>
        <v>Pass</v>
      </c>
      <c r="C363" t="str">
        <f>IF(AND('Sch D5 Poverty'!F367&gt;0,'Sch D5 Poverty'!G367&lt;1),"Fail","Pass")</f>
        <v>Pass</v>
      </c>
    </row>
    <row r="364" spans="1:3">
      <c r="A364">
        <v>363</v>
      </c>
      <c r="B364" t="str">
        <f>IF(AND('Sch D5 Poverty'!G368&gt;0,'Sch D5 Poverty'!F368&lt;1),"Fail","Pass")</f>
        <v>Pass</v>
      </c>
      <c r="C364" t="str">
        <f>IF(AND('Sch D5 Poverty'!F368&gt;0,'Sch D5 Poverty'!G368&lt;1),"Fail","Pass")</f>
        <v>Pass</v>
      </c>
    </row>
    <row r="365" spans="1:3">
      <c r="A365">
        <v>364</v>
      </c>
      <c r="B365" t="str">
        <f>IF(AND('Sch D5 Poverty'!G369&gt;0,'Sch D5 Poverty'!F369&lt;1),"Fail","Pass")</f>
        <v>Pass</v>
      </c>
      <c r="C365" t="str">
        <f>IF(AND('Sch D5 Poverty'!F369&gt;0,'Sch D5 Poverty'!G369&lt;1),"Fail","Pass")</f>
        <v>Pass</v>
      </c>
    </row>
    <row r="366" spans="1:3">
      <c r="A366">
        <v>365</v>
      </c>
      <c r="B366" t="str">
        <f>IF(AND('Sch D5 Poverty'!G370&gt;0,'Sch D5 Poverty'!F370&lt;1),"Fail","Pass")</f>
        <v>Pass</v>
      </c>
      <c r="C366" t="str">
        <f>IF(AND('Sch D5 Poverty'!F370&gt;0,'Sch D5 Poverty'!G370&lt;1),"Fail","Pass")</f>
        <v>Pass</v>
      </c>
    </row>
    <row r="367" spans="1:3">
      <c r="A367">
        <v>366</v>
      </c>
      <c r="B367" t="str">
        <f>IF(AND('Sch D5 Poverty'!G371&gt;0,'Sch D5 Poverty'!F371&lt;1),"Fail","Pass")</f>
        <v>Pass</v>
      </c>
      <c r="C367" t="str">
        <f>IF(AND('Sch D5 Poverty'!F371&gt;0,'Sch D5 Poverty'!G371&lt;1),"Fail","Pass")</f>
        <v>Pass</v>
      </c>
    </row>
    <row r="368" spans="1:3">
      <c r="A368">
        <v>367</v>
      </c>
      <c r="B368" t="str">
        <f>IF(AND('Sch D5 Poverty'!G372&gt;0,'Sch D5 Poverty'!F372&lt;1),"Fail","Pass")</f>
        <v>Pass</v>
      </c>
      <c r="C368" t="str">
        <f>IF(AND('Sch D5 Poverty'!F372&gt;0,'Sch D5 Poverty'!G372&lt;1),"Fail","Pass")</f>
        <v>Pass</v>
      </c>
    </row>
    <row r="369" spans="1:3">
      <c r="A369">
        <v>368</v>
      </c>
      <c r="B369" t="str">
        <f>IF(AND('Sch D5 Poverty'!G373&gt;0,'Sch D5 Poverty'!F373&lt;1),"Fail","Pass")</f>
        <v>Pass</v>
      </c>
      <c r="C369" t="str">
        <f>IF(AND('Sch D5 Poverty'!F373&gt;0,'Sch D5 Poverty'!G373&lt;1),"Fail","Pass")</f>
        <v>Pass</v>
      </c>
    </row>
    <row r="370" spans="1:3">
      <c r="A370">
        <v>369</v>
      </c>
      <c r="B370" t="str">
        <f>IF(AND('Sch D5 Poverty'!G374&gt;0,'Sch D5 Poverty'!F374&lt;1),"Fail","Pass")</f>
        <v>Pass</v>
      </c>
      <c r="C370" t="str">
        <f>IF(AND('Sch D5 Poverty'!F374&gt;0,'Sch D5 Poverty'!G374&lt;1),"Fail","Pass")</f>
        <v>Pass</v>
      </c>
    </row>
    <row r="371" spans="1:3">
      <c r="A371">
        <v>370</v>
      </c>
      <c r="B371" t="str">
        <f>IF(AND('Sch D5 Poverty'!G375&gt;0,'Sch D5 Poverty'!F375&lt;1),"Fail","Pass")</f>
        <v>Pass</v>
      </c>
      <c r="C371" t="str">
        <f>IF(AND('Sch D5 Poverty'!F375&gt;0,'Sch D5 Poverty'!G375&lt;1),"Fail","Pass")</f>
        <v>Pass</v>
      </c>
    </row>
    <row r="372" spans="1:3">
      <c r="A372">
        <v>371</v>
      </c>
      <c r="B372" t="str">
        <f>IF(AND('Sch D5 Poverty'!G376&gt;0,'Sch D5 Poverty'!F376&lt;1),"Fail","Pass")</f>
        <v>Pass</v>
      </c>
      <c r="C372" t="str">
        <f>IF(AND('Sch D5 Poverty'!F376&gt;0,'Sch D5 Poverty'!G376&lt;1),"Fail","Pass")</f>
        <v>Pass</v>
      </c>
    </row>
    <row r="373" spans="1:3">
      <c r="A373">
        <v>372</v>
      </c>
      <c r="B373" t="str">
        <f>IF(AND('Sch D5 Poverty'!G377&gt;0,'Sch D5 Poverty'!F377&lt;1),"Fail","Pass")</f>
        <v>Pass</v>
      </c>
      <c r="C373" t="str">
        <f>IF(AND('Sch D5 Poverty'!F377&gt;0,'Sch D5 Poverty'!G377&lt;1),"Fail","Pass")</f>
        <v>Pass</v>
      </c>
    </row>
    <row r="374" spans="1:3">
      <c r="A374">
        <v>373</v>
      </c>
      <c r="B374" t="str">
        <f>IF(AND('Sch D5 Poverty'!G378&gt;0,'Sch D5 Poverty'!F378&lt;1),"Fail","Pass")</f>
        <v>Pass</v>
      </c>
      <c r="C374" t="str">
        <f>IF(AND('Sch D5 Poverty'!F378&gt;0,'Sch D5 Poverty'!G378&lt;1),"Fail","Pass")</f>
        <v>Pass</v>
      </c>
    </row>
    <row r="375" spans="1:3">
      <c r="A375">
        <v>374</v>
      </c>
      <c r="B375" t="str">
        <f>IF(AND('Sch D5 Poverty'!G379&gt;0,'Sch D5 Poverty'!F379&lt;1),"Fail","Pass")</f>
        <v>Pass</v>
      </c>
      <c r="C375" t="str">
        <f>IF(AND('Sch D5 Poverty'!F379&gt;0,'Sch D5 Poverty'!G379&lt;1),"Fail","Pass")</f>
        <v>Pass</v>
      </c>
    </row>
    <row r="376" spans="1:3">
      <c r="A376">
        <v>375</v>
      </c>
      <c r="B376" t="str">
        <f>IF(AND('Sch D5 Poverty'!G380&gt;0,'Sch D5 Poverty'!F380&lt;1),"Fail","Pass")</f>
        <v>Pass</v>
      </c>
      <c r="C376" t="str">
        <f>IF(AND('Sch D5 Poverty'!F380&gt;0,'Sch D5 Poverty'!G380&lt;1),"Fail","Pass")</f>
        <v>Pass</v>
      </c>
    </row>
    <row r="377" spans="1:3">
      <c r="A377">
        <v>376</v>
      </c>
      <c r="B377" t="str">
        <f>IF(AND('Sch D5 Poverty'!G381&gt;0,'Sch D5 Poverty'!F381&lt;1),"Fail","Pass")</f>
        <v>Pass</v>
      </c>
      <c r="C377" t="str">
        <f>IF(AND('Sch D5 Poverty'!F381&gt;0,'Sch D5 Poverty'!G381&lt;1),"Fail","Pass")</f>
        <v>Pass</v>
      </c>
    </row>
    <row r="378" spans="1:3">
      <c r="A378">
        <v>377</v>
      </c>
      <c r="B378" t="str">
        <f>IF(AND('Sch D5 Poverty'!G382&gt;0,'Sch D5 Poverty'!F382&lt;1),"Fail","Pass")</f>
        <v>Pass</v>
      </c>
      <c r="C378" t="str">
        <f>IF(AND('Sch D5 Poverty'!F382&gt;0,'Sch D5 Poverty'!G382&lt;1),"Fail","Pass")</f>
        <v>Pass</v>
      </c>
    </row>
    <row r="379" spans="1:3">
      <c r="A379">
        <v>378</v>
      </c>
      <c r="B379" t="str">
        <f>IF(AND('Sch D5 Poverty'!G383&gt;0,'Sch D5 Poverty'!F383&lt;1),"Fail","Pass")</f>
        <v>Pass</v>
      </c>
      <c r="C379" t="str">
        <f>IF(AND('Sch D5 Poverty'!F383&gt;0,'Sch D5 Poverty'!G383&lt;1),"Fail","Pass")</f>
        <v>Pass</v>
      </c>
    </row>
    <row r="380" spans="1:3">
      <c r="A380">
        <v>379</v>
      </c>
      <c r="B380" t="str">
        <f>IF(AND('Sch D5 Poverty'!G384&gt;0,'Sch D5 Poverty'!F384&lt;1),"Fail","Pass")</f>
        <v>Pass</v>
      </c>
      <c r="C380" t="str">
        <f>IF(AND('Sch D5 Poverty'!F384&gt;0,'Sch D5 Poverty'!G384&lt;1),"Fail","Pass")</f>
        <v>Pass</v>
      </c>
    </row>
    <row r="381" spans="1:3">
      <c r="A381">
        <v>380</v>
      </c>
      <c r="B381" t="str">
        <f>IF(AND('Sch D5 Poverty'!G385&gt;0,'Sch D5 Poverty'!F385&lt;1),"Fail","Pass")</f>
        <v>Pass</v>
      </c>
      <c r="C381" t="str">
        <f>IF(AND('Sch D5 Poverty'!F385&gt;0,'Sch D5 Poverty'!G385&lt;1),"Fail","Pass")</f>
        <v>Pass</v>
      </c>
    </row>
    <row r="382" spans="1:3">
      <c r="A382">
        <v>381</v>
      </c>
      <c r="B382" t="str">
        <f>IF(AND('Sch D5 Poverty'!G386&gt;0,'Sch D5 Poverty'!F386&lt;1),"Fail","Pass")</f>
        <v>Pass</v>
      </c>
      <c r="C382" t="str">
        <f>IF(AND('Sch D5 Poverty'!F386&gt;0,'Sch D5 Poverty'!G386&lt;1),"Fail","Pass")</f>
        <v>Pass</v>
      </c>
    </row>
    <row r="383" spans="1:3">
      <c r="A383">
        <v>382</v>
      </c>
      <c r="B383" t="str">
        <f>IF(AND('Sch D5 Poverty'!G387&gt;0,'Sch D5 Poverty'!F387&lt;1),"Fail","Pass")</f>
        <v>Pass</v>
      </c>
      <c r="C383" t="str">
        <f>IF(AND('Sch D5 Poverty'!F387&gt;0,'Sch D5 Poverty'!G387&lt;1),"Fail","Pass")</f>
        <v>Pass</v>
      </c>
    </row>
    <row r="384" spans="1:3">
      <c r="A384">
        <v>383</v>
      </c>
      <c r="B384" t="str">
        <f>IF(AND('Sch D5 Poverty'!G388&gt;0,'Sch D5 Poverty'!F388&lt;1),"Fail","Pass")</f>
        <v>Pass</v>
      </c>
      <c r="C384" t="str">
        <f>IF(AND('Sch D5 Poverty'!F388&gt;0,'Sch D5 Poverty'!G388&lt;1),"Fail","Pass")</f>
        <v>Pass</v>
      </c>
    </row>
    <row r="385" spans="1:3">
      <c r="A385">
        <v>384</v>
      </c>
      <c r="B385" t="str">
        <f>IF(AND('Sch D5 Poverty'!G389&gt;0,'Sch D5 Poverty'!F389&lt;1),"Fail","Pass")</f>
        <v>Pass</v>
      </c>
      <c r="C385" t="str">
        <f>IF(AND('Sch D5 Poverty'!F389&gt;0,'Sch D5 Poverty'!G389&lt;1),"Fail","Pass")</f>
        <v>Pass</v>
      </c>
    </row>
    <row r="386" spans="1:3">
      <c r="A386">
        <v>385</v>
      </c>
      <c r="B386" t="str">
        <f>IF(AND('Sch D5 Poverty'!G390&gt;0,'Sch D5 Poverty'!F390&lt;1),"Fail","Pass")</f>
        <v>Pass</v>
      </c>
      <c r="C386" t="str">
        <f>IF(AND('Sch D5 Poverty'!F390&gt;0,'Sch D5 Poverty'!G390&lt;1),"Fail","Pass")</f>
        <v>Pass</v>
      </c>
    </row>
    <row r="387" spans="1:3">
      <c r="A387">
        <v>386</v>
      </c>
      <c r="B387" t="str">
        <f>IF(AND('Sch D5 Poverty'!G391&gt;0,'Sch D5 Poverty'!F391&lt;1),"Fail","Pass")</f>
        <v>Pass</v>
      </c>
      <c r="C387" t="str">
        <f>IF(AND('Sch D5 Poverty'!F391&gt;0,'Sch D5 Poverty'!G391&lt;1),"Fail","Pass")</f>
        <v>Pass</v>
      </c>
    </row>
    <row r="388" spans="1:3">
      <c r="A388">
        <v>387</v>
      </c>
      <c r="B388" t="str">
        <f>IF(AND('Sch D5 Poverty'!G392&gt;0,'Sch D5 Poverty'!F392&lt;1),"Fail","Pass")</f>
        <v>Pass</v>
      </c>
      <c r="C388" t="str">
        <f>IF(AND('Sch D5 Poverty'!F392&gt;0,'Sch D5 Poverty'!G392&lt;1),"Fail","Pass")</f>
        <v>Pass</v>
      </c>
    </row>
    <row r="389" spans="1:3">
      <c r="A389">
        <v>388</v>
      </c>
      <c r="B389" t="str">
        <f>IF(AND('Sch D5 Poverty'!G393&gt;0,'Sch D5 Poverty'!F393&lt;1),"Fail","Pass")</f>
        <v>Pass</v>
      </c>
      <c r="C389" t="str">
        <f>IF(AND('Sch D5 Poverty'!F393&gt;0,'Sch D5 Poverty'!G393&lt;1),"Fail","Pass")</f>
        <v>Pass</v>
      </c>
    </row>
    <row r="390" spans="1:3">
      <c r="A390">
        <v>389</v>
      </c>
      <c r="B390" t="str">
        <f>IF(AND('Sch D5 Poverty'!G394&gt;0,'Sch D5 Poverty'!F394&lt;1),"Fail","Pass")</f>
        <v>Pass</v>
      </c>
      <c r="C390" t="str">
        <f>IF(AND('Sch D5 Poverty'!F394&gt;0,'Sch D5 Poverty'!G394&lt;1),"Fail","Pass")</f>
        <v>Pass</v>
      </c>
    </row>
    <row r="391" spans="1:3">
      <c r="A391">
        <v>390</v>
      </c>
      <c r="B391" t="str">
        <f>IF(AND('Sch D5 Poverty'!G395&gt;0,'Sch D5 Poverty'!F395&lt;1),"Fail","Pass")</f>
        <v>Pass</v>
      </c>
      <c r="C391" t="str">
        <f>IF(AND('Sch D5 Poverty'!F395&gt;0,'Sch D5 Poverty'!G395&lt;1),"Fail","Pass")</f>
        <v>Pass</v>
      </c>
    </row>
    <row r="392" spans="1:3">
      <c r="A392">
        <v>391</v>
      </c>
      <c r="B392" t="str">
        <f>IF(AND('Sch D5 Poverty'!G396&gt;0,'Sch D5 Poverty'!F396&lt;1),"Fail","Pass")</f>
        <v>Pass</v>
      </c>
      <c r="C392" t="str">
        <f>IF(AND('Sch D5 Poverty'!F396&gt;0,'Sch D5 Poverty'!G396&lt;1),"Fail","Pass")</f>
        <v>Pass</v>
      </c>
    </row>
    <row r="393" spans="1:3">
      <c r="A393">
        <v>392</v>
      </c>
      <c r="B393" t="str">
        <f>IF(AND('Sch D5 Poverty'!G397&gt;0,'Sch D5 Poverty'!F397&lt;1),"Fail","Pass")</f>
        <v>Pass</v>
      </c>
      <c r="C393" t="str">
        <f>IF(AND('Sch D5 Poverty'!F397&gt;0,'Sch D5 Poverty'!G397&lt;1),"Fail","Pass")</f>
        <v>Pass</v>
      </c>
    </row>
    <row r="394" spans="1:3">
      <c r="A394">
        <v>393</v>
      </c>
      <c r="B394" t="str">
        <f>IF(AND('Sch D5 Poverty'!G398&gt;0,'Sch D5 Poverty'!F398&lt;1),"Fail","Pass")</f>
        <v>Pass</v>
      </c>
      <c r="C394" t="str">
        <f>IF(AND('Sch D5 Poverty'!F398&gt;0,'Sch D5 Poverty'!G398&lt;1),"Fail","Pass")</f>
        <v>Pass</v>
      </c>
    </row>
    <row r="395" spans="1:3">
      <c r="A395">
        <v>394</v>
      </c>
      <c r="B395" t="str">
        <f>IF(AND('Sch D5 Poverty'!G399&gt;0,'Sch D5 Poverty'!F399&lt;1),"Fail","Pass")</f>
        <v>Pass</v>
      </c>
      <c r="C395" t="str">
        <f>IF(AND('Sch D5 Poverty'!F399&gt;0,'Sch D5 Poverty'!G399&lt;1),"Fail","Pass")</f>
        <v>Pass</v>
      </c>
    </row>
    <row r="396" spans="1:3">
      <c r="A396">
        <v>395</v>
      </c>
      <c r="B396" t="str">
        <f>IF(AND('Sch D5 Poverty'!G400&gt;0,'Sch D5 Poverty'!F400&lt;1),"Fail","Pass")</f>
        <v>Pass</v>
      </c>
      <c r="C396" t="str">
        <f>IF(AND('Sch D5 Poverty'!F400&gt;0,'Sch D5 Poverty'!G400&lt;1),"Fail","Pass")</f>
        <v>Pass</v>
      </c>
    </row>
    <row r="397" spans="1:3">
      <c r="A397">
        <v>396</v>
      </c>
      <c r="B397" t="str">
        <f>IF(AND('Sch D5 Poverty'!G401&gt;0,'Sch D5 Poverty'!F401&lt;1),"Fail","Pass")</f>
        <v>Pass</v>
      </c>
      <c r="C397" t="str">
        <f>IF(AND('Sch D5 Poverty'!F401&gt;0,'Sch D5 Poverty'!G401&lt;1),"Fail","Pass")</f>
        <v>Pass</v>
      </c>
    </row>
    <row r="398" spans="1:3">
      <c r="A398">
        <v>397</v>
      </c>
      <c r="B398" t="str">
        <f>IF(AND('Sch D5 Poverty'!G402&gt;0,'Sch D5 Poverty'!F402&lt;1),"Fail","Pass")</f>
        <v>Pass</v>
      </c>
      <c r="C398" t="str">
        <f>IF(AND('Sch D5 Poverty'!F402&gt;0,'Sch D5 Poverty'!G402&lt;1),"Fail","Pass")</f>
        <v>Pass</v>
      </c>
    </row>
    <row r="399" spans="1:3">
      <c r="A399">
        <v>398</v>
      </c>
      <c r="B399" t="str">
        <f>IF(AND('Sch D5 Poverty'!G403&gt;0,'Sch D5 Poverty'!F403&lt;1),"Fail","Pass")</f>
        <v>Pass</v>
      </c>
      <c r="C399" t="str">
        <f>IF(AND('Sch D5 Poverty'!F403&gt;0,'Sch D5 Poverty'!G403&lt;1),"Fail","Pass")</f>
        <v>Pass</v>
      </c>
    </row>
    <row r="400" spans="1:3">
      <c r="A400">
        <v>399</v>
      </c>
      <c r="B400" t="str">
        <f>IF(AND('Sch D5 Poverty'!G404&gt;0,'Sch D5 Poverty'!F404&lt;1),"Fail","Pass")</f>
        <v>Pass</v>
      </c>
      <c r="C400" t="str">
        <f>IF(AND('Sch D5 Poverty'!F404&gt;0,'Sch D5 Poverty'!G404&lt;1),"Fail","Pass")</f>
        <v>Pass</v>
      </c>
    </row>
    <row r="401" spans="1:3">
      <c r="A401">
        <v>400</v>
      </c>
      <c r="B401" t="str">
        <f>IF(AND('Sch D5 Poverty'!G405&gt;0,'Sch D5 Poverty'!F405&lt;1),"Fail","Pass")</f>
        <v>Pass</v>
      </c>
      <c r="C401" t="str">
        <f>IF(AND('Sch D5 Poverty'!F405&gt;0,'Sch D5 Poverty'!G405&lt;1),"Fail","Pass")</f>
        <v>Pass</v>
      </c>
    </row>
    <row r="402" spans="1:3">
      <c r="A402">
        <v>401</v>
      </c>
      <c r="B402" t="str">
        <f>IF(AND('Sch D5 Poverty'!G406&gt;0,'Sch D5 Poverty'!F406&lt;1),"Fail","Pass")</f>
        <v>Pass</v>
      </c>
      <c r="C402" t="str">
        <f>IF(AND('Sch D5 Poverty'!F406&gt;0,'Sch D5 Poverty'!G406&lt;1),"Fail","Pass")</f>
        <v>Pass</v>
      </c>
    </row>
    <row r="403" spans="1:3">
      <c r="A403">
        <v>402</v>
      </c>
      <c r="B403" t="str">
        <f>IF(AND('Sch D5 Poverty'!G407&gt;0,'Sch D5 Poverty'!F407&lt;1),"Fail","Pass")</f>
        <v>Pass</v>
      </c>
      <c r="C403" t="str">
        <f>IF(AND('Sch D5 Poverty'!F407&gt;0,'Sch D5 Poverty'!G407&lt;1),"Fail","Pass")</f>
        <v>Pass</v>
      </c>
    </row>
    <row r="404" spans="1:3">
      <c r="A404">
        <v>403</v>
      </c>
      <c r="B404" t="str">
        <f>IF(AND('Sch D5 Poverty'!G408&gt;0,'Sch D5 Poverty'!F408&lt;1),"Fail","Pass")</f>
        <v>Pass</v>
      </c>
      <c r="C404" t="str">
        <f>IF(AND('Sch D5 Poverty'!F408&gt;0,'Sch D5 Poverty'!G408&lt;1),"Fail","Pass")</f>
        <v>Pass</v>
      </c>
    </row>
    <row r="405" spans="1:3">
      <c r="A405">
        <v>404</v>
      </c>
      <c r="B405" t="str">
        <f>IF(AND('Sch D5 Poverty'!G409&gt;0,'Sch D5 Poverty'!F409&lt;1),"Fail","Pass")</f>
        <v>Pass</v>
      </c>
      <c r="C405" t="str">
        <f>IF(AND('Sch D5 Poverty'!F409&gt;0,'Sch D5 Poverty'!G409&lt;1),"Fail","Pass")</f>
        <v>Pass</v>
      </c>
    </row>
    <row r="406" spans="1:3">
      <c r="A406">
        <v>405</v>
      </c>
      <c r="B406" t="str">
        <f>IF(AND('Sch D5 Poverty'!G410&gt;0,'Sch D5 Poverty'!F410&lt;1),"Fail","Pass")</f>
        <v>Pass</v>
      </c>
      <c r="C406" t="str">
        <f>IF(AND('Sch D5 Poverty'!F410&gt;0,'Sch D5 Poverty'!G410&lt;1),"Fail","Pass")</f>
        <v>Pass</v>
      </c>
    </row>
    <row r="407" spans="1:3">
      <c r="A407">
        <v>406</v>
      </c>
      <c r="B407" t="str">
        <f>IF(AND('Sch D5 Poverty'!G411&gt;0,'Sch D5 Poverty'!F411&lt;1),"Fail","Pass")</f>
        <v>Pass</v>
      </c>
      <c r="C407" t="str">
        <f>IF(AND('Sch D5 Poverty'!F411&gt;0,'Sch D5 Poverty'!G411&lt;1),"Fail","Pass")</f>
        <v>Pass</v>
      </c>
    </row>
    <row r="408" spans="1:3">
      <c r="A408">
        <v>407</v>
      </c>
      <c r="B408" t="str">
        <f>IF(AND('Sch D5 Poverty'!G412&gt;0,'Sch D5 Poverty'!F412&lt;1),"Fail","Pass")</f>
        <v>Pass</v>
      </c>
      <c r="C408" t="str">
        <f>IF(AND('Sch D5 Poverty'!F412&gt;0,'Sch D5 Poverty'!G412&lt;1),"Fail","Pass")</f>
        <v>Pass</v>
      </c>
    </row>
    <row r="409" spans="1:3">
      <c r="A409">
        <v>408</v>
      </c>
      <c r="B409" t="str">
        <f>IF(AND('Sch D5 Poverty'!G413&gt;0,'Sch D5 Poverty'!F413&lt;1),"Fail","Pass")</f>
        <v>Pass</v>
      </c>
      <c r="C409" t="str">
        <f>IF(AND('Sch D5 Poverty'!F413&gt;0,'Sch D5 Poverty'!G413&lt;1),"Fail","Pass")</f>
        <v>Pass</v>
      </c>
    </row>
    <row r="410" spans="1:3">
      <c r="A410">
        <v>409</v>
      </c>
      <c r="B410" t="str">
        <f>IF(AND('Sch D5 Poverty'!G414&gt;0,'Sch D5 Poverty'!F414&lt;1),"Fail","Pass")</f>
        <v>Pass</v>
      </c>
      <c r="C410" t="str">
        <f>IF(AND('Sch D5 Poverty'!F414&gt;0,'Sch D5 Poverty'!G414&lt;1),"Fail","Pass")</f>
        <v>Pass</v>
      </c>
    </row>
    <row r="411" spans="1:3">
      <c r="A411">
        <v>410</v>
      </c>
      <c r="B411" t="str">
        <f>IF(AND('Sch D5 Poverty'!G415&gt;0,'Sch D5 Poverty'!F415&lt;1),"Fail","Pass")</f>
        <v>Pass</v>
      </c>
      <c r="C411" t="str">
        <f>IF(AND('Sch D5 Poverty'!F415&gt;0,'Sch D5 Poverty'!G415&lt;1),"Fail","Pass")</f>
        <v>Pass</v>
      </c>
    </row>
    <row r="412" spans="1:3">
      <c r="A412">
        <v>411</v>
      </c>
      <c r="B412" t="str">
        <f>IF(AND('Sch D5 Poverty'!G416&gt;0,'Sch D5 Poverty'!F416&lt;1),"Fail","Pass")</f>
        <v>Pass</v>
      </c>
      <c r="C412" t="str">
        <f>IF(AND('Sch D5 Poverty'!F416&gt;0,'Sch D5 Poverty'!G416&lt;1),"Fail","Pass")</f>
        <v>Pass</v>
      </c>
    </row>
    <row r="413" spans="1:3">
      <c r="A413">
        <v>412</v>
      </c>
      <c r="B413" t="str">
        <f>IF(AND('Sch D5 Poverty'!G417&gt;0,'Sch D5 Poverty'!F417&lt;1),"Fail","Pass")</f>
        <v>Pass</v>
      </c>
      <c r="C413" t="str">
        <f>IF(AND('Sch D5 Poverty'!F417&gt;0,'Sch D5 Poverty'!G417&lt;1),"Fail","Pass")</f>
        <v>Pass</v>
      </c>
    </row>
    <row r="414" spans="1:3">
      <c r="A414">
        <v>413</v>
      </c>
      <c r="B414" t="str">
        <f>IF(AND('Sch D5 Poverty'!G418&gt;0,'Sch D5 Poverty'!F418&lt;1),"Fail","Pass")</f>
        <v>Pass</v>
      </c>
      <c r="C414" t="str">
        <f>IF(AND('Sch D5 Poverty'!F418&gt;0,'Sch D5 Poverty'!G418&lt;1),"Fail","Pass")</f>
        <v>Pass</v>
      </c>
    </row>
    <row r="415" spans="1:3">
      <c r="A415">
        <v>414</v>
      </c>
      <c r="B415" t="str">
        <f>IF(AND('Sch D5 Poverty'!G419&gt;0,'Sch D5 Poverty'!F419&lt;1),"Fail","Pass")</f>
        <v>Pass</v>
      </c>
      <c r="C415" t="str">
        <f>IF(AND('Sch D5 Poverty'!F419&gt;0,'Sch D5 Poverty'!G419&lt;1),"Fail","Pass")</f>
        <v>Pass</v>
      </c>
    </row>
    <row r="416" spans="1:3">
      <c r="A416">
        <v>415</v>
      </c>
      <c r="B416" t="str">
        <f>IF(AND('Sch D5 Poverty'!G420&gt;0,'Sch D5 Poverty'!F420&lt;1),"Fail","Pass")</f>
        <v>Pass</v>
      </c>
      <c r="C416" t="str">
        <f>IF(AND('Sch D5 Poverty'!F420&gt;0,'Sch D5 Poverty'!G420&lt;1),"Fail","Pass")</f>
        <v>Pass</v>
      </c>
    </row>
    <row r="417" spans="1:3">
      <c r="A417">
        <v>416</v>
      </c>
      <c r="B417" t="str">
        <f>IF(AND('Sch D5 Poverty'!G421&gt;0,'Sch D5 Poverty'!F421&lt;1),"Fail","Pass")</f>
        <v>Pass</v>
      </c>
      <c r="C417" t="str">
        <f>IF(AND('Sch D5 Poverty'!F421&gt;0,'Sch D5 Poverty'!G421&lt;1),"Fail","Pass")</f>
        <v>Pass</v>
      </c>
    </row>
    <row r="418" spans="1:3">
      <c r="A418">
        <v>417</v>
      </c>
      <c r="B418" t="str">
        <f>IF(AND('Sch D5 Poverty'!G422&gt;0,'Sch D5 Poverty'!F422&lt;1),"Fail","Pass")</f>
        <v>Pass</v>
      </c>
      <c r="C418" t="str">
        <f>IF(AND('Sch D5 Poverty'!F422&gt;0,'Sch D5 Poverty'!G422&lt;1),"Fail","Pass")</f>
        <v>Pass</v>
      </c>
    </row>
    <row r="419" spans="1:3">
      <c r="A419">
        <v>418</v>
      </c>
      <c r="B419" t="str">
        <f>IF(AND('Sch D5 Poverty'!G423&gt;0,'Sch D5 Poverty'!F423&lt;1),"Fail","Pass")</f>
        <v>Pass</v>
      </c>
      <c r="C419" t="str">
        <f>IF(AND('Sch D5 Poverty'!F423&gt;0,'Sch D5 Poverty'!G423&lt;1),"Fail","Pass")</f>
        <v>Pass</v>
      </c>
    </row>
    <row r="420" spans="1:3">
      <c r="A420">
        <v>419</v>
      </c>
      <c r="B420" t="str">
        <f>IF(AND('Sch D5 Poverty'!G424&gt;0,'Sch D5 Poverty'!F424&lt;1),"Fail","Pass")</f>
        <v>Pass</v>
      </c>
      <c r="C420" t="str">
        <f>IF(AND('Sch D5 Poverty'!F424&gt;0,'Sch D5 Poverty'!G424&lt;1),"Fail","Pass")</f>
        <v>Pass</v>
      </c>
    </row>
    <row r="421" spans="1:3">
      <c r="A421">
        <v>420</v>
      </c>
      <c r="B421" t="str">
        <f>IF(AND('Sch D5 Poverty'!G425&gt;0,'Sch D5 Poverty'!F425&lt;1),"Fail","Pass")</f>
        <v>Pass</v>
      </c>
      <c r="C421" t="str">
        <f>IF(AND('Sch D5 Poverty'!F425&gt;0,'Sch D5 Poverty'!G425&lt;1),"Fail","Pass")</f>
        <v>Pass</v>
      </c>
    </row>
    <row r="422" spans="1:3">
      <c r="A422">
        <v>421</v>
      </c>
      <c r="B422" t="str">
        <f>IF(AND('Sch D5 Poverty'!G426&gt;0,'Sch D5 Poverty'!F426&lt;1),"Fail","Pass")</f>
        <v>Pass</v>
      </c>
      <c r="C422" t="str">
        <f>IF(AND('Sch D5 Poverty'!F426&gt;0,'Sch D5 Poverty'!G426&lt;1),"Fail","Pass")</f>
        <v>Pass</v>
      </c>
    </row>
    <row r="423" spans="1:3">
      <c r="A423">
        <v>422</v>
      </c>
      <c r="B423" t="str">
        <f>IF(AND('Sch D5 Poverty'!G427&gt;0,'Sch D5 Poverty'!F427&lt;1),"Fail","Pass")</f>
        <v>Pass</v>
      </c>
      <c r="C423" t="str">
        <f>IF(AND('Sch D5 Poverty'!F427&gt;0,'Sch D5 Poverty'!G427&lt;1),"Fail","Pass")</f>
        <v>Pass</v>
      </c>
    </row>
    <row r="424" spans="1:3">
      <c r="A424">
        <v>423</v>
      </c>
      <c r="B424" t="str">
        <f>IF(AND('Sch D5 Poverty'!G428&gt;0,'Sch D5 Poverty'!F428&lt;1),"Fail","Pass")</f>
        <v>Pass</v>
      </c>
      <c r="C424" t="str">
        <f>IF(AND('Sch D5 Poverty'!F428&gt;0,'Sch D5 Poverty'!G428&lt;1),"Fail","Pass")</f>
        <v>Pass</v>
      </c>
    </row>
    <row r="425" spans="1:3">
      <c r="A425">
        <v>424</v>
      </c>
      <c r="B425" t="str">
        <f>IF(AND('Sch D5 Poverty'!G429&gt;0,'Sch D5 Poverty'!F429&lt;1),"Fail","Pass")</f>
        <v>Pass</v>
      </c>
      <c r="C425" t="str">
        <f>IF(AND('Sch D5 Poverty'!F429&gt;0,'Sch D5 Poverty'!G429&lt;1),"Fail","Pass")</f>
        <v>Pass</v>
      </c>
    </row>
    <row r="426" spans="1:3">
      <c r="A426">
        <v>425</v>
      </c>
      <c r="B426" t="str">
        <f>IF(AND('Sch D5 Poverty'!G430&gt;0,'Sch D5 Poverty'!F430&lt;1),"Fail","Pass")</f>
        <v>Pass</v>
      </c>
      <c r="C426" t="str">
        <f>IF(AND('Sch D5 Poverty'!F430&gt;0,'Sch D5 Poverty'!G430&lt;1),"Fail","Pass")</f>
        <v>Pass</v>
      </c>
    </row>
    <row r="427" spans="1:3">
      <c r="A427">
        <v>426</v>
      </c>
      <c r="B427" t="str">
        <f>IF(AND('Sch D5 Poverty'!G431&gt;0,'Sch D5 Poverty'!F431&lt;1),"Fail","Pass")</f>
        <v>Pass</v>
      </c>
      <c r="C427" t="str">
        <f>IF(AND('Sch D5 Poverty'!F431&gt;0,'Sch D5 Poverty'!G431&lt;1),"Fail","Pass")</f>
        <v>Pass</v>
      </c>
    </row>
    <row r="428" spans="1:3">
      <c r="A428">
        <v>427</v>
      </c>
      <c r="B428" t="str">
        <f>IF(AND('Sch D5 Poverty'!G432&gt;0,'Sch D5 Poverty'!F432&lt;1),"Fail","Pass")</f>
        <v>Pass</v>
      </c>
      <c r="C428" t="str">
        <f>IF(AND('Sch D5 Poverty'!F432&gt;0,'Sch D5 Poverty'!G432&lt;1),"Fail","Pass")</f>
        <v>Pass</v>
      </c>
    </row>
    <row r="429" spans="1:3">
      <c r="A429">
        <v>428</v>
      </c>
      <c r="B429" t="str">
        <f>IF(AND('Sch D5 Poverty'!G433&gt;0,'Sch D5 Poverty'!F433&lt;1),"Fail","Pass")</f>
        <v>Pass</v>
      </c>
      <c r="C429" t="str">
        <f>IF(AND('Sch D5 Poverty'!F433&gt;0,'Sch D5 Poverty'!G433&lt;1),"Fail","Pass")</f>
        <v>Pass</v>
      </c>
    </row>
    <row r="430" spans="1:3">
      <c r="A430">
        <v>429</v>
      </c>
      <c r="B430" t="str">
        <f>IF(AND('Sch D5 Poverty'!G434&gt;0,'Sch D5 Poverty'!F434&lt;1),"Fail","Pass")</f>
        <v>Pass</v>
      </c>
      <c r="C430" t="str">
        <f>IF(AND('Sch D5 Poverty'!F434&gt;0,'Sch D5 Poverty'!G434&lt;1),"Fail","Pass")</f>
        <v>Pass</v>
      </c>
    </row>
    <row r="431" spans="1:3">
      <c r="A431">
        <v>430</v>
      </c>
      <c r="B431" t="str">
        <f>IF(AND('Sch D5 Poverty'!G435&gt;0,'Sch D5 Poverty'!F435&lt;1),"Fail","Pass")</f>
        <v>Pass</v>
      </c>
      <c r="C431" t="str">
        <f>IF(AND('Sch D5 Poverty'!F435&gt;0,'Sch D5 Poverty'!G435&lt;1),"Fail","Pass")</f>
        <v>Pass</v>
      </c>
    </row>
    <row r="432" spans="1:3">
      <c r="A432">
        <v>431</v>
      </c>
      <c r="B432" t="str">
        <f>IF(AND('Sch D5 Poverty'!G436&gt;0,'Sch D5 Poverty'!F436&lt;1),"Fail","Pass")</f>
        <v>Pass</v>
      </c>
      <c r="C432" t="str">
        <f>IF(AND('Sch D5 Poverty'!F436&gt;0,'Sch D5 Poverty'!G436&lt;1),"Fail","Pass")</f>
        <v>Pass</v>
      </c>
    </row>
    <row r="433" spans="1:3">
      <c r="A433">
        <v>432</v>
      </c>
      <c r="B433" t="str">
        <f>IF(AND('Sch D5 Poverty'!G437&gt;0,'Sch D5 Poverty'!F437&lt;1),"Fail","Pass")</f>
        <v>Pass</v>
      </c>
      <c r="C433" t="str">
        <f>IF(AND('Sch D5 Poverty'!F437&gt;0,'Sch D5 Poverty'!G437&lt;1),"Fail","Pass")</f>
        <v>Pass</v>
      </c>
    </row>
    <row r="434" spans="1:3">
      <c r="A434">
        <v>433</v>
      </c>
      <c r="B434" t="str">
        <f>IF(AND('Sch D5 Poverty'!G438&gt;0,'Sch D5 Poverty'!F438&lt;1),"Fail","Pass")</f>
        <v>Pass</v>
      </c>
      <c r="C434" t="str">
        <f>IF(AND('Sch D5 Poverty'!F438&gt;0,'Sch D5 Poverty'!G438&lt;1),"Fail","Pass")</f>
        <v>Pass</v>
      </c>
    </row>
    <row r="435" spans="1:3">
      <c r="A435">
        <v>434</v>
      </c>
      <c r="B435" t="str">
        <f>IF(AND('Sch D5 Poverty'!G439&gt;0,'Sch D5 Poverty'!F439&lt;1),"Fail","Pass")</f>
        <v>Pass</v>
      </c>
      <c r="C435" t="str">
        <f>IF(AND('Sch D5 Poverty'!F439&gt;0,'Sch D5 Poverty'!G439&lt;1),"Fail","Pass")</f>
        <v>Pass</v>
      </c>
    </row>
    <row r="436" spans="1:3">
      <c r="A436">
        <v>435</v>
      </c>
      <c r="B436" t="str">
        <f>IF(AND('Sch D5 Poverty'!G440&gt;0,'Sch D5 Poverty'!F440&lt;1),"Fail","Pass")</f>
        <v>Pass</v>
      </c>
      <c r="C436" t="str">
        <f>IF(AND('Sch D5 Poverty'!F440&gt;0,'Sch D5 Poverty'!G440&lt;1),"Fail","Pass")</f>
        <v>Pass</v>
      </c>
    </row>
    <row r="437" spans="1:3">
      <c r="A437">
        <v>436</v>
      </c>
      <c r="B437" t="str">
        <f>IF(AND('Sch D5 Poverty'!G441&gt;0,'Sch D5 Poverty'!F441&lt;1),"Fail","Pass")</f>
        <v>Pass</v>
      </c>
      <c r="C437" t="str">
        <f>IF(AND('Sch D5 Poverty'!F441&gt;0,'Sch D5 Poverty'!G441&lt;1),"Fail","Pass")</f>
        <v>Pass</v>
      </c>
    </row>
    <row r="438" spans="1:3">
      <c r="A438">
        <v>437</v>
      </c>
      <c r="B438" t="str">
        <f>IF(AND('Sch D5 Poverty'!G442&gt;0,'Sch D5 Poverty'!F442&lt;1),"Fail","Pass")</f>
        <v>Pass</v>
      </c>
      <c r="C438" t="str">
        <f>IF(AND('Sch D5 Poverty'!F442&gt;0,'Sch D5 Poverty'!G442&lt;1),"Fail","Pass")</f>
        <v>Pass</v>
      </c>
    </row>
    <row r="439" spans="1:3">
      <c r="A439">
        <v>438</v>
      </c>
      <c r="B439" t="str">
        <f>IF(AND('Sch D5 Poverty'!G443&gt;0,'Sch D5 Poverty'!F443&lt;1),"Fail","Pass")</f>
        <v>Pass</v>
      </c>
      <c r="C439" t="str">
        <f>IF(AND('Sch D5 Poverty'!F443&gt;0,'Sch D5 Poverty'!G443&lt;1),"Fail","Pass")</f>
        <v>Pass</v>
      </c>
    </row>
    <row r="440" spans="1:3">
      <c r="A440">
        <v>439</v>
      </c>
      <c r="B440" t="str">
        <f>IF(AND('Sch D5 Poverty'!G444&gt;0,'Sch D5 Poverty'!F444&lt;1),"Fail","Pass")</f>
        <v>Pass</v>
      </c>
      <c r="C440" t="str">
        <f>IF(AND('Sch D5 Poverty'!F444&gt;0,'Sch D5 Poverty'!G444&lt;1),"Fail","Pass")</f>
        <v>Pass</v>
      </c>
    </row>
    <row r="441" spans="1:3">
      <c r="A441">
        <v>440</v>
      </c>
      <c r="B441" t="str">
        <f>IF(AND('Sch D5 Poverty'!G445&gt;0,'Sch D5 Poverty'!F445&lt;1),"Fail","Pass")</f>
        <v>Pass</v>
      </c>
      <c r="C441" t="str">
        <f>IF(AND('Sch D5 Poverty'!F445&gt;0,'Sch D5 Poverty'!G445&lt;1),"Fail","Pass")</f>
        <v>Pass</v>
      </c>
    </row>
    <row r="442" spans="1:3">
      <c r="A442">
        <v>441</v>
      </c>
      <c r="B442" t="str">
        <f>IF(AND('Sch D5 Poverty'!G446&gt;0,'Sch D5 Poverty'!F446&lt;1),"Fail","Pass")</f>
        <v>Pass</v>
      </c>
      <c r="C442" t="str">
        <f>IF(AND('Sch D5 Poverty'!F446&gt;0,'Sch D5 Poverty'!G446&lt;1),"Fail","Pass")</f>
        <v>Pass</v>
      </c>
    </row>
    <row r="443" spans="1:3">
      <c r="A443">
        <v>442</v>
      </c>
      <c r="B443" t="str">
        <f>IF(AND('Sch D5 Poverty'!G447&gt;0,'Sch D5 Poverty'!F447&lt;1),"Fail","Pass")</f>
        <v>Pass</v>
      </c>
      <c r="C443" t="str">
        <f>IF(AND('Sch D5 Poverty'!F447&gt;0,'Sch D5 Poverty'!G447&lt;1),"Fail","Pass")</f>
        <v>Pass</v>
      </c>
    </row>
    <row r="444" spans="1:3">
      <c r="A444">
        <v>443</v>
      </c>
      <c r="B444" t="str">
        <f>IF(AND('Sch D5 Poverty'!G448&gt;0,'Sch D5 Poverty'!F448&lt;1),"Fail","Pass")</f>
        <v>Pass</v>
      </c>
      <c r="C444" t="str">
        <f>IF(AND('Sch D5 Poverty'!F448&gt;0,'Sch D5 Poverty'!G448&lt;1),"Fail","Pass")</f>
        <v>Pass</v>
      </c>
    </row>
    <row r="445" spans="1:3">
      <c r="A445">
        <v>444</v>
      </c>
      <c r="B445" t="str">
        <f>IF(AND('Sch D5 Poverty'!G449&gt;0,'Sch D5 Poverty'!F449&lt;1),"Fail","Pass")</f>
        <v>Pass</v>
      </c>
      <c r="C445" t="str">
        <f>IF(AND('Sch D5 Poverty'!F449&gt;0,'Sch D5 Poverty'!G449&lt;1),"Fail","Pass")</f>
        <v>Pass</v>
      </c>
    </row>
    <row r="446" spans="1:3">
      <c r="A446">
        <v>445</v>
      </c>
      <c r="B446" t="str">
        <f>IF(AND('Sch D5 Poverty'!G450&gt;0,'Sch D5 Poverty'!F450&lt;1),"Fail","Pass")</f>
        <v>Pass</v>
      </c>
      <c r="C446" t="str">
        <f>IF(AND('Sch D5 Poverty'!F450&gt;0,'Sch D5 Poverty'!G450&lt;1),"Fail","Pass")</f>
        <v>Pass</v>
      </c>
    </row>
    <row r="447" spans="1:3">
      <c r="A447">
        <v>446</v>
      </c>
      <c r="B447" t="str">
        <f>IF(AND('Sch D5 Poverty'!G451&gt;0,'Sch D5 Poverty'!F451&lt;1),"Fail","Pass")</f>
        <v>Pass</v>
      </c>
      <c r="C447" t="str">
        <f>IF(AND('Sch D5 Poverty'!F451&gt;0,'Sch D5 Poverty'!G451&lt;1),"Fail","Pass")</f>
        <v>Pass</v>
      </c>
    </row>
    <row r="448" spans="1:3">
      <c r="A448">
        <v>447</v>
      </c>
      <c r="B448" t="str">
        <f>IF(AND('Sch D5 Poverty'!G452&gt;0,'Sch D5 Poverty'!F452&lt;1),"Fail","Pass")</f>
        <v>Pass</v>
      </c>
      <c r="C448" t="str">
        <f>IF(AND('Sch D5 Poverty'!F452&gt;0,'Sch D5 Poverty'!G452&lt;1),"Fail","Pass")</f>
        <v>Pass</v>
      </c>
    </row>
    <row r="449" spans="1:3">
      <c r="A449">
        <v>448</v>
      </c>
      <c r="B449" t="str">
        <f>IF(AND('Sch D5 Poverty'!G453&gt;0,'Sch D5 Poverty'!F453&lt;1),"Fail","Pass")</f>
        <v>Pass</v>
      </c>
      <c r="C449" t="str">
        <f>IF(AND('Sch D5 Poverty'!F453&gt;0,'Sch D5 Poverty'!G453&lt;1),"Fail","Pass")</f>
        <v>Pass</v>
      </c>
    </row>
    <row r="450" spans="1:3">
      <c r="A450">
        <v>449</v>
      </c>
      <c r="B450" t="str">
        <f>IF(AND('Sch D5 Poverty'!G454&gt;0,'Sch D5 Poverty'!F454&lt;1),"Fail","Pass")</f>
        <v>Pass</v>
      </c>
      <c r="C450" t="str">
        <f>IF(AND('Sch D5 Poverty'!F454&gt;0,'Sch D5 Poverty'!G454&lt;1),"Fail","Pass")</f>
        <v>Pass</v>
      </c>
    </row>
    <row r="451" spans="1:3">
      <c r="A451">
        <v>450</v>
      </c>
      <c r="B451" t="str">
        <f>IF(AND('Sch D5 Poverty'!G455&gt;0,'Sch D5 Poverty'!F455&lt;1),"Fail","Pass")</f>
        <v>Pass</v>
      </c>
      <c r="C451" t="str">
        <f>IF(AND('Sch D5 Poverty'!F455&gt;0,'Sch D5 Poverty'!G455&lt;1),"Fail","Pass")</f>
        <v>Pass</v>
      </c>
    </row>
    <row r="452" spans="1:3">
      <c r="A452">
        <v>451</v>
      </c>
      <c r="B452" t="str">
        <f>IF(AND('Sch D5 Poverty'!G456&gt;0,'Sch D5 Poverty'!F456&lt;1),"Fail","Pass")</f>
        <v>Pass</v>
      </c>
      <c r="C452" t="str">
        <f>IF(AND('Sch D5 Poverty'!F456&gt;0,'Sch D5 Poverty'!G456&lt;1),"Fail","Pass")</f>
        <v>Pass</v>
      </c>
    </row>
    <row r="453" spans="1:3">
      <c r="A453">
        <v>452</v>
      </c>
      <c r="B453" t="str">
        <f>IF(AND('Sch D5 Poverty'!G457&gt;0,'Sch D5 Poverty'!F457&lt;1),"Fail","Pass")</f>
        <v>Pass</v>
      </c>
      <c r="C453" t="str">
        <f>IF(AND('Sch D5 Poverty'!F457&gt;0,'Sch D5 Poverty'!G457&lt;1),"Fail","Pass")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2154D-446D-4357-B4AD-12D1E96F5640}">
  <dimension ref="C1:K100"/>
  <sheetViews>
    <sheetView zoomScale="115" zoomScaleNormal="115" workbookViewId="0">
      <selection activeCell="E10" sqref="E10"/>
    </sheetView>
  </sheetViews>
  <sheetFormatPr defaultRowHeight="15"/>
  <cols>
    <col min="3" max="3" width="57.7109375" customWidth="1"/>
    <col min="4" max="4" width="22.28515625" style="51" customWidth="1"/>
    <col min="5" max="5" width="42.7109375" style="51" customWidth="1"/>
    <col min="9" max="9" width="21.28515625" customWidth="1"/>
    <col min="10" max="10" width="7.7109375" customWidth="1"/>
    <col min="11" max="11" width="82.28515625" bestFit="1" customWidth="1"/>
  </cols>
  <sheetData>
    <row r="1" spans="3:11">
      <c r="C1" s="289" t="s">
        <v>320</v>
      </c>
      <c r="D1" s="290"/>
      <c r="E1"/>
    </row>
    <row r="2" spans="3:11">
      <c r="C2" s="291" t="s">
        <v>104</v>
      </c>
      <c r="D2" s="292"/>
      <c r="E2"/>
    </row>
    <row r="3" spans="3:11">
      <c r="C3" s="291" t="s">
        <v>343</v>
      </c>
      <c r="D3" s="292"/>
      <c r="E3"/>
    </row>
    <row r="4" spans="3:11">
      <c r="C4" s="291" t="s">
        <v>344</v>
      </c>
      <c r="D4" s="292"/>
      <c r="E4"/>
    </row>
    <row r="5" spans="3:11">
      <c r="C5" s="291" t="s">
        <v>345</v>
      </c>
      <c r="D5" s="292"/>
      <c r="E5"/>
    </row>
    <row r="6" spans="3:11">
      <c r="C6" s="291" t="s">
        <v>322</v>
      </c>
      <c r="D6" s="292"/>
      <c r="E6"/>
    </row>
    <row r="7" spans="3:11">
      <c r="C7" s="293" t="s">
        <v>323</v>
      </c>
      <c r="D7" s="294"/>
      <c r="E7"/>
      <c r="K7" s="52"/>
    </row>
    <row r="8" spans="3:11" ht="15.75" thickBot="1">
      <c r="E8"/>
      <c r="K8" s="52"/>
    </row>
    <row r="9" spans="3:11">
      <c r="C9" s="295" t="s">
        <v>316</v>
      </c>
      <c r="D9" s="296"/>
      <c r="E9"/>
      <c r="K9" s="52"/>
    </row>
    <row r="10" spans="3:11">
      <c r="C10" s="53" t="s">
        <v>317</v>
      </c>
      <c r="D10" s="54">
        <v>100000</v>
      </c>
      <c r="E10"/>
      <c r="K10" s="52"/>
    </row>
    <row r="11" spans="3:11">
      <c r="C11" s="55" t="s">
        <v>318</v>
      </c>
      <c r="D11" s="71">
        <f>SUM(D12:D14)</f>
        <v>50000</v>
      </c>
      <c r="E11"/>
      <c r="K11" s="52"/>
    </row>
    <row r="12" spans="3:11">
      <c r="C12" s="58" t="s">
        <v>303</v>
      </c>
      <c r="D12" s="54">
        <v>40000</v>
      </c>
      <c r="E12"/>
      <c r="K12" s="52"/>
    </row>
    <row r="13" spans="3:11">
      <c r="C13" s="58" t="s">
        <v>304</v>
      </c>
      <c r="D13" s="54">
        <v>10000</v>
      </c>
      <c r="E13"/>
      <c r="K13" s="52"/>
    </row>
    <row r="14" spans="3:11">
      <c r="C14" s="58" t="s">
        <v>305</v>
      </c>
      <c r="D14" s="54">
        <v>0</v>
      </c>
      <c r="E14"/>
      <c r="K14" s="52"/>
    </row>
    <row r="15" spans="3:11">
      <c r="C15" s="55" t="s">
        <v>321</v>
      </c>
      <c r="D15" s="69">
        <f>IFERROR(D11/D10,0)</f>
        <v>0.5</v>
      </c>
      <c r="E15"/>
      <c r="K15" s="52"/>
    </row>
    <row r="16" spans="3:11">
      <c r="C16" s="60"/>
      <c r="D16" s="68"/>
      <c r="E16"/>
      <c r="K16" s="52"/>
    </row>
    <row r="17" spans="3:11">
      <c r="C17" s="287" t="s">
        <v>319</v>
      </c>
      <c r="D17" s="288"/>
      <c r="E17"/>
      <c r="K17" s="52"/>
    </row>
    <row r="18" spans="3:11">
      <c r="C18" s="64" t="str">
        <f>$C$10</f>
        <v>Total Loan Originations</v>
      </c>
      <c r="D18" s="54">
        <v>0</v>
      </c>
      <c r="E18"/>
      <c r="K18" s="52"/>
    </row>
    <row r="19" spans="3:11">
      <c r="C19" s="55" t="str">
        <f>$C$11</f>
        <v>Total Qualified Lending</v>
      </c>
      <c r="D19" s="71">
        <f>SUM(D20:D22)</f>
        <v>0</v>
      </c>
      <c r="E19"/>
      <c r="K19" s="52"/>
    </row>
    <row r="20" spans="3:11">
      <c r="C20" s="65" t="str">
        <f>$C$12</f>
        <v>Data Level 1</v>
      </c>
      <c r="D20" s="54">
        <v>0</v>
      </c>
      <c r="E20"/>
      <c r="K20" s="52"/>
    </row>
    <row r="21" spans="3:11">
      <c r="C21" s="65" t="str">
        <f>$C$13</f>
        <v>Data Level 2</v>
      </c>
      <c r="D21" s="54">
        <v>0</v>
      </c>
      <c r="E21"/>
      <c r="K21" s="52"/>
    </row>
    <row r="22" spans="3:11">
      <c r="C22" s="65" t="str">
        <f>$C$14</f>
        <v>Data Level 3</v>
      </c>
      <c r="D22" s="54">
        <v>0</v>
      </c>
      <c r="E22"/>
    </row>
    <row r="23" spans="3:11">
      <c r="C23" s="55" t="str">
        <f>$C$15</f>
        <v>Total Qualified Lending as % of Total Loan Originations</v>
      </c>
      <c r="D23" s="69">
        <f>IFERROR(D19/D18,0)</f>
        <v>0</v>
      </c>
      <c r="E23"/>
    </row>
    <row r="24" spans="3:11">
      <c r="C24" s="60"/>
      <c r="D24" s="68"/>
      <c r="E24"/>
    </row>
    <row r="25" spans="3:11">
      <c r="C25" s="287" t="s">
        <v>306</v>
      </c>
      <c r="D25" s="288"/>
      <c r="E25"/>
    </row>
    <row r="26" spans="3:11">
      <c r="C26" s="64" t="str">
        <f>$C$10</f>
        <v>Total Loan Originations</v>
      </c>
      <c r="D26" s="54">
        <v>0</v>
      </c>
      <c r="E26"/>
    </row>
    <row r="27" spans="3:11">
      <c r="C27" s="55" t="str">
        <f>$C$11</f>
        <v>Total Qualified Lending</v>
      </c>
      <c r="D27" s="71">
        <f>SUM(D28:D30)</f>
        <v>0</v>
      </c>
      <c r="E27"/>
    </row>
    <row r="28" spans="3:11">
      <c r="C28" s="65" t="str">
        <f>$C$12</f>
        <v>Data Level 1</v>
      </c>
      <c r="D28" s="54">
        <v>0</v>
      </c>
      <c r="E28"/>
    </row>
    <row r="29" spans="3:11">
      <c r="C29" s="65" t="str">
        <f>$C$13</f>
        <v>Data Level 2</v>
      </c>
      <c r="D29" s="54">
        <v>0</v>
      </c>
      <c r="E29"/>
    </row>
    <row r="30" spans="3:11">
      <c r="C30" s="65" t="str">
        <f>$C$14</f>
        <v>Data Level 3</v>
      </c>
      <c r="D30" s="54">
        <v>0</v>
      </c>
      <c r="E30"/>
    </row>
    <row r="31" spans="3:11">
      <c r="C31" s="55" t="str">
        <f>$C$15</f>
        <v>Total Qualified Lending as % of Total Loan Originations</v>
      </c>
      <c r="D31" s="69">
        <f>IFERROR(D27/D26,0)</f>
        <v>0</v>
      </c>
      <c r="E31"/>
    </row>
    <row r="32" spans="3:11">
      <c r="C32" s="60"/>
      <c r="D32" s="68"/>
      <c r="E32"/>
    </row>
    <row r="33" spans="3:5">
      <c r="C33" s="287" t="s">
        <v>307</v>
      </c>
      <c r="D33" s="288"/>
      <c r="E33"/>
    </row>
    <row r="34" spans="3:5">
      <c r="C34" s="64" t="str">
        <f>$C$10</f>
        <v>Total Loan Originations</v>
      </c>
      <c r="D34" s="54">
        <v>0</v>
      </c>
      <c r="E34"/>
    </row>
    <row r="35" spans="3:5">
      <c r="C35" s="55" t="str">
        <f>$C$11</f>
        <v>Total Qualified Lending</v>
      </c>
      <c r="D35" s="71">
        <f>SUM(D36:D38)</f>
        <v>0</v>
      </c>
      <c r="E35"/>
    </row>
    <row r="36" spans="3:5">
      <c r="C36" s="65" t="str">
        <f>$C$12</f>
        <v>Data Level 1</v>
      </c>
      <c r="D36" s="54">
        <v>0</v>
      </c>
      <c r="E36"/>
    </row>
    <row r="37" spans="3:5">
      <c r="C37" s="65" t="str">
        <f>$C$13</f>
        <v>Data Level 2</v>
      </c>
      <c r="D37" s="54">
        <v>0</v>
      </c>
      <c r="E37"/>
    </row>
    <row r="38" spans="3:5">
      <c r="C38" s="65" t="str">
        <f>$C$14</f>
        <v>Data Level 3</v>
      </c>
      <c r="D38" s="54">
        <v>0</v>
      </c>
      <c r="E38"/>
    </row>
    <row r="39" spans="3:5">
      <c r="C39" s="55" t="str">
        <f>$C$15</f>
        <v>Total Qualified Lending as % of Total Loan Originations</v>
      </c>
      <c r="D39" s="69">
        <f>IFERROR(D35/D34,0)</f>
        <v>0</v>
      </c>
      <c r="E39"/>
    </row>
    <row r="40" spans="3:5">
      <c r="C40" s="60"/>
      <c r="D40" s="68"/>
      <c r="E40"/>
    </row>
    <row r="41" spans="3:5">
      <c r="C41" s="287" t="s">
        <v>308</v>
      </c>
      <c r="D41" s="288"/>
      <c r="E41"/>
    </row>
    <row r="42" spans="3:5">
      <c r="C42" s="64" t="str">
        <f>$C$10</f>
        <v>Total Loan Originations</v>
      </c>
      <c r="D42" s="54">
        <v>0</v>
      </c>
      <c r="E42"/>
    </row>
    <row r="43" spans="3:5">
      <c r="C43" s="55" t="str">
        <f>$C$11</f>
        <v>Total Qualified Lending</v>
      </c>
      <c r="D43" s="71">
        <f>SUM(D44:D46)</f>
        <v>0</v>
      </c>
      <c r="E43"/>
    </row>
    <row r="44" spans="3:5">
      <c r="C44" s="65" t="str">
        <f>$C$12</f>
        <v>Data Level 1</v>
      </c>
      <c r="D44" s="54">
        <v>0</v>
      </c>
      <c r="E44"/>
    </row>
    <row r="45" spans="3:5">
      <c r="C45" s="65" t="str">
        <f>$C$13</f>
        <v>Data Level 2</v>
      </c>
      <c r="D45" s="54">
        <v>0</v>
      </c>
      <c r="E45"/>
    </row>
    <row r="46" spans="3:5">
      <c r="C46" s="65" t="str">
        <f>$C$14</f>
        <v>Data Level 3</v>
      </c>
      <c r="D46" s="54">
        <v>0</v>
      </c>
      <c r="E46"/>
    </row>
    <row r="47" spans="3:5">
      <c r="C47" s="55" t="str">
        <f>$C$15</f>
        <v>Total Qualified Lending as % of Total Loan Originations</v>
      </c>
      <c r="D47" s="69">
        <f>IFERROR(D43/D42,0)</f>
        <v>0</v>
      </c>
      <c r="E47"/>
    </row>
    <row r="48" spans="3:5">
      <c r="C48" s="60"/>
      <c r="D48" s="68"/>
      <c r="E48"/>
    </row>
    <row r="49" spans="3:5">
      <c r="C49" s="287" t="s">
        <v>309</v>
      </c>
      <c r="D49" s="288"/>
      <c r="E49"/>
    </row>
    <row r="50" spans="3:5">
      <c r="C50" s="64" t="str">
        <f>$C$10</f>
        <v>Total Loan Originations</v>
      </c>
      <c r="D50" s="54">
        <v>0</v>
      </c>
      <c r="E50"/>
    </row>
    <row r="51" spans="3:5">
      <c r="C51" s="55" t="str">
        <f>$C$11</f>
        <v>Total Qualified Lending</v>
      </c>
      <c r="D51" s="71">
        <f>SUM(D52:D54)</f>
        <v>0</v>
      </c>
      <c r="E51"/>
    </row>
    <row r="52" spans="3:5">
      <c r="C52" s="65" t="str">
        <f>$C$12</f>
        <v>Data Level 1</v>
      </c>
      <c r="D52" s="54">
        <v>0</v>
      </c>
      <c r="E52"/>
    </row>
    <row r="53" spans="3:5">
      <c r="C53" s="65" t="str">
        <f>$C$13</f>
        <v>Data Level 2</v>
      </c>
      <c r="D53" s="54">
        <v>0</v>
      </c>
      <c r="E53"/>
    </row>
    <row r="54" spans="3:5">
      <c r="C54" s="65" t="str">
        <f>$C$14</f>
        <v>Data Level 3</v>
      </c>
      <c r="D54" s="54">
        <v>0</v>
      </c>
      <c r="E54"/>
    </row>
    <row r="55" spans="3:5">
      <c r="C55" s="55" t="str">
        <f>$C$15</f>
        <v>Total Qualified Lending as % of Total Loan Originations</v>
      </c>
      <c r="D55" s="69">
        <f>IFERROR(D51/D50,0)</f>
        <v>0</v>
      </c>
      <c r="E55"/>
    </row>
    <row r="56" spans="3:5">
      <c r="C56" s="60"/>
      <c r="D56" s="68"/>
      <c r="E56"/>
    </row>
    <row r="57" spans="3:5">
      <c r="C57" s="287" t="s">
        <v>310</v>
      </c>
      <c r="D57" s="288"/>
      <c r="E57"/>
    </row>
    <row r="58" spans="3:5">
      <c r="C58" s="64" t="str">
        <f>$C$10</f>
        <v>Total Loan Originations</v>
      </c>
      <c r="D58" s="54">
        <v>0</v>
      </c>
      <c r="E58"/>
    </row>
    <row r="59" spans="3:5">
      <c r="C59" s="55" t="str">
        <f>$C$11</f>
        <v>Total Qualified Lending</v>
      </c>
      <c r="D59" s="71">
        <f>SUM(D60:D62)</f>
        <v>0</v>
      </c>
      <c r="E59"/>
    </row>
    <row r="60" spans="3:5">
      <c r="C60" s="65" t="str">
        <f>$C$12</f>
        <v>Data Level 1</v>
      </c>
      <c r="D60" s="54">
        <v>0</v>
      </c>
      <c r="E60"/>
    </row>
    <row r="61" spans="3:5">
      <c r="C61" s="65" t="str">
        <f>$C$13</f>
        <v>Data Level 2</v>
      </c>
      <c r="D61" s="54">
        <v>0</v>
      </c>
      <c r="E61"/>
    </row>
    <row r="62" spans="3:5">
      <c r="C62" s="65" t="str">
        <f>$C$14</f>
        <v>Data Level 3</v>
      </c>
      <c r="D62" s="54">
        <v>0</v>
      </c>
      <c r="E62"/>
    </row>
    <row r="63" spans="3:5">
      <c r="C63" s="55" t="str">
        <f>$C$15</f>
        <v>Total Qualified Lending as % of Total Loan Originations</v>
      </c>
      <c r="D63" s="69">
        <f>IFERROR(D59/D58,0)</f>
        <v>0</v>
      </c>
      <c r="E63"/>
    </row>
    <row r="64" spans="3:5">
      <c r="C64" s="60"/>
      <c r="D64" s="68"/>
      <c r="E64"/>
    </row>
    <row r="65" spans="3:5">
      <c r="C65" s="287" t="s">
        <v>311</v>
      </c>
      <c r="D65" s="288"/>
      <c r="E65"/>
    </row>
    <row r="66" spans="3:5">
      <c r="C66" s="64" t="str">
        <f>$C$10</f>
        <v>Total Loan Originations</v>
      </c>
      <c r="D66" s="54">
        <v>0</v>
      </c>
      <c r="E66"/>
    </row>
    <row r="67" spans="3:5">
      <c r="C67" s="55" t="str">
        <f>$C$11</f>
        <v>Total Qualified Lending</v>
      </c>
      <c r="D67" s="71">
        <f>SUM(D68:D70)</f>
        <v>0</v>
      </c>
      <c r="E67"/>
    </row>
    <row r="68" spans="3:5">
      <c r="C68" s="65" t="str">
        <f>$C$12</f>
        <v>Data Level 1</v>
      </c>
      <c r="D68" s="54">
        <v>0</v>
      </c>
      <c r="E68"/>
    </row>
    <row r="69" spans="3:5">
      <c r="C69" s="65" t="str">
        <f>$C$13</f>
        <v>Data Level 2</v>
      </c>
      <c r="D69" s="54">
        <v>0</v>
      </c>
      <c r="E69"/>
    </row>
    <row r="70" spans="3:5">
      <c r="C70" s="65" t="str">
        <f>$C$14</f>
        <v>Data Level 3</v>
      </c>
      <c r="D70" s="54">
        <v>0</v>
      </c>
      <c r="E70"/>
    </row>
    <row r="71" spans="3:5">
      <c r="C71" s="55" t="str">
        <f>$C$15</f>
        <v>Total Qualified Lending as % of Total Loan Originations</v>
      </c>
      <c r="D71" s="69">
        <f>IFERROR(D67/D66,0)</f>
        <v>0</v>
      </c>
      <c r="E71"/>
    </row>
    <row r="72" spans="3:5">
      <c r="C72" s="60"/>
      <c r="D72" s="68"/>
      <c r="E72"/>
    </row>
    <row r="73" spans="3:5">
      <c r="C73" s="287" t="s">
        <v>312</v>
      </c>
      <c r="D73" s="288"/>
      <c r="E73"/>
    </row>
    <row r="74" spans="3:5">
      <c r="C74" s="64" t="str">
        <f>$C$10</f>
        <v>Total Loan Originations</v>
      </c>
      <c r="D74" s="54">
        <v>0</v>
      </c>
      <c r="E74"/>
    </row>
    <row r="75" spans="3:5">
      <c r="C75" s="55" t="str">
        <f>$C$11</f>
        <v>Total Qualified Lending</v>
      </c>
      <c r="D75" s="71">
        <f>SUM(D76:D78)</f>
        <v>0</v>
      </c>
      <c r="E75"/>
    </row>
    <row r="76" spans="3:5">
      <c r="C76" s="65" t="str">
        <f>$C$12</f>
        <v>Data Level 1</v>
      </c>
      <c r="D76" s="54">
        <v>0</v>
      </c>
      <c r="E76"/>
    </row>
    <row r="77" spans="3:5">
      <c r="C77" s="65" t="str">
        <f>$C$13</f>
        <v>Data Level 2</v>
      </c>
      <c r="D77" s="54">
        <v>0</v>
      </c>
      <c r="E77"/>
    </row>
    <row r="78" spans="3:5">
      <c r="C78" s="65" t="str">
        <f>$C$14</f>
        <v>Data Level 3</v>
      </c>
      <c r="D78" s="54">
        <v>0</v>
      </c>
      <c r="E78"/>
    </row>
    <row r="79" spans="3:5">
      <c r="C79" s="55" t="str">
        <f>$C$15</f>
        <v>Total Qualified Lending as % of Total Loan Originations</v>
      </c>
      <c r="D79" s="69">
        <f>IFERROR(D75/D74,0)</f>
        <v>0</v>
      </c>
      <c r="E79"/>
    </row>
    <row r="80" spans="3:5">
      <c r="C80" s="60"/>
      <c r="D80" s="68"/>
      <c r="E80"/>
    </row>
    <row r="81" spans="3:5">
      <c r="C81" s="287" t="s">
        <v>313</v>
      </c>
      <c r="D81" s="288"/>
      <c r="E81"/>
    </row>
    <row r="82" spans="3:5">
      <c r="C82" s="64" t="str">
        <f>$C$10</f>
        <v>Total Loan Originations</v>
      </c>
      <c r="D82" s="54">
        <v>0</v>
      </c>
      <c r="E82"/>
    </row>
    <row r="83" spans="3:5">
      <c r="C83" s="55" t="str">
        <f>$C$11</f>
        <v>Total Qualified Lending</v>
      </c>
      <c r="D83" s="71">
        <f>SUM(D84:D86)</f>
        <v>0</v>
      </c>
      <c r="E83"/>
    </row>
    <row r="84" spans="3:5">
      <c r="C84" s="65" t="str">
        <f>$C$12</f>
        <v>Data Level 1</v>
      </c>
      <c r="D84" s="54">
        <v>0</v>
      </c>
      <c r="E84"/>
    </row>
    <row r="85" spans="3:5">
      <c r="C85" s="65" t="str">
        <f>$C$13</f>
        <v>Data Level 2</v>
      </c>
      <c r="D85" s="54">
        <v>0</v>
      </c>
      <c r="E85"/>
    </row>
    <row r="86" spans="3:5">
      <c r="C86" s="65" t="str">
        <f>$C$14</f>
        <v>Data Level 3</v>
      </c>
      <c r="D86" s="54">
        <v>0</v>
      </c>
      <c r="E86"/>
    </row>
    <row r="87" spans="3:5">
      <c r="C87" s="55" t="str">
        <f>$C$15</f>
        <v>Total Qualified Lending as % of Total Loan Originations</v>
      </c>
      <c r="D87" s="69">
        <f>IFERROR(D83/D82,0)</f>
        <v>0</v>
      </c>
      <c r="E87"/>
    </row>
    <row r="88" spans="3:5">
      <c r="C88" s="60"/>
      <c r="D88" s="68"/>
      <c r="E88"/>
    </row>
    <row r="89" spans="3:5">
      <c r="C89" s="287" t="s">
        <v>314</v>
      </c>
      <c r="D89" s="288"/>
      <c r="E89"/>
    </row>
    <row r="90" spans="3:5">
      <c r="C90" s="64" t="str">
        <f>$C$10</f>
        <v>Total Loan Originations</v>
      </c>
      <c r="D90" s="54">
        <v>0</v>
      </c>
    </row>
    <row r="91" spans="3:5">
      <c r="C91" s="55" t="str">
        <f>$C$11</f>
        <v>Total Qualified Lending</v>
      </c>
      <c r="D91" s="71">
        <f>SUM(D92:D94)</f>
        <v>0</v>
      </c>
    </row>
    <row r="92" spans="3:5">
      <c r="C92" s="65" t="str">
        <f>$C$12</f>
        <v>Data Level 1</v>
      </c>
      <c r="D92" s="54">
        <v>0</v>
      </c>
    </row>
    <row r="93" spans="3:5">
      <c r="C93" s="65" t="str">
        <f>$C$13</f>
        <v>Data Level 2</v>
      </c>
      <c r="D93" s="54">
        <v>0</v>
      </c>
    </row>
    <row r="94" spans="3:5">
      <c r="C94" s="65" t="str">
        <f>$C$14</f>
        <v>Data Level 3</v>
      </c>
      <c r="D94" s="54">
        <v>0</v>
      </c>
    </row>
    <row r="95" spans="3:5">
      <c r="C95" s="55" t="str">
        <f>$C$15</f>
        <v>Total Qualified Lending as % of Total Loan Originations</v>
      </c>
      <c r="D95" s="69">
        <f>IFERROR(D91/D90,0)</f>
        <v>0</v>
      </c>
    </row>
    <row r="96" spans="3:5">
      <c r="C96" s="60"/>
      <c r="D96" s="68"/>
    </row>
    <row r="97" spans="3:4">
      <c r="C97" s="287" t="s">
        <v>315</v>
      </c>
      <c r="D97" s="288"/>
    </row>
    <row r="98" spans="3:4">
      <c r="C98" s="66" t="str">
        <f>$C$10</f>
        <v>Total Loan Originations</v>
      </c>
      <c r="D98" s="72">
        <f>SUM(D90,D82,D74,D66,D50,D42,D34,D26,D18,D10)</f>
        <v>100000</v>
      </c>
    </row>
    <row r="99" spans="3:4">
      <c r="C99" s="55" t="str">
        <f>$C$11</f>
        <v>Total Qualified Lending</v>
      </c>
      <c r="D99" s="71">
        <f>SUM(D91,D83,D75,D67,D59,D51,D43,D35,D27,D19,D11)</f>
        <v>50000</v>
      </c>
    </row>
    <row r="100" spans="3:4" ht="15.75" thickBot="1">
      <c r="C100" s="62" t="str">
        <f>$C$15</f>
        <v>Total Qualified Lending as % of Total Loan Originations</v>
      </c>
      <c r="D100" s="70">
        <f>IFERROR(D99/D98,0)</f>
        <v>0.5</v>
      </c>
    </row>
  </sheetData>
  <mergeCells count="19">
    <mergeCell ref="C9:D9"/>
    <mergeCell ref="C17:D17"/>
    <mergeCell ref="C25:D25"/>
    <mergeCell ref="C33:D33"/>
    <mergeCell ref="C1:D1"/>
    <mergeCell ref="C81:D81"/>
    <mergeCell ref="C89:D89"/>
    <mergeCell ref="C97:D97"/>
    <mergeCell ref="C2:D2"/>
    <mergeCell ref="C3:D3"/>
    <mergeCell ref="C4:D4"/>
    <mergeCell ref="C5:D5"/>
    <mergeCell ref="C6:D6"/>
    <mergeCell ref="C7:D7"/>
    <mergeCell ref="C41:D41"/>
    <mergeCell ref="C49:D49"/>
    <mergeCell ref="C57:D57"/>
    <mergeCell ref="C65:D65"/>
    <mergeCell ref="C73:D73"/>
  </mergeCells>
  <phoneticPr fontId="11" type="noConversion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CCE3-BBCA-4D49-964C-B6F7077FDF33}">
  <dimension ref="A2:J450"/>
  <sheetViews>
    <sheetView showGridLines="0" zoomScale="90" zoomScaleNormal="90" workbookViewId="0">
      <selection activeCell="D16" sqref="D16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3" width="77.7109375" style="1" bestFit="1" customWidth="1"/>
    <col min="4" max="6" width="30.7109375" style="1" customWidth="1"/>
    <col min="7" max="7" width="59" style="1" bestFit="1" customWidth="1"/>
    <col min="8" max="8" width="55" style="1" bestFit="1" customWidth="1"/>
    <col min="9" max="9" width="33.7109375" style="1" hidden="1" customWidth="1"/>
    <col min="10" max="10" width="14.42578125" style="1" hidden="1" customWidth="1"/>
    <col min="11" max="16384" width="8.85546875" style="1"/>
  </cols>
  <sheetData>
    <row r="2" spans="1:10">
      <c r="B2" s="424" t="s">
        <v>989</v>
      </c>
      <c r="C2" s="424"/>
      <c r="D2" s="424"/>
    </row>
    <row r="3" spans="1:10" ht="13.5" thickBot="1"/>
    <row r="4" spans="1:10" ht="99.95" customHeight="1" thickBot="1">
      <c r="B4" s="346" t="s">
        <v>1887</v>
      </c>
      <c r="C4" s="347"/>
      <c r="D4" s="347"/>
      <c r="E4" s="347"/>
      <c r="F4" s="348"/>
      <c r="G4" s="263" t="s">
        <v>1886</v>
      </c>
      <c r="H4" s="240"/>
    </row>
    <row r="5" spans="1:10" ht="44.25" customHeight="1" thickTop="1">
      <c r="B5" s="146" t="s">
        <v>354</v>
      </c>
      <c r="C5" s="147" t="s">
        <v>977</v>
      </c>
      <c r="D5" s="148" t="s">
        <v>1888</v>
      </c>
      <c r="E5" s="148" t="s">
        <v>981</v>
      </c>
      <c r="F5" s="239" t="s">
        <v>982</v>
      </c>
      <c r="I5" s="197" t="s">
        <v>1012</v>
      </c>
      <c r="J5" s="197" t="s">
        <v>1079</v>
      </c>
    </row>
    <row r="6" spans="1:10">
      <c r="A6" s="15"/>
      <c r="B6" s="92">
        <v>1</v>
      </c>
      <c r="C6" s="229"/>
      <c r="D6" s="242"/>
      <c r="E6" s="230"/>
      <c r="F6" s="231"/>
      <c r="I6" s="198" t="str">
        <f>IF(OR(COUNTIF('Sch D6 Validation'!B2:C2,"Fail")&gt;0, AND(COUNTBLANK(C6:D6)=3, OR(NOT(ISBLANK(E6)), NOT(ISBLANK(F6)))), AND(COUNTBLANK(C6:F6)&lt;5,COUNTBLANK(C6:F6)&gt;0)), "Fail", IF(J6="TRUE","Blank (Sch D)","Pass"))</f>
        <v>Fail</v>
      </c>
      <c r="J6" s="198" t="str">
        <f>IF(COUNTBLANK(C6:F6)=5,"TRUE","FALSE")</f>
        <v>FALSE</v>
      </c>
    </row>
    <row r="7" spans="1:10">
      <c r="A7" s="15"/>
      <c r="B7" s="92">
        <v>2</v>
      </c>
      <c r="C7" s="229"/>
      <c r="D7" s="242"/>
      <c r="E7" s="225"/>
      <c r="F7" s="232"/>
      <c r="I7" s="198" t="str">
        <f>IF(OR(COUNTIF('Sch D6 Validation'!B3:C3,"Fail")&gt;0, AND(COUNTBLANK(C7:D7)=3, OR(NOT(ISBLANK(E7)), NOT(ISBLANK(F7)))), AND(COUNTBLANK(C7:F7)&lt;5,COUNTBLANK(C7:F7)&gt;0)), "Fail", IF(J7="TRUE","Blank (Sch D)","Pass"))</f>
        <v>Fail</v>
      </c>
      <c r="J7" s="198" t="str">
        <f t="shared" ref="J7:J55" si="0">IF(COUNTBLANK(C7:F7)=5,"TRUE","FALSE")</f>
        <v>FALSE</v>
      </c>
    </row>
    <row r="8" spans="1:10">
      <c r="A8" s="15"/>
      <c r="B8" s="92">
        <v>3</v>
      </c>
      <c r="C8" s="229"/>
      <c r="D8" s="242"/>
      <c r="E8" s="225"/>
      <c r="F8" s="232"/>
      <c r="I8" s="198" t="str">
        <f>IF(OR(COUNTIF('Sch D6 Validation'!B4:C4,"Fail")&gt;0, AND(COUNTBLANK(C8:D8)=3, OR(NOT(ISBLANK(E8)), NOT(ISBLANK(F8)))), AND(COUNTBLANK(C8:F8)&lt;5,COUNTBLANK(C8:F8)&gt;0)), "Fail", IF(J8="TRUE","Blank (Sch D)","Pass"))</f>
        <v>Fail</v>
      </c>
      <c r="J8" s="198" t="str">
        <f t="shared" si="0"/>
        <v>FALSE</v>
      </c>
    </row>
    <row r="9" spans="1:10">
      <c r="A9" s="15"/>
      <c r="B9" s="92">
        <v>4</v>
      </c>
      <c r="C9" s="229"/>
      <c r="D9" s="242"/>
      <c r="E9" s="225"/>
      <c r="F9" s="232"/>
      <c r="I9" s="198" t="str">
        <f>IF(OR(COUNTIF('Sch D6 Validation'!B5:C5,"Fail")&gt;0, AND(COUNTBLANK(C9:D9)=3, OR(NOT(ISBLANK(E9)), NOT(ISBLANK(F9)))), AND(COUNTBLANK(C9:F9)&lt;5,COUNTBLANK(C9:F9)&gt;0)), "Fail", IF(J9="TRUE","Blank (Sch D)","Pass"))</f>
        <v>Fail</v>
      </c>
      <c r="J9" s="198" t="str">
        <f t="shared" si="0"/>
        <v>FALSE</v>
      </c>
    </row>
    <row r="10" spans="1:10">
      <c r="A10" s="15"/>
      <c r="B10" s="92">
        <v>5</v>
      </c>
      <c r="C10" s="229"/>
      <c r="D10" s="242"/>
      <c r="E10" s="225"/>
      <c r="F10" s="232"/>
      <c r="I10" s="198" t="str">
        <f>IF(OR(COUNTIF('Sch D6 Validation'!B6:C6,"Fail")&gt;0, AND(COUNTBLANK(C10:D10)=3, OR(NOT(ISBLANK(E10)), NOT(ISBLANK(F10)))), AND(COUNTBLANK(C10:F10)&lt;5,COUNTBLANK(C10:F10)&gt;0)), "Fail", IF(J10="TRUE","Blank (Sch D)","Pass"))</f>
        <v>Fail</v>
      </c>
      <c r="J10" s="198" t="str">
        <f t="shared" si="0"/>
        <v>FALSE</v>
      </c>
    </row>
    <row r="11" spans="1:10">
      <c r="A11" s="15"/>
      <c r="B11" s="92">
        <v>6</v>
      </c>
      <c r="C11" s="229"/>
      <c r="D11" s="242"/>
      <c r="E11" s="225"/>
      <c r="F11" s="232"/>
      <c r="I11" s="198" t="str">
        <f>IF(OR(COUNTIF('Sch D6 Validation'!B7:C7,"Fail")&gt;0, AND(COUNTBLANK(C11:D11)=3, OR(NOT(ISBLANK(E11)), NOT(ISBLANK(F11)))), AND(COUNTBLANK(C11:F11)&lt;5,COUNTBLANK(C11:F11)&gt;0)), "Fail", IF(J11="TRUE","Blank (Sch D)","Pass"))</f>
        <v>Fail</v>
      </c>
      <c r="J11" s="198" t="str">
        <f t="shared" si="0"/>
        <v>FALSE</v>
      </c>
    </row>
    <row r="12" spans="1:10">
      <c r="A12" s="15"/>
      <c r="B12" s="92">
        <v>7</v>
      </c>
      <c r="C12" s="229"/>
      <c r="D12" s="242"/>
      <c r="E12" s="225"/>
      <c r="F12" s="232"/>
      <c r="I12" s="198" t="str">
        <f>IF(OR(COUNTIF('Sch D6 Validation'!B8:C8,"Fail")&gt;0, AND(COUNTBLANK(C12:D12)=3, OR(NOT(ISBLANK(E12)), NOT(ISBLANK(F12)))), AND(COUNTBLANK(C12:F12)&lt;5,COUNTBLANK(C12:F12)&gt;0)), "Fail", IF(J12="TRUE","Blank (Sch D)","Pass"))</f>
        <v>Fail</v>
      </c>
      <c r="J12" s="198" t="str">
        <f t="shared" si="0"/>
        <v>FALSE</v>
      </c>
    </row>
    <row r="13" spans="1:10">
      <c r="A13" s="15"/>
      <c r="B13" s="92">
        <v>8</v>
      </c>
      <c r="C13" s="229"/>
      <c r="D13" s="242"/>
      <c r="E13" s="225"/>
      <c r="F13" s="232"/>
      <c r="I13" s="198" t="str">
        <f>IF(OR(COUNTIF('Sch D6 Validation'!B9:C9,"Fail")&gt;0, AND(COUNTBLANK(C13:D13)=3, OR(NOT(ISBLANK(E13)), NOT(ISBLANK(F13)))), AND(COUNTBLANK(C13:F13)&lt;5,COUNTBLANK(C13:F13)&gt;0)), "Fail", IF(J13="TRUE","Blank (Sch D)","Pass"))</f>
        <v>Fail</v>
      </c>
      <c r="J13" s="198" t="str">
        <f t="shared" si="0"/>
        <v>FALSE</v>
      </c>
    </row>
    <row r="14" spans="1:10">
      <c r="A14" s="15"/>
      <c r="B14" s="92">
        <v>9</v>
      </c>
      <c r="C14" s="229"/>
      <c r="D14" s="242"/>
      <c r="E14" s="225"/>
      <c r="F14" s="232"/>
      <c r="I14" s="198" t="str">
        <f>IF(OR(COUNTIF('Sch D6 Validation'!B10:C10,"Fail")&gt;0, AND(COUNTBLANK(C14:D14)=3, OR(NOT(ISBLANK(E14)), NOT(ISBLANK(F14)))), AND(COUNTBLANK(C14:F14)&lt;5,COUNTBLANK(C14:F14)&gt;0)), "Fail", IF(J14="TRUE","Blank (Sch D)","Pass"))</f>
        <v>Fail</v>
      </c>
      <c r="J14" s="198" t="str">
        <f t="shared" si="0"/>
        <v>FALSE</v>
      </c>
    </row>
    <row r="15" spans="1:10">
      <c r="A15" s="15"/>
      <c r="B15" s="92">
        <v>10</v>
      </c>
      <c r="C15" s="229"/>
      <c r="D15" s="242"/>
      <c r="E15" s="225"/>
      <c r="F15" s="232"/>
      <c r="I15" s="198" t="str">
        <f>IF(OR(COUNTIF('Sch D6 Validation'!B11:C11,"Fail")&gt;0, AND(COUNTBLANK(C15:D15)=3, OR(NOT(ISBLANK(E15)), NOT(ISBLANK(F15)))), AND(COUNTBLANK(C15:F15)&lt;5,COUNTBLANK(C15:F15)&gt;0)), "Fail", IF(J15="TRUE","Blank (Sch D)","Pass"))</f>
        <v>Fail</v>
      </c>
      <c r="J15" s="198" t="str">
        <f t="shared" si="0"/>
        <v>FALSE</v>
      </c>
    </row>
    <row r="16" spans="1:10">
      <c r="B16" s="92">
        <v>11</v>
      </c>
      <c r="C16" s="229"/>
      <c r="D16" s="242"/>
      <c r="E16" s="225"/>
      <c r="F16" s="232"/>
      <c r="I16" s="198" t="str">
        <f>IF(OR(COUNTIF('Sch D6 Validation'!B12:C12,"Fail")&gt;0, AND(COUNTBLANK(C16:D16)=3, OR(NOT(ISBLANK(E16)), NOT(ISBLANK(F16)))), AND(COUNTBLANK(C16:F16)&lt;5,COUNTBLANK(C16:F16)&gt;0)), "Fail", IF(J16="TRUE","Blank (Sch D)","Pass"))</f>
        <v>Fail</v>
      </c>
      <c r="J16" s="198" t="str">
        <f t="shared" si="0"/>
        <v>FALSE</v>
      </c>
    </row>
    <row r="17" spans="2:10">
      <c r="B17" s="92">
        <v>12</v>
      </c>
      <c r="C17" s="229"/>
      <c r="D17" s="242"/>
      <c r="E17" s="230"/>
      <c r="F17" s="232"/>
      <c r="I17" s="198" t="str">
        <f>IF(OR(COUNTIF('Sch D6 Validation'!B13:C13,"Fail")&gt;0, AND(COUNTBLANK(C17:D17)=3, OR(NOT(ISBLANK(E17)), NOT(ISBLANK(F17)))), AND(COUNTBLANK(C17:F17)&lt;5,COUNTBLANK(C17:F17)&gt;0)), "Fail", IF(J17="TRUE","Blank (Sch D)","Pass"))</f>
        <v>Fail</v>
      </c>
      <c r="J17" s="198" t="str">
        <f t="shared" si="0"/>
        <v>FALSE</v>
      </c>
    </row>
    <row r="18" spans="2:10">
      <c r="B18" s="92">
        <v>13</v>
      </c>
      <c r="C18" s="229"/>
      <c r="D18" s="242"/>
      <c r="E18" s="225"/>
      <c r="F18" s="232"/>
      <c r="I18" s="198" t="str">
        <f>IF(OR(COUNTIF('Sch D6 Validation'!B14:C14,"Fail")&gt;0, AND(COUNTBLANK(C18:D18)=3, OR(NOT(ISBLANK(E18)), NOT(ISBLANK(F18)))), AND(COUNTBLANK(C18:F18)&lt;5,COUNTBLANK(C18:F18)&gt;0)), "Fail", IF(J18="TRUE","Blank (Sch D)","Pass"))</f>
        <v>Fail</v>
      </c>
      <c r="J18" s="198" t="str">
        <f t="shared" si="0"/>
        <v>FALSE</v>
      </c>
    </row>
    <row r="19" spans="2:10">
      <c r="B19" s="92">
        <v>14</v>
      </c>
      <c r="C19" s="229"/>
      <c r="D19" s="242"/>
      <c r="E19" s="225"/>
      <c r="F19" s="232"/>
      <c r="I19" s="198" t="str">
        <f>IF(OR(COUNTIF('Sch D6 Validation'!B15:C15,"Fail")&gt;0, AND(COUNTBLANK(C19:D19)=3, OR(NOT(ISBLANK(E19)), NOT(ISBLANK(F19)))), AND(COUNTBLANK(C19:F19)&lt;5,COUNTBLANK(C19:F19)&gt;0)), "Fail", IF(J19="TRUE","Blank (Sch D)","Pass"))</f>
        <v>Fail</v>
      </c>
      <c r="J19" s="198" t="str">
        <f t="shared" si="0"/>
        <v>FALSE</v>
      </c>
    </row>
    <row r="20" spans="2:10">
      <c r="B20" s="92">
        <v>15</v>
      </c>
      <c r="C20" s="229"/>
      <c r="D20" s="242"/>
      <c r="E20" s="225"/>
      <c r="F20" s="232"/>
      <c r="I20" s="198" t="str">
        <f>IF(OR(COUNTIF('Sch D6 Validation'!B16:C16,"Fail")&gt;0, AND(COUNTBLANK(C20:D20)=3, OR(NOT(ISBLANK(E20)), NOT(ISBLANK(F20)))), AND(COUNTBLANK(C20:F20)&lt;5,COUNTBLANK(C20:F20)&gt;0)), "Fail", IF(J20="TRUE","Blank (Sch D)","Pass"))</f>
        <v>Fail</v>
      </c>
      <c r="J20" s="198" t="str">
        <f t="shared" si="0"/>
        <v>FALSE</v>
      </c>
    </row>
    <row r="21" spans="2:10">
      <c r="B21" s="92">
        <v>16</v>
      </c>
      <c r="C21" s="229"/>
      <c r="D21" s="242"/>
      <c r="E21" s="225"/>
      <c r="F21" s="232"/>
      <c r="I21" s="198" t="str">
        <f>IF(OR(COUNTIF('Sch D6 Validation'!B17:C17,"Fail")&gt;0, AND(COUNTBLANK(C21:D21)=3, OR(NOT(ISBLANK(E21)), NOT(ISBLANK(F21)))), AND(COUNTBLANK(C21:F21)&lt;5,COUNTBLANK(C21:F21)&gt;0)), "Fail", IF(J21="TRUE","Blank (Sch D)","Pass"))</f>
        <v>Fail</v>
      </c>
      <c r="J21" s="198" t="str">
        <f t="shared" si="0"/>
        <v>FALSE</v>
      </c>
    </row>
    <row r="22" spans="2:10">
      <c r="B22" s="92">
        <v>17</v>
      </c>
      <c r="C22" s="229"/>
      <c r="D22" s="242"/>
      <c r="E22" s="225"/>
      <c r="F22" s="232"/>
      <c r="I22" s="198" t="str">
        <f>IF(OR(COUNTIF('Sch D6 Validation'!B18:C18,"Fail")&gt;0, AND(COUNTBLANK(C22:D22)=3, OR(NOT(ISBLANK(E22)), NOT(ISBLANK(F22)))), AND(COUNTBLANK(C22:F22)&lt;5,COUNTBLANK(C22:F22)&gt;0)), "Fail", IF(J22="TRUE","Blank (Sch D)","Pass"))</f>
        <v>Fail</v>
      </c>
      <c r="J22" s="198" t="str">
        <f t="shared" si="0"/>
        <v>FALSE</v>
      </c>
    </row>
    <row r="23" spans="2:10">
      <c r="B23" s="92">
        <v>18</v>
      </c>
      <c r="C23" s="229"/>
      <c r="D23" s="242"/>
      <c r="E23" s="225"/>
      <c r="F23" s="232"/>
      <c r="I23" s="198" t="str">
        <f>IF(OR(COUNTIF('Sch D6 Validation'!B19:C19,"Fail")&gt;0, AND(COUNTBLANK(C23:D23)=3, OR(NOT(ISBLANK(E23)), NOT(ISBLANK(F23)))), AND(COUNTBLANK(C23:F23)&lt;5,COUNTBLANK(C23:F23)&gt;0)), "Fail", IF(J23="TRUE","Blank (Sch D)","Pass"))</f>
        <v>Fail</v>
      </c>
      <c r="J23" s="198" t="str">
        <f t="shared" si="0"/>
        <v>FALSE</v>
      </c>
    </row>
    <row r="24" spans="2:10">
      <c r="B24" s="92">
        <v>19</v>
      </c>
      <c r="C24" s="229"/>
      <c r="D24" s="242"/>
      <c r="E24" s="225"/>
      <c r="F24" s="232"/>
      <c r="I24" s="198" t="str">
        <f>IF(OR(COUNTIF('Sch D6 Validation'!B20:C20,"Fail")&gt;0, AND(COUNTBLANK(C24:D24)=3, OR(NOT(ISBLANK(E24)), NOT(ISBLANK(F24)))), AND(COUNTBLANK(C24:F24)&lt;5,COUNTBLANK(C24:F24)&gt;0)), "Fail", IF(J24="TRUE","Blank (Sch D)","Pass"))</f>
        <v>Fail</v>
      </c>
      <c r="J24" s="198" t="str">
        <f t="shared" si="0"/>
        <v>FALSE</v>
      </c>
    </row>
    <row r="25" spans="2:10">
      <c r="B25" s="92">
        <v>20</v>
      </c>
      <c r="C25" s="229"/>
      <c r="D25" s="242"/>
      <c r="E25" s="225"/>
      <c r="F25" s="232"/>
      <c r="I25" s="198" t="str">
        <f>IF(OR(COUNTIF('Sch D6 Validation'!B21:C21,"Fail")&gt;0, AND(COUNTBLANK(C25:D25)=3, OR(NOT(ISBLANK(E25)), NOT(ISBLANK(F25)))), AND(COUNTBLANK(C25:F25)&lt;5,COUNTBLANK(C25:F25)&gt;0)), "Fail", IF(J25="TRUE","Blank (Sch D)","Pass"))</f>
        <v>Fail</v>
      </c>
      <c r="J25" s="198" t="str">
        <f t="shared" si="0"/>
        <v>FALSE</v>
      </c>
    </row>
    <row r="26" spans="2:10">
      <c r="B26" s="92">
        <v>21</v>
      </c>
      <c r="C26" s="229"/>
      <c r="D26" s="242"/>
      <c r="E26" s="225"/>
      <c r="F26" s="232"/>
      <c r="I26" s="198" t="str">
        <f>IF(OR(COUNTIF('Sch D6 Validation'!B22:C22,"Fail")&gt;0, AND(COUNTBLANK(C26:D26)=3, OR(NOT(ISBLANK(E26)), NOT(ISBLANK(F26)))), AND(COUNTBLANK(C26:F26)&lt;5,COUNTBLANK(C26:F26)&gt;0)), "Fail", IF(J26="TRUE","Blank (Sch D)","Pass"))</f>
        <v>Fail</v>
      </c>
      <c r="J26" s="198" t="str">
        <f t="shared" si="0"/>
        <v>FALSE</v>
      </c>
    </row>
    <row r="27" spans="2:10">
      <c r="B27" s="92">
        <v>22</v>
      </c>
      <c r="C27" s="229"/>
      <c r="D27" s="242"/>
      <c r="E27" s="225"/>
      <c r="F27" s="232"/>
      <c r="I27" s="198" t="str">
        <f>IF(OR(COUNTIF('Sch D6 Validation'!B23:C23,"Fail")&gt;0, AND(COUNTBLANK(C27:D27)=3, OR(NOT(ISBLANK(E27)), NOT(ISBLANK(F27)))), AND(COUNTBLANK(C27:F27)&lt;5,COUNTBLANK(C27:F27)&gt;0)), "Fail", IF(J27="TRUE","Blank (Sch D)","Pass"))</f>
        <v>Fail</v>
      </c>
      <c r="J27" s="198" t="str">
        <f t="shared" si="0"/>
        <v>FALSE</v>
      </c>
    </row>
    <row r="28" spans="2:10">
      <c r="B28" s="92">
        <v>23</v>
      </c>
      <c r="C28" s="229"/>
      <c r="D28" s="242"/>
      <c r="E28" s="225"/>
      <c r="F28" s="232"/>
      <c r="I28" s="198" t="str">
        <f>IF(OR(COUNTIF('Sch D6 Validation'!B24:C24,"Fail")&gt;0, AND(COUNTBLANK(C28:D28)=3, OR(NOT(ISBLANK(E28)), NOT(ISBLANK(F28)))), AND(COUNTBLANK(C28:F28)&lt;5,COUNTBLANK(C28:F28)&gt;0)), "Fail", IF(J28="TRUE","Blank (Sch D)","Pass"))</f>
        <v>Fail</v>
      </c>
      <c r="J28" s="198" t="str">
        <f t="shared" si="0"/>
        <v>FALSE</v>
      </c>
    </row>
    <row r="29" spans="2:10">
      <c r="B29" s="92">
        <v>24</v>
      </c>
      <c r="C29" s="229"/>
      <c r="D29" s="242"/>
      <c r="E29" s="230"/>
      <c r="F29" s="232"/>
      <c r="I29" s="198" t="str">
        <f>IF(OR(COUNTIF('Sch D6 Validation'!B25:C25,"Fail")&gt;0, AND(COUNTBLANK(C29:D29)=3, OR(NOT(ISBLANK(E29)), NOT(ISBLANK(F29)))), AND(COUNTBLANK(C29:F29)&lt;5,COUNTBLANK(C29:F29)&gt;0)), "Fail", IF(J29="TRUE","Blank (Sch D)","Pass"))</f>
        <v>Fail</v>
      </c>
      <c r="J29" s="198" t="str">
        <f t="shared" si="0"/>
        <v>FALSE</v>
      </c>
    </row>
    <row r="30" spans="2:10">
      <c r="B30" s="92">
        <v>25</v>
      </c>
      <c r="C30" s="229"/>
      <c r="D30" s="242"/>
      <c r="E30" s="225"/>
      <c r="F30" s="232"/>
      <c r="I30" s="198" t="str">
        <f>IF(OR(COUNTIF('Sch D6 Validation'!B26:C26,"Fail")&gt;0, AND(COUNTBLANK(C30:D30)=3, OR(NOT(ISBLANK(E30)), NOT(ISBLANK(F30)))), AND(COUNTBLANK(C30:F30)&lt;5,COUNTBLANK(C30:F30)&gt;0)), "Fail", IF(J30="TRUE","Blank (Sch D)","Pass"))</f>
        <v>Fail</v>
      </c>
      <c r="J30" s="198" t="str">
        <f t="shared" si="0"/>
        <v>FALSE</v>
      </c>
    </row>
    <row r="31" spans="2:10">
      <c r="B31" s="92">
        <v>26</v>
      </c>
      <c r="C31" s="229"/>
      <c r="D31" s="242"/>
      <c r="E31" s="225"/>
      <c r="F31" s="232"/>
      <c r="I31" s="198" t="str">
        <f>IF(OR(COUNTIF('Sch D6 Validation'!B27:C27,"Fail")&gt;0, AND(COUNTBLANK(C31:D31)=3, OR(NOT(ISBLANK(E31)), NOT(ISBLANK(F31)))), AND(COUNTBLANK(C31:F31)&lt;5,COUNTBLANK(C31:F31)&gt;0)), "Fail", IF(J31="TRUE","Blank (Sch D)","Pass"))</f>
        <v>Fail</v>
      </c>
      <c r="J31" s="198" t="str">
        <f t="shared" si="0"/>
        <v>FALSE</v>
      </c>
    </row>
    <row r="32" spans="2:10">
      <c r="B32" s="92">
        <v>27</v>
      </c>
      <c r="C32" s="229"/>
      <c r="D32" s="242"/>
      <c r="E32" s="225"/>
      <c r="F32" s="232"/>
      <c r="I32" s="198" t="str">
        <f>IF(OR(COUNTIF('Sch D6 Validation'!B28:C28,"Fail")&gt;0, AND(COUNTBLANK(C32:D32)=3, OR(NOT(ISBLANK(E32)), NOT(ISBLANK(F32)))), AND(COUNTBLANK(C32:F32)&lt;5,COUNTBLANK(C32:F32)&gt;0)), "Fail", IF(J32="TRUE","Blank (Sch D)","Pass"))</f>
        <v>Fail</v>
      </c>
      <c r="J32" s="198" t="str">
        <f t="shared" si="0"/>
        <v>FALSE</v>
      </c>
    </row>
    <row r="33" spans="2:10">
      <c r="B33" s="92">
        <v>28</v>
      </c>
      <c r="C33" s="229"/>
      <c r="D33" s="242"/>
      <c r="E33" s="225"/>
      <c r="F33" s="232"/>
      <c r="I33" s="198" t="str">
        <f>IF(OR(COUNTIF('Sch D6 Validation'!B29:C29,"Fail")&gt;0, AND(COUNTBLANK(C33:D33)=3, OR(NOT(ISBLANK(E33)), NOT(ISBLANK(F33)))), AND(COUNTBLANK(C33:F33)&lt;5,COUNTBLANK(C33:F33)&gt;0)), "Fail", IF(J33="TRUE","Blank (Sch D)","Pass"))</f>
        <v>Fail</v>
      </c>
      <c r="J33" s="198" t="str">
        <f t="shared" si="0"/>
        <v>FALSE</v>
      </c>
    </row>
    <row r="34" spans="2:10">
      <c r="B34" s="92">
        <v>29</v>
      </c>
      <c r="C34" s="229"/>
      <c r="D34" s="242"/>
      <c r="E34" s="225"/>
      <c r="F34" s="232"/>
      <c r="I34" s="198" t="str">
        <f>IF(OR(COUNTIF('Sch D6 Validation'!B30:C30,"Fail")&gt;0, AND(COUNTBLANK(C34:D34)=3, OR(NOT(ISBLANK(E34)), NOT(ISBLANK(F34)))), AND(COUNTBLANK(C34:F34)&lt;5,COUNTBLANK(C34:F34)&gt;0)), "Fail", IF(J34="TRUE","Blank (Sch D)","Pass"))</f>
        <v>Fail</v>
      </c>
      <c r="J34" s="198" t="str">
        <f t="shared" si="0"/>
        <v>FALSE</v>
      </c>
    </row>
    <row r="35" spans="2:10">
      <c r="B35" s="92">
        <v>30</v>
      </c>
      <c r="C35" s="229"/>
      <c r="D35" s="242"/>
      <c r="E35" s="225"/>
      <c r="F35" s="232"/>
      <c r="I35" s="198" t="str">
        <f>IF(OR(COUNTIF('Sch D6 Validation'!B31:C31,"Fail")&gt;0, AND(COUNTBLANK(C35:D35)=3, OR(NOT(ISBLANK(E35)), NOT(ISBLANK(F35)))), AND(COUNTBLANK(C35:F35)&lt;5,COUNTBLANK(C35:F35)&gt;0)), "Fail", IF(J35="TRUE","Blank (Sch D)","Pass"))</f>
        <v>Fail</v>
      </c>
      <c r="J35" s="198" t="str">
        <f t="shared" si="0"/>
        <v>FALSE</v>
      </c>
    </row>
    <row r="36" spans="2:10">
      <c r="B36" s="92">
        <v>31</v>
      </c>
      <c r="C36" s="229"/>
      <c r="D36" s="242"/>
      <c r="E36" s="225"/>
      <c r="F36" s="232"/>
      <c r="I36" s="198" t="str">
        <f>IF(OR(COUNTIF('Sch D6 Validation'!B32:C32,"Fail")&gt;0, AND(COUNTBLANK(C36:D36)=3, OR(NOT(ISBLANK(E36)), NOT(ISBLANK(F36)))), AND(COUNTBLANK(C36:F36)&lt;5,COUNTBLANK(C36:F36)&gt;0)), "Fail", IF(J36="TRUE","Blank (Sch D)","Pass"))</f>
        <v>Fail</v>
      </c>
      <c r="J36" s="198" t="str">
        <f t="shared" si="0"/>
        <v>FALSE</v>
      </c>
    </row>
    <row r="37" spans="2:10">
      <c r="B37" s="92">
        <v>32</v>
      </c>
      <c r="C37" s="229"/>
      <c r="D37" s="242"/>
      <c r="E37" s="225"/>
      <c r="F37" s="232"/>
      <c r="I37" s="198" t="str">
        <f>IF(OR(COUNTIF('Sch D6 Validation'!B33:C33,"Fail")&gt;0, AND(COUNTBLANK(C37:D37)=3, OR(NOT(ISBLANK(E37)), NOT(ISBLANK(F37)))), AND(COUNTBLANK(C37:F37)&lt;5,COUNTBLANK(C37:F37)&gt;0)), "Fail", IF(J37="TRUE","Blank (Sch D)","Pass"))</f>
        <v>Fail</v>
      </c>
      <c r="J37" s="198" t="str">
        <f t="shared" si="0"/>
        <v>FALSE</v>
      </c>
    </row>
    <row r="38" spans="2:10">
      <c r="B38" s="92">
        <v>33</v>
      </c>
      <c r="C38" s="229"/>
      <c r="D38" s="242"/>
      <c r="E38" s="225"/>
      <c r="F38" s="232"/>
      <c r="I38" s="198" t="str">
        <f>IF(OR(COUNTIF('Sch D6 Validation'!B34:C34,"Fail")&gt;0, AND(COUNTBLANK(C38:D38)=3, OR(NOT(ISBLANK(E38)), NOT(ISBLANK(F38)))), AND(COUNTBLANK(C38:F38)&lt;5,COUNTBLANK(C38:F38)&gt;0)), "Fail", IF(J38="TRUE","Blank (Sch D)","Pass"))</f>
        <v>Fail</v>
      </c>
      <c r="J38" s="198" t="str">
        <f t="shared" si="0"/>
        <v>FALSE</v>
      </c>
    </row>
    <row r="39" spans="2:10">
      <c r="B39" s="92">
        <v>34</v>
      </c>
      <c r="C39" s="229"/>
      <c r="D39" s="242"/>
      <c r="E39" s="225"/>
      <c r="F39" s="232"/>
      <c r="I39" s="198" t="str">
        <f>IF(OR(COUNTIF('Sch D6 Validation'!B35:C35,"Fail")&gt;0, AND(COUNTBLANK(C39:D39)=3, OR(NOT(ISBLANK(E39)), NOT(ISBLANK(F39)))), AND(COUNTBLANK(C39:F39)&lt;5,COUNTBLANK(C39:F39)&gt;0)), "Fail", IF(J39="TRUE","Blank (Sch D)","Pass"))</f>
        <v>Fail</v>
      </c>
      <c r="J39" s="198" t="str">
        <f t="shared" si="0"/>
        <v>FALSE</v>
      </c>
    </row>
    <row r="40" spans="2:10">
      <c r="B40" s="92">
        <v>35</v>
      </c>
      <c r="C40" s="229"/>
      <c r="D40" s="242"/>
      <c r="E40" s="225"/>
      <c r="F40" s="232"/>
      <c r="I40" s="198" t="str">
        <f>IF(OR(COUNTIF('Sch D6 Validation'!B36:C36,"Fail")&gt;0, AND(COUNTBLANK(C40:D40)=3, OR(NOT(ISBLANK(E40)), NOT(ISBLANK(F40)))), AND(COUNTBLANK(C40:F40)&lt;5,COUNTBLANK(C40:F40)&gt;0)), "Fail", IF(J40="TRUE","Blank (Sch D)","Pass"))</f>
        <v>Fail</v>
      </c>
      <c r="J40" s="198" t="str">
        <f t="shared" si="0"/>
        <v>FALSE</v>
      </c>
    </row>
    <row r="41" spans="2:10">
      <c r="B41" s="92">
        <v>36</v>
      </c>
      <c r="C41" s="229"/>
      <c r="D41" s="242"/>
      <c r="E41" s="230"/>
      <c r="F41" s="232"/>
      <c r="I41" s="198" t="str">
        <f>IF(OR(COUNTIF('Sch D6 Validation'!B37:C37,"Fail")&gt;0, AND(COUNTBLANK(C41:D41)=3, OR(NOT(ISBLANK(E41)), NOT(ISBLANK(F41)))), AND(COUNTBLANK(C41:F41)&lt;5,COUNTBLANK(C41:F41)&gt;0)), "Fail", IF(J41="TRUE","Blank (Sch D)","Pass"))</f>
        <v>Fail</v>
      </c>
      <c r="J41" s="198" t="str">
        <f t="shared" si="0"/>
        <v>FALSE</v>
      </c>
    </row>
    <row r="42" spans="2:10">
      <c r="B42" s="92">
        <v>37</v>
      </c>
      <c r="C42" s="229"/>
      <c r="D42" s="242"/>
      <c r="E42" s="225"/>
      <c r="F42" s="232"/>
      <c r="I42" s="198" t="str">
        <f>IF(OR(COUNTIF('Sch D6 Validation'!B38:C38,"Fail")&gt;0, AND(COUNTBLANK(C42:D42)=3, OR(NOT(ISBLANK(E42)), NOT(ISBLANK(F42)))), AND(COUNTBLANK(C42:F42)&lt;5,COUNTBLANK(C42:F42)&gt;0)), "Fail", IF(J42="TRUE","Blank (Sch D)","Pass"))</f>
        <v>Fail</v>
      </c>
      <c r="J42" s="198" t="str">
        <f t="shared" si="0"/>
        <v>FALSE</v>
      </c>
    </row>
    <row r="43" spans="2:10">
      <c r="B43" s="92">
        <v>38</v>
      </c>
      <c r="C43" s="229"/>
      <c r="D43" s="242"/>
      <c r="E43" s="225"/>
      <c r="F43" s="232"/>
      <c r="I43" s="198" t="str">
        <f>IF(OR(COUNTIF('Sch D6 Validation'!B39:C39,"Fail")&gt;0, AND(COUNTBLANK(C43:D43)=3, OR(NOT(ISBLANK(E43)), NOT(ISBLANK(F43)))), AND(COUNTBLANK(C43:F43)&lt;5,COUNTBLANK(C43:F43)&gt;0)), "Fail", IF(J43="TRUE","Blank (Sch D)","Pass"))</f>
        <v>Fail</v>
      </c>
      <c r="J43" s="198" t="str">
        <f t="shared" si="0"/>
        <v>FALSE</v>
      </c>
    </row>
    <row r="44" spans="2:10">
      <c r="B44" s="92">
        <v>39</v>
      </c>
      <c r="C44" s="229"/>
      <c r="D44" s="242"/>
      <c r="E44" s="225"/>
      <c r="F44" s="232"/>
      <c r="I44" s="198" t="str">
        <f>IF(OR(COUNTIF('Sch D6 Validation'!B40:C40,"Fail")&gt;0, AND(COUNTBLANK(C44:D44)=3, OR(NOT(ISBLANK(E44)), NOT(ISBLANK(F44)))), AND(COUNTBLANK(C44:F44)&lt;5,COUNTBLANK(C44:F44)&gt;0)), "Fail", IF(J44="TRUE","Blank (Sch D)","Pass"))</f>
        <v>Fail</v>
      </c>
      <c r="J44" s="198" t="str">
        <f t="shared" si="0"/>
        <v>FALSE</v>
      </c>
    </row>
    <row r="45" spans="2:10">
      <c r="B45" s="92">
        <v>40</v>
      </c>
      <c r="C45" s="229"/>
      <c r="D45" s="242"/>
      <c r="E45" s="225"/>
      <c r="F45" s="232"/>
      <c r="I45" s="198" t="str">
        <f>IF(OR(COUNTIF('Sch D6 Validation'!B41:C41,"Fail")&gt;0, AND(COUNTBLANK(C45:D45)=3, OR(NOT(ISBLANK(E45)), NOT(ISBLANK(F45)))), AND(COUNTBLANK(C45:F45)&lt;5,COUNTBLANK(C45:F45)&gt;0)), "Fail", IF(J45="TRUE","Blank (Sch D)","Pass"))</f>
        <v>Fail</v>
      </c>
      <c r="J45" s="198" t="str">
        <f t="shared" si="0"/>
        <v>FALSE</v>
      </c>
    </row>
    <row r="46" spans="2:10">
      <c r="B46" s="92">
        <v>41</v>
      </c>
      <c r="C46" s="229"/>
      <c r="D46" s="242"/>
      <c r="E46" s="225"/>
      <c r="F46" s="232"/>
      <c r="I46" s="198" t="str">
        <f>IF(OR(COUNTIF('Sch D6 Validation'!B42:C42,"Fail")&gt;0, AND(COUNTBLANK(C46:D46)=3, OR(NOT(ISBLANK(E46)), NOT(ISBLANK(F46)))), AND(COUNTBLANK(C46:F46)&lt;5,COUNTBLANK(C46:F46)&gt;0)), "Fail", IF(J46="TRUE","Blank (Sch D)","Pass"))</f>
        <v>Fail</v>
      </c>
      <c r="J46" s="198" t="str">
        <f t="shared" si="0"/>
        <v>FALSE</v>
      </c>
    </row>
    <row r="47" spans="2:10">
      <c r="B47" s="92">
        <v>42</v>
      </c>
      <c r="C47" s="229"/>
      <c r="D47" s="242"/>
      <c r="E47" s="225"/>
      <c r="F47" s="232"/>
      <c r="I47" s="198" t="str">
        <f>IF(OR(COUNTIF('Sch D6 Validation'!B43:C43,"Fail")&gt;0, AND(COUNTBLANK(C47:D47)=3, OR(NOT(ISBLANK(E47)), NOT(ISBLANK(F47)))), AND(COUNTBLANK(C47:F47)&lt;5,COUNTBLANK(C47:F47)&gt;0)), "Fail", IF(J47="TRUE","Blank (Sch D)","Pass"))</f>
        <v>Fail</v>
      </c>
      <c r="J47" s="198" t="str">
        <f t="shared" si="0"/>
        <v>FALSE</v>
      </c>
    </row>
    <row r="48" spans="2:10">
      <c r="B48" s="92">
        <v>43</v>
      </c>
      <c r="C48" s="229"/>
      <c r="D48" s="242"/>
      <c r="E48" s="225"/>
      <c r="F48" s="232"/>
      <c r="I48" s="198" t="str">
        <f>IF(OR(COUNTIF('Sch D6 Validation'!B44:C44,"Fail")&gt;0, AND(COUNTBLANK(C48:D48)=3, OR(NOT(ISBLANK(E48)), NOT(ISBLANK(F48)))), AND(COUNTBLANK(C48:F48)&lt;5,COUNTBLANK(C48:F48)&gt;0)), "Fail", IF(J48="TRUE","Blank (Sch D)","Pass"))</f>
        <v>Fail</v>
      </c>
      <c r="J48" s="198" t="str">
        <f t="shared" si="0"/>
        <v>FALSE</v>
      </c>
    </row>
    <row r="49" spans="2:10">
      <c r="B49" s="92">
        <v>44</v>
      </c>
      <c r="C49" s="229"/>
      <c r="D49" s="242"/>
      <c r="E49" s="225"/>
      <c r="F49" s="232"/>
      <c r="I49" s="198" t="str">
        <f>IF(OR(COUNTIF('Sch D6 Validation'!B45:C45,"Fail")&gt;0, AND(COUNTBLANK(C49:D49)=3, OR(NOT(ISBLANK(E49)), NOT(ISBLANK(F49)))), AND(COUNTBLANK(C49:F49)&lt;5,COUNTBLANK(C49:F49)&gt;0)), "Fail", IF(J49="TRUE","Blank (Sch D)","Pass"))</f>
        <v>Fail</v>
      </c>
      <c r="J49" s="198" t="str">
        <f t="shared" si="0"/>
        <v>FALSE</v>
      </c>
    </row>
    <row r="50" spans="2:10">
      <c r="B50" s="92">
        <v>45</v>
      </c>
      <c r="C50" s="229"/>
      <c r="D50" s="242"/>
      <c r="E50" s="225"/>
      <c r="F50" s="232"/>
      <c r="I50" s="198" t="str">
        <f>IF(OR(COUNTIF('Sch D6 Validation'!B46:C46,"Fail")&gt;0, AND(COUNTBLANK(C50:D50)=3, OR(NOT(ISBLANK(E50)), NOT(ISBLANK(F50)))), AND(COUNTBLANK(C50:F50)&lt;5,COUNTBLANK(C50:F50)&gt;0)), "Fail", IF(J50="TRUE","Blank (Sch D)","Pass"))</f>
        <v>Fail</v>
      </c>
      <c r="J50" s="198" t="str">
        <f t="shared" si="0"/>
        <v>FALSE</v>
      </c>
    </row>
    <row r="51" spans="2:10">
      <c r="B51" s="92">
        <v>46</v>
      </c>
      <c r="C51" s="229"/>
      <c r="D51" s="242"/>
      <c r="E51" s="225"/>
      <c r="F51" s="232"/>
      <c r="I51" s="198" t="str">
        <f>IF(OR(COUNTIF('Sch D6 Validation'!B47:C47,"Fail")&gt;0, AND(COUNTBLANK(C51:D51)=3, OR(NOT(ISBLANK(E51)), NOT(ISBLANK(F51)))), AND(COUNTBLANK(C51:F51)&lt;5,COUNTBLANK(C51:F51)&gt;0)), "Fail", IF(J51="TRUE","Blank (Sch D)","Pass"))</f>
        <v>Fail</v>
      </c>
      <c r="J51" s="198" t="str">
        <f t="shared" si="0"/>
        <v>FALSE</v>
      </c>
    </row>
    <row r="52" spans="2:10">
      <c r="B52" s="92">
        <v>47</v>
      </c>
      <c r="C52" s="229"/>
      <c r="D52" s="242"/>
      <c r="E52" s="225"/>
      <c r="F52" s="232"/>
      <c r="I52" s="198" t="str">
        <f>IF(OR(COUNTIF('Sch D6 Validation'!B48:C48,"Fail")&gt;0, AND(COUNTBLANK(C52:D52)=3, OR(NOT(ISBLANK(E52)), NOT(ISBLANK(F52)))), AND(COUNTBLANK(C52:F52)&lt;5,COUNTBLANK(C52:F52)&gt;0)), "Fail", IF(J52="TRUE","Blank (Sch D)","Pass"))</f>
        <v>Fail</v>
      </c>
      <c r="J52" s="198" t="str">
        <f t="shared" si="0"/>
        <v>FALSE</v>
      </c>
    </row>
    <row r="53" spans="2:10">
      <c r="B53" s="92">
        <v>48</v>
      </c>
      <c r="C53" s="229"/>
      <c r="D53" s="242"/>
      <c r="E53" s="230"/>
      <c r="F53" s="232"/>
      <c r="I53" s="198" t="str">
        <f>IF(OR(COUNTIF('Sch D6 Validation'!B49:C49,"Fail")&gt;0, AND(COUNTBLANK(C53:D53)=3, OR(NOT(ISBLANK(E53)), NOT(ISBLANK(F53)))), AND(COUNTBLANK(C53:F53)&lt;5,COUNTBLANK(C53:F53)&gt;0)), "Fail", IF(J53="TRUE","Blank (Sch D)","Pass"))</f>
        <v>Fail</v>
      </c>
      <c r="J53" s="198" t="str">
        <f t="shared" si="0"/>
        <v>FALSE</v>
      </c>
    </row>
    <row r="54" spans="2:10">
      <c r="B54" s="92">
        <v>49</v>
      </c>
      <c r="C54" s="229"/>
      <c r="D54" s="242"/>
      <c r="E54" s="225"/>
      <c r="F54" s="232"/>
      <c r="I54" s="198" t="str">
        <f>IF(OR(COUNTIF('Sch D6 Validation'!B50:C50,"Fail")&gt;0, AND(COUNTBLANK(C54:D54)=3, OR(NOT(ISBLANK(E54)), NOT(ISBLANK(F54)))), AND(COUNTBLANK(C54:F54)&lt;5,COUNTBLANK(C54:F54)&gt;0)), "Fail", IF(J54="TRUE","Blank (Sch D)","Pass"))</f>
        <v>Fail</v>
      </c>
      <c r="J54" s="198" t="str">
        <f t="shared" si="0"/>
        <v>FALSE</v>
      </c>
    </row>
    <row r="55" spans="2:10">
      <c r="B55" s="92">
        <v>50</v>
      </c>
      <c r="C55" s="229"/>
      <c r="D55" s="242"/>
      <c r="E55" s="225"/>
      <c r="F55" s="232"/>
      <c r="I55" s="198" t="str">
        <f>IF(OR(COUNTIF('Sch D6 Validation'!B51:C51,"Fail")&gt;0, AND(COUNTBLANK(C55:D55)=3, OR(NOT(ISBLANK(E55)), NOT(ISBLANK(F55)))), AND(COUNTBLANK(C55:F55)&lt;5,COUNTBLANK(C55:F55)&gt;0)), "Fail", IF(J55="TRUE","Blank (Sch D)","Pass"))</f>
        <v>Fail</v>
      </c>
      <c r="J55" s="198" t="str">
        <f t="shared" si="0"/>
        <v>FALSE</v>
      </c>
    </row>
    <row r="56" spans="2:10">
      <c r="C56" s="214"/>
      <c r="D56" s="243"/>
      <c r="E56" s="214"/>
      <c r="F56" s="214"/>
    </row>
    <row r="57" spans="2:10">
      <c r="C57" s="214"/>
      <c r="D57" s="243"/>
      <c r="E57" s="214"/>
      <c r="F57" s="214"/>
    </row>
    <row r="58" spans="2:10">
      <c r="C58" s="214"/>
      <c r="D58" s="243"/>
      <c r="E58" s="214"/>
      <c r="F58" s="214"/>
    </row>
    <row r="59" spans="2:10">
      <c r="C59" s="214"/>
      <c r="D59" s="243"/>
      <c r="E59" s="214"/>
      <c r="F59" s="214"/>
    </row>
    <row r="60" spans="2:10">
      <c r="C60" s="214"/>
      <c r="D60" s="243"/>
      <c r="E60" s="214"/>
      <c r="F60" s="214"/>
    </row>
    <row r="61" spans="2:10">
      <c r="C61" s="214"/>
      <c r="D61" s="243"/>
      <c r="E61" s="214"/>
      <c r="F61" s="214"/>
    </row>
    <row r="62" spans="2:10">
      <c r="C62" s="214"/>
      <c r="D62" s="243"/>
      <c r="E62" s="214"/>
      <c r="F62" s="214"/>
    </row>
    <row r="63" spans="2:10">
      <c r="C63" s="214"/>
      <c r="D63" s="243"/>
      <c r="E63" s="214"/>
      <c r="F63" s="214"/>
    </row>
    <row r="64" spans="2:10">
      <c r="C64" s="214"/>
      <c r="D64" s="243"/>
      <c r="E64" s="214"/>
      <c r="F64" s="214"/>
    </row>
    <row r="65" spans="3:6">
      <c r="C65" s="214"/>
      <c r="D65" s="243"/>
      <c r="E65" s="214"/>
      <c r="F65" s="214"/>
    </row>
    <row r="66" spans="3:6">
      <c r="C66" s="214"/>
      <c r="D66" s="243"/>
      <c r="E66" s="214"/>
      <c r="F66" s="214"/>
    </row>
    <row r="67" spans="3:6">
      <c r="C67" s="214"/>
      <c r="D67" s="243"/>
      <c r="E67" s="214"/>
      <c r="F67" s="214"/>
    </row>
    <row r="68" spans="3:6">
      <c r="C68" s="214"/>
      <c r="D68" s="243"/>
      <c r="E68" s="214"/>
      <c r="F68" s="214"/>
    </row>
    <row r="69" spans="3:6">
      <c r="C69" s="214"/>
      <c r="D69" s="243"/>
      <c r="E69" s="214"/>
      <c r="F69" s="214"/>
    </row>
    <row r="70" spans="3:6">
      <c r="C70" s="214"/>
      <c r="D70" s="243"/>
      <c r="E70" s="214"/>
      <c r="F70" s="214"/>
    </row>
    <row r="71" spans="3:6">
      <c r="C71" s="214"/>
      <c r="D71" s="243"/>
      <c r="E71" s="214"/>
      <c r="F71" s="214"/>
    </row>
    <row r="72" spans="3:6">
      <c r="C72" s="214"/>
      <c r="D72" s="243"/>
      <c r="E72" s="214"/>
      <c r="F72" s="214"/>
    </row>
    <row r="73" spans="3:6">
      <c r="C73" s="214"/>
      <c r="D73" s="243"/>
      <c r="E73" s="214"/>
      <c r="F73" s="214"/>
    </row>
    <row r="74" spans="3:6">
      <c r="C74" s="214"/>
      <c r="D74" s="243"/>
      <c r="E74" s="214"/>
      <c r="F74" s="214"/>
    </row>
    <row r="75" spans="3:6">
      <c r="C75" s="214"/>
      <c r="D75" s="243"/>
      <c r="E75" s="214"/>
      <c r="F75" s="214"/>
    </row>
    <row r="76" spans="3:6">
      <c r="C76" s="214"/>
      <c r="D76" s="243"/>
      <c r="E76" s="214"/>
      <c r="F76" s="214"/>
    </row>
    <row r="77" spans="3:6">
      <c r="C77" s="214"/>
      <c r="D77" s="243"/>
      <c r="E77" s="214"/>
      <c r="F77" s="214"/>
    </row>
    <row r="78" spans="3:6">
      <c r="C78" s="214"/>
      <c r="D78" s="243"/>
      <c r="E78" s="214"/>
      <c r="F78" s="214"/>
    </row>
    <row r="79" spans="3:6">
      <c r="C79" s="214"/>
      <c r="D79" s="243"/>
      <c r="E79" s="214"/>
      <c r="F79" s="214"/>
    </row>
    <row r="80" spans="3:6">
      <c r="C80" s="214"/>
      <c r="D80" s="243"/>
      <c r="E80" s="214"/>
      <c r="F80" s="214"/>
    </row>
    <row r="81" spans="3:6">
      <c r="C81" s="214"/>
      <c r="D81" s="243"/>
      <c r="E81" s="214"/>
      <c r="F81" s="214"/>
    </row>
    <row r="82" spans="3:6">
      <c r="C82" s="214"/>
      <c r="D82" s="243"/>
      <c r="E82" s="214"/>
      <c r="F82" s="214"/>
    </row>
    <row r="83" spans="3:6">
      <c r="C83" s="214"/>
      <c r="D83" s="243"/>
      <c r="E83" s="214"/>
      <c r="F83" s="214"/>
    </row>
    <row r="84" spans="3:6">
      <c r="C84" s="214"/>
      <c r="D84" s="243"/>
      <c r="E84" s="214"/>
      <c r="F84" s="214"/>
    </row>
    <row r="85" spans="3:6">
      <c r="C85" s="214"/>
      <c r="D85" s="243"/>
      <c r="E85" s="214"/>
      <c r="F85" s="214"/>
    </row>
    <row r="86" spans="3:6">
      <c r="C86" s="214"/>
      <c r="D86" s="243"/>
      <c r="E86" s="214"/>
      <c r="F86" s="214"/>
    </row>
    <row r="87" spans="3:6">
      <c r="C87" s="214"/>
      <c r="D87" s="243"/>
      <c r="E87" s="214"/>
      <c r="F87" s="214"/>
    </row>
    <row r="88" spans="3:6">
      <c r="C88" s="214"/>
      <c r="D88" s="243"/>
      <c r="E88" s="214"/>
      <c r="F88" s="214"/>
    </row>
    <row r="89" spans="3:6">
      <c r="C89" s="214"/>
      <c r="D89" s="243"/>
      <c r="E89" s="214"/>
      <c r="F89" s="214"/>
    </row>
    <row r="90" spans="3:6">
      <c r="C90" s="214"/>
      <c r="D90" s="243"/>
      <c r="E90" s="214"/>
      <c r="F90" s="214"/>
    </row>
    <row r="91" spans="3:6">
      <c r="C91" s="214"/>
      <c r="D91" s="243"/>
      <c r="E91" s="214"/>
      <c r="F91" s="214"/>
    </row>
    <row r="92" spans="3:6">
      <c r="C92" s="214"/>
      <c r="D92" s="243"/>
      <c r="E92" s="214"/>
      <c r="F92" s="214"/>
    </row>
    <row r="93" spans="3:6">
      <c r="C93" s="214"/>
      <c r="D93" s="243"/>
      <c r="E93" s="214"/>
      <c r="F93" s="214"/>
    </row>
    <row r="94" spans="3:6">
      <c r="C94" s="214"/>
      <c r="D94" s="243"/>
      <c r="E94" s="214"/>
      <c r="F94" s="214"/>
    </row>
    <row r="95" spans="3:6">
      <c r="C95" s="214"/>
      <c r="D95" s="243"/>
      <c r="E95" s="214"/>
      <c r="F95" s="214"/>
    </row>
    <row r="96" spans="3:6">
      <c r="C96" s="214"/>
      <c r="D96" s="243"/>
      <c r="E96" s="214"/>
      <c r="F96" s="214"/>
    </row>
    <row r="97" spans="3:6">
      <c r="C97" s="214"/>
      <c r="D97" s="243"/>
      <c r="E97" s="214"/>
      <c r="F97" s="214"/>
    </row>
    <row r="98" spans="3:6">
      <c r="C98" s="214"/>
      <c r="D98" s="243"/>
      <c r="E98" s="214"/>
      <c r="F98" s="214"/>
    </row>
    <row r="99" spans="3:6">
      <c r="C99" s="214"/>
      <c r="D99" s="243"/>
      <c r="E99" s="214"/>
      <c r="F99" s="214"/>
    </row>
    <row r="100" spans="3:6">
      <c r="C100" s="214"/>
      <c r="D100" s="243"/>
      <c r="E100" s="214"/>
      <c r="F100" s="214"/>
    </row>
    <row r="101" spans="3:6">
      <c r="C101" s="214"/>
      <c r="D101" s="243"/>
      <c r="E101" s="214"/>
      <c r="F101" s="214"/>
    </row>
    <row r="102" spans="3:6">
      <c r="C102" s="214"/>
      <c r="D102" s="243"/>
      <c r="E102" s="214"/>
      <c r="F102" s="214"/>
    </row>
    <row r="103" spans="3:6">
      <c r="C103" s="214"/>
      <c r="D103" s="243"/>
      <c r="E103" s="214"/>
      <c r="F103" s="214"/>
    </row>
    <row r="104" spans="3:6">
      <c r="C104" s="214"/>
      <c r="D104" s="243"/>
      <c r="E104" s="214"/>
      <c r="F104" s="214"/>
    </row>
    <row r="105" spans="3:6">
      <c r="C105" s="214"/>
      <c r="D105" s="243"/>
      <c r="E105" s="214"/>
      <c r="F105" s="214"/>
    </row>
    <row r="106" spans="3:6">
      <c r="C106" s="214"/>
      <c r="D106" s="243"/>
      <c r="E106" s="214"/>
      <c r="F106" s="214"/>
    </row>
    <row r="107" spans="3:6">
      <c r="C107" s="214"/>
      <c r="D107" s="243"/>
      <c r="E107" s="214"/>
      <c r="F107" s="214"/>
    </row>
    <row r="108" spans="3:6">
      <c r="C108" s="214"/>
      <c r="D108" s="243"/>
      <c r="E108" s="214"/>
      <c r="F108" s="214"/>
    </row>
    <row r="109" spans="3:6">
      <c r="C109" s="214"/>
      <c r="D109" s="243"/>
      <c r="E109" s="214"/>
      <c r="F109" s="214"/>
    </row>
    <row r="110" spans="3:6">
      <c r="C110" s="214"/>
      <c r="D110" s="243"/>
      <c r="E110" s="214"/>
      <c r="F110" s="214"/>
    </row>
    <row r="111" spans="3:6">
      <c r="C111" s="214"/>
      <c r="D111" s="243"/>
      <c r="E111" s="214"/>
      <c r="F111" s="214"/>
    </row>
    <row r="112" spans="3:6">
      <c r="C112" s="214"/>
      <c r="D112" s="243"/>
      <c r="E112" s="214"/>
      <c r="F112" s="214"/>
    </row>
    <row r="113" spans="3:6">
      <c r="C113" s="214"/>
      <c r="D113" s="243"/>
      <c r="E113" s="214"/>
      <c r="F113" s="214"/>
    </row>
    <row r="114" spans="3:6">
      <c r="C114" s="214"/>
      <c r="D114" s="243"/>
      <c r="E114" s="214"/>
      <c r="F114" s="214"/>
    </row>
    <row r="115" spans="3:6">
      <c r="C115" s="214"/>
      <c r="D115" s="243"/>
      <c r="E115" s="214"/>
      <c r="F115" s="214"/>
    </row>
    <row r="116" spans="3:6">
      <c r="C116" s="214"/>
      <c r="D116" s="243"/>
      <c r="E116" s="214"/>
      <c r="F116" s="214"/>
    </row>
    <row r="117" spans="3:6">
      <c r="C117" s="214"/>
      <c r="D117" s="243"/>
      <c r="E117" s="214"/>
      <c r="F117" s="214"/>
    </row>
    <row r="118" spans="3:6">
      <c r="C118" s="214"/>
      <c r="D118" s="243"/>
      <c r="E118" s="214"/>
      <c r="F118" s="214"/>
    </row>
    <row r="119" spans="3:6">
      <c r="C119" s="214"/>
      <c r="D119" s="243"/>
      <c r="E119" s="214"/>
      <c r="F119" s="214"/>
    </row>
    <row r="120" spans="3:6">
      <c r="C120" s="214"/>
      <c r="D120" s="243"/>
      <c r="E120" s="214"/>
      <c r="F120" s="214"/>
    </row>
    <row r="121" spans="3:6">
      <c r="C121" s="214"/>
      <c r="D121" s="243"/>
      <c r="E121" s="214"/>
      <c r="F121" s="214"/>
    </row>
    <row r="122" spans="3:6">
      <c r="C122" s="214"/>
      <c r="D122" s="243"/>
      <c r="E122" s="214"/>
      <c r="F122" s="214"/>
    </row>
    <row r="123" spans="3:6">
      <c r="C123" s="214"/>
      <c r="D123" s="243"/>
      <c r="E123" s="214"/>
      <c r="F123" s="214"/>
    </row>
    <row r="124" spans="3:6">
      <c r="C124" s="214"/>
      <c r="D124" s="243"/>
      <c r="E124" s="214"/>
      <c r="F124" s="214"/>
    </row>
    <row r="125" spans="3:6">
      <c r="C125" s="214"/>
      <c r="D125" s="243"/>
      <c r="E125" s="214"/>
      <c r="F125" s="214"/>
    </row>
    <row r="126" spans="3:6">
      <c r="C126" s="214"/>
      <c r="D126" s="243"/>
      <c r="E126" s="214"/>
      <c r="F126" s="214"/>
    </row>
    <row r="127" spans="3:6">
      <c r="C127" s="214"/>
      <c r="D127" s="243"/>
      <c r="E127" s="214"/>
      <c r="F127" s="214"/>
    </row>
    <row r="128" spans="3:6">
      <c r="C128" s="214"/>
      <c r="D128" s="243"/>
      <c r="E128" s="214"/>
      <c r="F128" s="214"/>
    </row>
    <row r="129" spans="3:6">
      <c r="C129" s="214"/>
      <c r="D129" s="243"/>
      <c r="E129" s="214"/>
      <c r="F129" s="214"/>
    </row>
    <row r="130" spans="3:6">
      <c r="C130" s="214"/>
      <c r="D130" s="243"/>
      <c r="E130" s="214"/>
      <c r="F130" s="214"/>
    </row>
    <row r="131" spans="3:6">
      <c r="C131" s="214"/>
      <c r="D131" s="243"/>
      <c r="E131" s="214"/>
      <c r="F131" s="214"/>
    </row>
    <row r="132" spans="3:6">
      <c r="C132" s="214"/>
      <c r="D132" s="243"/>
      <c r="E132" s="214"/>
      <c r="F132" s="214"/>
    </row>
    <row r="133" spans="3:6">
      <c r="C133" s="214"/>
      <c r="D133" s="243"/>
      <c r="E133" s="214"/>
      <c r="F133" s="214"/>
    </row>
    <row r="134" spans="3:6">
      <c r="C134" s="214"/>
      <c r="D134" s="243"/>
      <c r="E134" s="214"/>
      <c r="F134" s="214"/>
    </row>
    <row r="135" spans="3:6">
      <c r="C135" s="214"/>
      <c r="D135" s="243"/>
      <c r="E135" s="214"/>
      <c r="F135" s="214"/>
    </row>
    <row r="136" spans="3:6">
      <c r="C136" s="214"/>
      <c r="D136" s="243"/>
      <c r="E136" s="214"/>
      <c r="F136" s="214"/>
    </row>
    <row r="137" spans="3:6">
      <c r="C137" s="214"/>
      <c r="D137" s="243"/>
      <c r="E137" s="214"/>
      <c r="F137" s="214"/>
    </row>
    <row r="138" spans="3:6">
      <c r="C138" s="214"/>
      <c r="D138" s="243"/>
      <c r="E138" s="214"/>
      <c r="F138" s="214"/>
    </row>
    <row r="139" spans="3:6">
      <c r="C139" s="214"/>
      <c r="D139" s="243"/>
      <c r="E139" s="214"/>
      <c r="F139" s="214"/>
    </row>
    <row r="140" spans="3:6">
      <c r="C140" s="214"/>
      <c r="D140" s="243"/>
      <c r="E140" s="214"/>
      <c r="F140" s="214"/>
    </row>
    <row r="141" spans="3:6">
      <c r="C141" s="214"/>
      <c r="D141" s="243"/>
      <c r="E141" s="214"/>
      <c r="F141" s="214"/>
    </row>
    <row r="142" spans="3:6">
      <c r="C142" s="214"/>
      <c r="D142" s="243"/>
      <c r="E142" s="214"/>
      <c r="F142" s="214"/>
    </row>
    <row r="143" spans="3:6">
      <c r="C143" s="214"/>
      <c r="D143" s="243"/>
      <c r="E143" s="214"/>
      <c r="F143" s="214"/>
    </row>
    <row r="144" spans="3:6">
      <c r="C144" s="214"/>
      <c r="D144" s="243"/>
      <c r="E144" s="214"/>
      <c r="F144" s="214"/>
    </row>
    <row r="145" spans="3:6">
      <c r="C145" s="214"/>
      <c r="D145" s="243"/>
      <c r="E145" s="214"/>
      <c r="F145" s="214"/>
    </row>
    <row r="146" spans="3:6">
      <c r="C146" s="214"/>
      <c r="D146" s="243"/>
      <c r="E146" s="214"/>
      <c r="F146" s="214"/>
    </row>
    <row r="147" spans="3:6">
      <c r="C147" s="214"/>
      <c r="D147" s="243"/>
      <c r="E147" s="214"/>
      <c r="F147" s="214"/>
    </row>
    <row r="148" spans="3:6">
      <c r="C148" s="214"/>
      <c r="D148" s="243"/>
      <c r="E148" s="214"/>
      <c r="F148" s="214"/>
    </row>
    <row r="149" spans="3:6">
      <c r="C149" s="214"/>
      <c r="D149" s="243"/>
      <c r="E149" s="214"/>
      <c r="F149" s="214"/>
    </row>
    <row r="150" spans="3:6">
      <c r="C150" s="214"/>
      <c r="D150" s="243"/>
      <c r="E150" s="214"/>
      <c r="F150" s="214"/>
    </row>
    <row r="151" spans="3:6">
      <c r="C151" s="214"/>
      <c r="D151" s="243"/>
      <c r="E151" s="214"/>
      <c r="F151" s="214"/>
    </row>
    <row r="152" spans="3:6">
      <c r="C152" s="214"/>
      <c r="D152" s="243"/>
      <c r="E152" s="214"/>
      <c r="F152" s="214"/>
    </row>
    <row r="153" spans="3:6">
      <c r="C153" s="214"/>
      <c r="D153" s="243"/>
      <c r="E153" s="214"/>
      <c r="F153" s="214"/>
    </row>
    <row r="154" spans="3:6">
      <c r="C154" s="214"/>
      <c r="D154" s="243"/>
      <c r="E154" s="214"/>
      <c r="F154" s="214"/>
    </row>
    <row r="155" spans="3:6">
      <c r="C155" s="214"/>
      <c r="D155" s="243"/>
      <c r="E155" s="214"/>
      <c r="F155" s="214"/>
    </row>
    <row r="156" spans="3:6">
      <c r="C156" s="214"/>
      <c r="D156" s="243"/>
      <c r="E156" s="214"/>
      <c r="F156" s="214"/>
    </row>
    <row r="157" spans="3:6">
      <c r="C157" s="214"/>
      <c r="D157" s="243"/>
      <c r="E157" s="214"/>
      <c r="F157" s="214"/>
    </row>
    <row r="158" spans="3:6">
      <c r="C158" s="214"/>
      <c r="D158" s="243"/>
      <c r="E158" s="214"/>
      <c r="F158" s="214"/>
    </row>
    <row r="159" spans="3:6">
      <c r="C159" s="214"/>
      <c r="D159" s="243"/>
      <c r="E159" s="214"/>
      <c r="F159" s="214"/>
    </row>
    <row r="160" spans="3:6">
      <c r="C160" s="214"/>
      <c r="D160" s="243"/>
      <c r="E160" s="214"/>
      <c r="F160" s="214"/>
    </row>
    <row r="161" spans="3:6">
      <c r="C161" s="214"/>
      <c r="D161" s="243"/>
      <c r="E161" s="214"/>
      <c r="F161" s="214"/>
    </row>
    <row r="162" spans="3:6">
      <c r="C162" s="214"/>
      <c r="D162" s="243"/>
      <c r="E162" s="214"/>
      <c r="F162" s="214"/>
    </row>
    <row r="163" spans="3:6">
      <c r="C163" s="214"/>
      <c r="D163" s="243"/>
      <c r="E163" s="214"/>
      <c r="F163" s="214"/>
    </row>
    <row r="164" spans="3:6">
      <c r="C164" s="214"/>
      <c r="D164" s="243"/>
      <c r="E164" s="214"/>
      <c r="F164" s="214"/>
    </row>
    <row r="165" spans="3:6">
      <c r="C165" s="214"/>
      <c r="D165" s="243"/>
      <c r="E165" s="214"/>
      <c r="F165" s="214"/>
    </row>
    <row r="166" spans="3:6">
      <c r="C166" s="214"/>
      <c r="D166" s="243"/>
      <c r="E166" s="214"/>
      <c r="F166" s="214"/>
    </row>
    <row r="167" spans="3:6">
      <c r="C167" s="214"/>
      <c r="D167" s="243"/>
      <c r="E167" s="214"/>
      <c r="F167" s="214"/>
    </row>
    <row r="168" spans="3:6">
      <c r="C168" s="214"/>
      <c r="D168" s="243"/>
      <c r="E168" s="214"/>
      <c r="F168" s="214"/>
    </row>
    <row r="169" spans="3:6">
      <c r="C169" s="214"/>
      <c r="D169" s="243"/>
      <c r="E169" s="214"/>
      <c r="F169" s="214"/>
    </row>
    <row r="170" spans="3:6">
      <c r="C170" s="214"/>
      <c r="D170" s="243"/>
      <c r="E170" s="214"/>
      <c r="F170" s="214"/>
    </row>
    <row r="171" spans="3:6">
      <c r="C171" s="214"/>
      <c r="D171" s="243"/>
      <c r="E171" s="214"/>
      <c r="F171" s="214"/>
    </row>
    <row r="172" spans="3:6">
      <c r="C172" s="214"/>
      <c r="D172" s="243"/>
      <c r="E172" s="214"/>
      <c r="F172" s="214"/>
    </row>
    <row r="173" spans="3:6">
      <c r="C173" s="214"/>
      <c r="D173" s="243"/>
      <c r="E173" s="214"/>
      <c r="F173" s="214"/>
    </row>
    <row r="174" spans="3:6">
      <c r="C174" s="214"/>
      <c r="D174" s="243"/>
      <c r="E174" s="214"/>
      <c r="F174" s="214"/>
    </row>
    <row r="175" spans="3:6">
      <c r="C175" s="214"/>
      <c r="D175" s="243"/>
      <c r="E175" s="214"/>
      <c r="F175" s="214"/>
    </row>
    <row r="176" spans="3:6">
      <c r="C176" s="214"/>
      <c r="D176" s="243"/>
      <c r="E176" s="214"/>
      <c r="F176" s="214"/>
    </row>
    <row r="177" spans="3:6">
      <c r="C177" s="214"/>
      <c r="D177" s="243"/>
      <c r="E177" s="214"/>
      <c r="F177" s="214"/>
    </row>
    <row r="178" spans="3:6">
      <c r="C178" s="214"/>
      <c r="D178" s="243"/>
      <c r="E178" s="214"/>
      <c r="F178" s="214"/>
    </row>
    <row r="179" spans="3:6">
      <c r="C179" s="214"/>
      <c r="D179" s="243"/>
      <c r="E179" s="214"/>
      <c r="F179" s="214"/>
    </row>
    <row r="180" spans="3:6">
      <c r="C180" s="214"/>
      <c r="D180" s="243"/>
      <c r="E180" s="214"/>
      <c r="F180" s="214"/>
    </row>
    <row r="181" spans="3:6">
      <c r="C181" s="214"/>
      <c r="D181" s="243"/>
      <c r="E181" s="214"/>
      <c r="F181" s="214"/>
    </row>
    <row r="182" spans="3:6">
      <c r="C182" s="214"/>
      <c r="D182" s="243"/>
      <c r="E182" s="214"/>
      <c r="F182" s="214"/>
    </row>
    <row r="183" spans="3:6">
      <c r="C183" s="214"/>
      <c r="D183" s="243"/>
      <c r="E183" s="214"/>
      <c r="F183" s="214"/>
    </row>
    <row r="184" spans="3:6">
      <c r="C184" s="214"/>
      <c r="D184" s="243"/>
      <c r="E184" s="214"/>
      <c r="F184" s="214"/>
    </row>
    <row r="185" spans="3:6">
      <c r="C185" s="214"/>
      <c r="D185" s="243"/>
      <c r="E185" s="214"/>
      <c r="F185" s="214"/>
    </row>
    <row r="186" spans="3:6">
      <c r="C186" s="214"/>
      <c r="D186" s="243"/>
      <c r="E186" s="214"/>
      <c r="F186" s="214"/>
    </row>
    <row r="187" spans="3:6">
      <c r="C187" s="214"/>
      <c r="D187" s="243"/>
      <c r="E187" s="214"/>
      <c r="F187" s="214"/>
    </row>
    <row r="188" spans="3:6">
      <c r="C188" s="214"/>
      <c r="D188" s="243"/>
      <c r="E188" s="214"/>
      <c r="F188" s="214"/>
    </row>
    <row r="189" spans="3:6">
      <c r="C189" s="214"/>
      <c r="D189" s="243"/>
      <c r="E189" s="214"/>
      <c r="F189" s="214"/>
    </row>
    <row r="190" spans="3:6">
      <c r="C190" s="214"/>
      <c r="D190" s="243"/>
      <c r="E190" s="214"/>
      <c r="F190" s="214"/>
    </row>
    <row r="191" spans="3:6">
      <c r="C191" s="214"/>
      <c r="D191" s="243"/>
      <c r="E191" s="214"/>
      <c r="F191" s="214"/>
    </row>
    <row r="192" spans="3:6">
      <c r="C192" s="214"/>
      <c r="D192" s="243"/>
      <c r="E192" s="214"/>
      <c r="F192" s="214"/>
    </row>
    <row r="193" spans="3:6">
      <c r="C193" s="214"/>
      <c r="D193" s="243"/>
      <c r="E193" s="214"/>
      <c r="F193" s="214"/>
    </row>
    <row r="194" spans="3:6">
      <c r="C194" s="214"/>
      <c r="D194" s="243"/>
      <c r="E194" s="214"/>
      <c r="F194" s="214"/>
    </row>
    <row r="195" spans="3:6">
      <c r="C195" s="214"/>
      <c r="D195" s="243"/>
      <c r="E195" s="214"/>
      <c r="F195" s="214"/>
    </row>
    <row r="196" spans="3:6">
      <c r="C196" s="214"/>
      <c r="D196" s="243"/>
      <c r="E196" s="214"/>
      <c r="F196" s="214"/>
    </row>
    <row r="197" spans="3:6">
      <c r="C197" s="214"/>
      <c r="D197" s="243"/>
      <c r="E197" s="214"/>
      <c r="F197" s="214"/>
    </row>
    <row r="198" spans="3:6">
      <c r="C198" s="214"/>
      <c r="D198" s="243"/>
      <c r="E198" s="214"/>
      <c r="F198" s="214"/>
    </row>
    <row r="199" spans="3:6">
      <c r="C199" s="214"/>
      <c r="D199" s="243"/>
      <c r="E199" s="214"/>
      <c r="F199" s="214"/>
    </row>
    <row r="200" spans="3:6">
      <c r="C200" s="214"/>
      <c r="D200" s="243"/>
      <c r="E200" s="214"/>
      <c r="F200" s="214"/>
    </row>
    <row r="201" spans="3:6">
      <c r="C201" s="214"/>
      <c r="D201" s="243"/>
      <c r="E201" s="214"/>
      <c r="F201" s="214"/>
    </row>
    <row r="202" spans="3:6">
      <c r="C202" s="214"/>
      <c r="D202" s="243"/>
      <c r="E202" s="214"/>
      <c r="F202" s="214"/>
    </row>
    <row r="203" spans="3:6">
      <c r="C203" s="214"/>
      <c r="D203" s="243"/>
      <c r="E203" s="214"/>
      <c r="F203" s="214"/>
    </row>
    <row r="204" spans="3:6">
      <c r="C204" s="214"/>
      <c r="D204" s="243"/>
      <c r="E204" s="214"/>
      <c r="F204" s="214"/>
    </row>
    <row r="205" spans="3:6">
      <c r="C205" s="214"/>
      <c r="D205" s="243"/>
      <c r="E205" s="214"/>
      <c r="F205" s="214"/>
    </row>
    <row r="206" spans="3:6">
      <c r="C206" s="214"/>
      <c r="D206" s="243"/>
      <c r="E206" s="214"/>
      <c r="F206" s="214"/>
    </row>
    <row r="207" spans="3:6">
      <c r="C207" s="214"/>
      <c r="D207" s="243"/>
      <c r="E207" s="214"/>
      <c r="F207" s="214"/>
    </row>
    <row r="208" spans="3:6">
      <c r="C208" s="214"/>
      <c r="D208" s="243"/>
      <c r="E208" s="214"/>
      <c r="F208" s="214"/>
    </row>
    <row r="209" spans="3:6">
      <c r="C209" s="214"/>
      <c r="D209" s="243"/>
      <c r="E209" s="214"/>
      <c r="F209" s="214"/>
    </row>
    <row r="210" spans="3:6">
      <c r="C210" s="214"/>
      <c r="D210" s="243"/>
      <c r="E210" s="214"/>
      <c r="F210" s="214"/>
    </row>
    <row r="211" spans="3:6">
      <c r="C211" s="214"/>
      <c r="D211" s="243"/>
      <c r="E211" s="214"/>
      <c r="F211" s="214"/>
    </row>
    <row r="212" spans="3:6">
      <c r="C212" s="214"/>
      <c r="D212" s="243"/>
      <c r="E212" s="214"/>
      <c r="F212" s="214"/>
    </row>
    <row r="213" spans="3:6">
      <c r="C213" s="214"/>
      <c r="D213" s="243"/>
      <c r="E213" s="214"/>
      <c r="F213" s="214"/>
    </row>
    <row r="214" spans="3:6">
      <c r="C214" s="214"/>
      <c r="D214" s="243"/>
      <c r="E214" s="214"/>
      <c r="F214" s="214"/>
    </row>
    <row r="215" spans="3:6">
      <c r="C215" s="214"/>
      <c r="D215" s="243"/>
      <c r="E215" s="214"/>
      <c r="F215" s="214"/>
    </row>
    <row r="216" spans="3:6">
      <c r="C216" s="214"/>
      <c r="D216" s="243"/>
      <c r="E216" s="214"/>
      <c r="F216" s="214"/>
    </row>
    <row r="217" spans="3:6">
      <c r="C217" s="214"/>
      <c r="D217" s="243"/>
      <c r="E217" s="214"/>
      <c r="F217" s="214"/>
    </row>
    <row r="218" spans="3:6">
      <c r="C218" s="214"/>
      <c r="D218" s="243"/>
      <c r="E218" s="214"/>
      <c r="F218" s="214"/>
    </row>
    <row r="219" spans="3:6">
      <c r="C219" s="214"/>
      <c r="D219" s="243"/>
      <c r="E219" s="214"/>
      <c r="F219" s="214"/>
    </row>
    <row r="220" spans="3:6">
      <c r="C220" s="214"/>
      <c r="D220" s="243"/>
      <c r="E220" s="214"/>
      <c r="F220" s="214"/>
    </row>
    <row r="221" spans="3:6">
      <c r="C221" s="214"/>
      <c r="D221" s="243"/>
      <c r="E221" s="214"/>
      <c r="F221" s="214"/>
    </row>
    <row r="222" spans="3:6">
      <c r="C222" s="214"/>
      <c r="D222" s="243"/>
      <c r="E222" s="214"/>
      <c r="F222" s="214"/>
    </row>
    <row r="223" spans="3:6">
      <c r="C223" s="214"/>
      <c r="D223" s="243"/>
      <c r="E223" s="214"/>
      <c r="F223" s="214"/>
    </row>
    <row r="224" spans="3:6">
      <c r="C224" s="214"/>
      <c r="D224" s="243"/>
      <c r="E224" s="214"/>
      <c r="F224" s="214"/>
    </row>
    <row r="225" spans="3:6">
      <c r="C225" s="214"/>
      <c r="D225" s="243"/>
      <c r="E225" s="214"/>
      <c r="F225" s="214"/>
    </row>
    <row r="226" spans="3:6">
      <c r="C226" s="214"/>
      <c r="D226" s="243"/>
      <c r="E226" s="214"/>
      <c r="F226" s="214"/>
    </row>
    <row r="227" spans="3:6">
      <c r="C227" s="214"/>
      <c r="D227" s="243"/>
      <c r="E227" s="214"/>
      <c r="F227" s="214"/>
    </row>
    <row r="228" spans="3:6">
      <c r="C228" s="214"/>
      <c r="D228" s="243"/>
      <c r="E228" s="214"/>
      <c r="F228" s="214"/>
    </row>
    <row r="229" spans="3:6">
      <c r="C229" s="214"/>
      <c r="D229" s="243"/>
      <c r="E229" s="214"/>
      <c r="F229" s="214"/>
    </row>
    <row r="230" spans="3:6">
      <c r="C230" s="214"/>
      <c r="D230" s="243"/>
      <c r="E230" s="214"/>
      <c r="F230" s="214"/>
    </row>
    <row r="231" spans="3:6">
      <c r="C231" s="214"/>
      <c r="D231" s="243"/>
      <c r="E231" s="214"/>
      <c r="F231" s="214"/>
    </row>
    <row r="232" spans="3:6">
      <c r="C232" s="214"/>
      <c r="D232" s="243"/>
      <c r="E232" s="214"/>
      <c r="F232" s="214"/>
    </row>
    <row r="233" spans="3:6">
      <c r="C233" s="214"/>
      <c r="D233" s="243"/>
      <c r="E233" s="214"/>
      <c r="F233" s="214"/>
    </row>
    <row r="234" spans="3:6">
      <c r="C234" s="214"/>
      <c r="D234" s="243"/>
      <c r="E234" s="214"/>
      <c r="F234" s="214"/>
    </row>
    <row r="235" spans="3:6">
      <c r="C235" s="214"/>
      <c r="D235" s="243"/>
      <c r="E235" s="214"/>
      <c r="F235" s="214"/>
    </row>
    <row r="236" spans="3:6">
      <c r="C236" s="214"/>
      <c r="D236" s="243"/>
      <c r="E236" s="214"/>
      <c r="F236" s="214"/>
    </row>
    <row r="237" spans="3:6">
      <c r="C237" s="214"/>
      <c r="D237" s="243"/>
      <c r="E237" s="214"/>
      <c r="F237" s="214"/>
    </row>
    <row r="238" spans="3:6">
      <c r="C238" s="214"/>
      <c r="D238" s="243"/>
      <c r="E238" s="214"/>
      <c r="F238" s="214"/>
    </row>
    <row r="239" spans="3:6">
      <c r="C239" s="214"/>
      <c r="D239" s="243"/>
      <c r="E239" s="214"/>
      <c r="F239" s="214"/>
    </row>
    <row r="240" spans="3:6">
      <c r="C240" s="214"/>
      <c r="D240" s="243"/>
      <c r="E240" s="214"/>
      <c r="F240" s="214"/>
    </row>
    <row r="241" spans="3:6">
      <c r="C241" s="214"/>
      <c r="D241" s="243"/>
      <c r="E241" s="214"/>
      <c r="F241" s="214"/>
    </row>
    <row r="242" spans="3:6">
      <c r="C242" s="214"/>
      <c r="D242" s="243"/>
      <c r="E242" s="214"/>
      <c r="F242" s="214"/>
    </row>
    <row r="243" spans="3:6">
      <c r="C243" s="214"/>
      <c r="D243" s="243"/>
      <c r="E243" s="214"/>
      <c r="F243" s="214"/>
    </row>
    <row r="244" spans="3:6">
      <c r="C244" s="214"/>
      <c r="D244" s="243"/>
      <c r="E244" s="214"/>
      <c r="F244" s="214"/>
    </row>
    <row r="245" spans="3:6">
      <c r="C245" s="214"/>
      <c r="D245" s="243"/>
      <c r="E245" s="214"/>
      <c r="F245" s="214"/>
    </row>
    <row r="246" spans="3:6">
      <c r="C246" s="214"/>
      <c r="D246" s="243"/>
      <c r="E246" s="214"/>
      <c r="F246" s="214"/>
    </row>
    <row r="247" spans="3:6">
      <c r="C247" s="214"/>
      <c r="D247" s="243"/>
      <c r="E247" s="214"/>
      <c r="F247" s="214"/>
    </row>
    <row r="248" spans="3:6">
      <c r="C248" s="214"/>
      <c r="D248" s="243"/>
      <c r="E248" s="214"/>
      <c r="F248" s="214"/>
    </row>
    <row r="249" spans="3:6">
      <c r="C249" s="214"/>
      <c r="D249" s="243"/>
      <c r="E249" s="214"/>
      <c r="F249" s="214"/>
    </row>
    <row r="250" spans="3:6">
      <c r="C250" s="214"/>
      <c r="D250" s="243"/>
      <c r="E250" s="214"/>
      <c r="F250" s="214"/>
    </row>
    <row r="251" spans="3:6">
      <c r="C251" s="214"/>
      <c r="D251" s="243"/>
      <c r="E251" s="214"/>
      <c r="F251" s="214"/>
    </row>
    <row r="252" spans="3:6">
      <c r="C252" s="214"/>
      <c r="D252" s="243"/>
      <c r="E252" s="214"/>
      <c r="F252" s="214"/>
    </row>
    <row r="253" spans="3:6">
      <c r="C253" s="214"/>
      <c r="D253" s="243"/>
      <c r="E253" s="214"/>
      <c r="F253" s="214"/>
    </row>
    <row r="254" spans="3:6">
      <c r="C254" s="214"/>
      <c r="D254" s="243"/>
      <c r="E254" s="214"/>
      <c r="F254" s="214"/>
    </row>
    <row r="255" spans="3:6">
      <c r="C255" s="214"/>
      <c r="D255" s="243"/>
      <c r="E255" s="214"/>
      <c r="F255" s="214"/>
    </row>
    <row r="256" spans="3:6">
      <c r="C256" s="214"/>
      <c r="D256" s="243"/>
      <c r="E256" s="214"/>
      <c r="F256" s="214"/>
    </row>
    <row r="257" spans="3:6">
      <c r="C257" s="214"/>
      <c r="D257" s="243"/>
      <c r="E257" s="214"/>
      <c r="F257" s="214"/>
    </row>
    <row r="258" spans="3:6">
      <c r="C258" s="214"/>
      <c r="D258" s="243"/>
      <c r="E258" s="214"/>
      <c r="F258" s="214"/>
    </row>
    <row r="259" spans="3:6">
      <c r="C259" s="214"/>
      <c r="D259" s="243"/>
      <c r="E259" s="214"/>
      <c r="F259" s="214"/>
    </row>
    <row r="260" spans="3:6">
      <c r="C260" s="214"/>
      <c r="D260" s="243"/>
      <c r="E260" s="214"/>
      <c r="F260" s="214"/>
    </row>
    <row r="261" spans="3:6">
      <c r="C261" s="214"/>
      <c r="D261" s="243"/>
      <c r="E261" s="214"/>
      <c r="F261" s="214"/>
    </row>
    <row r="262" spans="3:6">
      <c r="C262" s="214"/>
      <c r="D262" s="243"/>
      <c r="E262" s="214"/>
      <c r="F262" s="214"/>
    </row>
    <row r="263" spans="3:6">
      <c r="C263" s="214"/>
      <c r="D263" s="243"/>
      <c r="E263" s="214"/>
      <c r="F263" s="214"/>
    </row>
    <row r="264" spans="3:6">
      <c r="C264" s="214"/>
      <c r="D264" s="243"/>
      <c r="E264" s="214"/>
      <c r="F264" s="214"/>
    </row>
    <row r="265" spans="3:6">
      <c r="C265" s="214"/>
      <c r="D265" s="243"/>
      <c r="E265" s="214"/>
      <c r="F265" s="214"/>
    </row>
    <row r="266" spans="3:6">
      <c r="C266" s="214"/>
      <c r="D266" s="243"/>
      <c r="E266" s="214"/>
      <c r="F266" s="214"/>
    </row>
    <row r="267" spans="3:6">
      <c r="C267" s="214"/>
      <c r="D267" s="243"/>
      <c r="E267" s="214"/>
      <c r="F267" s="214"/>
    </row>
    <row r="268" spans="3:6">
      <c r="C268" s="214"/>
      <c r="D268" s="243"/>
      <c r="E268" s="214"/>
      <c r="F268" s="214"/>
    </row>
    <row r="269" spans="3:6">
      <c r="C269" s="214"/>
      <c r="D269" s="243"/>
      <c r="E269" s="214"/>
      <c r="F269" s="214"/>
    </row>
    <row r="270" spans="3:6">
      <c r="C270" s="214"/>
      <c r="D270" s="243"/>
      <c r="E270" s="214"/>
      <c r="F270" s="214"/>
    </row>
    <row r="271" spans="3:6">
      <c r="C271" s="214"/>
      <c r="D271" s="243"/>
      <c r="E271" s="214"/>
      <c r="F271" s="214"/>
    </row>
    <row r="272" spans="3:6">
      <c r="C272" s="214"/>
      <c r="D272" s="243"/>
      <c r="E272" s="214"/>
      <c r="F272" s="214"/>
    </row>
    <row r="273" spans="3:6">
      <c r="C273" s="214"/>
      <c r="D273" s="243"/>
      <c r="E273" s="214"/>
      <c r="F273" s="214"/>
    </row>
    <row r="274" spans="3:6">
      <c r="C274" s="214"/>
      <c r="D274" s="243"/>
      <c r="E274" s="214"/>
      <c r="F274" s="214"/>
    </row>
    <row r="275" spans="3:6">
      <c r="C275" s="214"/>
      <c r="D275" s="243"/>
      <c r="E275" s="214"/>
      <c r="F275" s="214"/>
    </row>
    <row r="276" spans="3:6">
      <c r="C276" s="214"/>
      <c r="D276" s="243"/>
      <c r="E276" s="214"/>
      <c r="F276" s="214"/>
    </row>
    <row r="277" spans="3:6">
      <c r="C277" s="214"/>
      <c r="D277" s="243"/>
      <c r="E277" s="214"/>
      <c r="F277" s="214"/>
    </row>
    <row r="278" spans="3:6">
      <c r="C278" s="214"/>
      <c r="D278" s="243"/>
      <c r="E278" s="214"/>
      <c r="F278" s="214"/>
    </row>
    <row r="279" spans="3:6">
      <c r="C279" s="214"/>
      <c r="D279" s="243"/>
      <c r="E279" s="214"/>
      <c r="F279" s="214"/>
    </row>
    <row r="280" spans="3:6">
      <c r="C280" s="214"/>
      <c r="D280" s="243"/>
      <c r="E280" s="214"/>
      <c r="F280" s="214"/>
    </row>
    <row r="281" spans="3:6">
      <c r="C281" s="214"/>
      <c r="D281" s="243"/>
      <c r="E281" s="214"/>
      <c r="F281" s="214"/>
    </row>
    <row r="282" spans="3:6">
      <c r="C282" s="214"/>
      <c r="D282" s="243"/>
      <c r="E282" s="214"/>
      <c r="F282" s="214"/>
    </row>
    <row r="283" spans="3:6">
      <c r="C283" s="214"/>
      <c r="D283" s="243"/>
      <c r="E283" s="214"/>
      <c r="F283" s="214"/>
    </row>
    <row r="284" spans="3:6">
      <c r="C284" s="214"/>
      <c r="D284" s="243"/>
      <c r="E284" s="214"/>
      <c r="F284" s="214"/>
    </row>
    <row r="285" spans="3:6">
      <c r="C285" s="214"/>
      <c r="D285" s="243"/>
      <c r="E285" s="214"/>
      <c r="F285" s="214"/>
    </row>
    <row r="286" spans="3:6">
      <c r="C286" s="214"/>
      <c r="D286" s="243"/>
      <c r="E286" s="214"/>
      <c r="F286" s="214"/>
    </row>
    <row r="287" spans="3:6">
      <c r="C287" s="214"/>
      <c r="D287" s="243"/>
      <c r="E287" s="214"/>
      <c r="F287" s="214"/>
    </row>
    <row r="288" spans="3:6">
      <c r="C288" s="214"/>
      <c r="D288" s="243"/>
      <c r="E288" s="214"/>
      <c r="F288" s="214"/>
    </row>
    <row r="289" spans="3:6">
      <c r="C289" s="214"/>
      <c r="D289" s="243"/>
      <c r="E289" s="214"/>
      <c r="F289" s="214"/>
    </row>
    <row r="290" spans="3:6">
      <c r="C290" s="214"/>
      <c r="D290" s="243"/>
      <c r="E290" s="214"/>
      <c r="F290" s="214"/>
    </row>
    <row r="291" spans="3:6">
      <c r="C291" s="214"/>
      <c r="D291" s="243"/>
      <c r="E291" s="214"/>
      <c r="F291" s="214"/>
    </row>
    <row r="292" spans="3:6">
      <c r="C292" s="214"/>
      <c r="D292" s="243"/>
      <c r="E292" s="214"/>
      <c r="F292" s="214"/>
    </row>
    <row r="293" spans="3:6">
      <c r="C293" s="214"/>
      <c r="D293" s="243"/>
      <c r="E293" s="214"/>
      <c r="F293" s="214"/>
    </row>
    <row r="294" spans="3:6">
      <c r="C294" s="214"/>
      <c r="D294" s="243"/>
      <c r="E294" s="214"/>
      <c r="F294" s="214"/>
    </row>
    <row r="295" spans="3:6">
      <c r="C295" s="214"/>
      <c r="D295" s="243"/>
      <c r="E295" s="214"/>
      <c r="F295" s="214"/>
    </row>
    <row r="296" spans="3:6">
      <c r="C296" s="214"/>
      <c r="D296" s="243"/>
      <c r="E296" s="214"/>
      <c r="F296" s="214"/>
    </row>
    <row r="297" spans="3:6">
      <c r="C297" s="214"/>
      <c r="D297" s="243"/>
      <c r="E297" s="214"/>
      <c r="F297" s="214"/>
    </row>
    <row r="298" spans="3:6">
      <c r="C298" s="214"/>
      <c r="D298" s="243"/>
      <c r="E298" s="214"/>
      <c r="F298" s="214"/>
    </row>
    <row r="299" spans="3:6">
      <c r="C299" s="214"/>
      <c r="D299" s="243"/>
      <c r="E299" s="214"/>
      <c r="F299" s="214"/>
    </row>
    <row r="300" spans="3:6">
      <c r="C300" s="214"/>
      <c r="D300" s="243"/>
      <c r="E300" s="214"/>
      <c r="F300" s="214"/>
    </row>
    <row r="301" spans="3:6">
      <c r="C301" s="214"/>
      <c r="D301" s="243"/>
      <c r="E301" s="214"/>
      <c r="F301" s="214"/>
    </row>
    <row r="302" spans="3:6">
      <c r="C302" s="214"/>
      <c r="D302" s="243"/>
      <c r="E302" s="214"/>
      <c r="F302" s="214"/>
    </row>
    <row r="303" spans="3:6">
      <c r="C303" s="214"/>
      <c r="D303" s="243"/>
      <c r="E303" s="214"/>
      <c r="F303" s="214"/>
    </row>
    <row r="304" spans="3:6">
      <c r="C304" s="214"/>
      <c r="D304" s="243"/>
      <c r="E304" s="214"/>
      <c r="F304" s="214"/>
    </row>
    <row r="305" spans="3:6">
      <c r="C305" s="214"/>
      <c r="D305" s="243"/>
      <c r="E305" s="214"/>
      <c r="F305" s="214"/>
    </row>
    <row r="306" spans="3:6">
      <c r="C306" s="214"/>
      <c r="D306" s="243"/>
      <c r="E306" s="214"/>
      <c r="F306" s="214"/>
    </row>
    <row r="307" spans="3:6">
      <c r="C307" s="214"/>
      <c r="D307" s="243"/>
      <c r="E307" s="214"/>
      <c r="F307" s="214"/>
    </row>
    <row r="308" spans="3:6">
      <c r="C308" s="214"/>
      <c r="D308" s="243"/>
      <c r="E308" s="214"/>
      <c r="F308" s="214"/>
    </row>
    <row r="309" spans="3:6">
      <c r="C309" s="214"/>
      <c r="D309" s="243"/>
      <c r="E309" s="214"/>
      <c r="F309" s="214"/>
    </row>
    <row r="310" spans="3:6">
      <c r="C310" s="214"/>
      <c r="D310" s="243"/>
      <c r="E310" s="214"/>
      <c r="F310" s="214"/>
    </row>
    <row r="311" spans="3:6">
      <c r="C311" s="214"/>
      <c r="D311" s="243"/>
      <c r="E311" s="214"/>
      <c r="F311" s="214"/>
    </row>
    <row r="312" spans="3:6">
      <c r="C312" s="214"/>
      <c r="D312" s="243"/>
      <c r="E312" s="214"/>
      <c r="F312" s="214"/>
    </row>
    <row r="313" spans="3:6">
      <c r="C313" s="214"/>
      <c r="D313" s="243"/>
      <c r="E313" s="214"/>
      <c r="F313" s="214"/>
    </row>
    <row r="314" spans="3:6">
      <c r="C314" s="214"/>
      <c r="D314" s="243"/>
      <c r="E314" s="214"/>
      <c r="F314" s="214"/>
    </row>
    <row r="315" spans="3:6">
      <c r="C315" s="214"/>
      <c r="D315" s="243"/>
      <c r="E315" s="214"/>
      <c r="F315" s="214"/>
    </row>
    <row r="316" spans="3:6">
      <c r="C316" s="214"/>
      <c r="D316" s="243"/>
      <c r="E316" s="214"/>
      <c r="F316" s="214"/>
    </row>
    <row r="317" spans="3:6">
      <c r="C317" s="214"/>
      <c r="D317" s="243"/>
      <c r="E317" s="214"/>
      <c r="F317" s="214"/>
    </row>
    <row r="318" spans="3:6">
      <c r="C318" s="214"/>
      <c r="D318" s="243"/>
      <c r="E318" s="214"/>
      <c r="F318" s="214"/>
    </row>
    <row r="319" spans="3:6">
      <c r="C319" s="214"/>
      <c r="D319" s="243"/>
      <c r="E319" s="214"/>
      <c r="F319" s="214"/>
    </row>
    <row r="320" spans="3:6">
      <c r="C320" s="214"/>
      <c r="D320" s="243"/>
      <c r="E320" s="214"/>
      <c r="F320" s="214"/>
    </row>
    <row r="321" spans="3:6">
      <c r="C321" s="214"/>
      <c r="D321" s="243"/>
      <c r="E321" s="214"/>
      <c r="F321" s="214"/>
    </row>
    <row r="322" spans="3:6">
      <c r="C322" s="214"/>
      <c r="D322" s="243"/>
      <c r="E322" s="214"/>
      <c r="F322" s="214"/>
    </row>
    <row r="323" spans="3:6">
      <c r="C323" s="214"/>
      <c r="D323" s="243"/>
      <c r="E323" s="214"/>
      <c r="F323" s="214"/>
    </row>
    <row r="324" spans="3:6">
      <c r="C324" s="214"/>
      <c r="D324" s="243"/>
      <c r="E324" s="214"/>
      <c r="F324" s="214"/>
    </row>
    <row r="325" spans="3:6">
      <c r="C325" s="214"/>
      <c r="D325" s="243"/>
      <c r="E325" s="214"/>
      <c r="F325" s="214"/>
    </row>
    <row r="326" spans="3:6">
      <c r="C326" s="214"/>
      <c r="D326" s="243"/>
      <c r="E326" s="214"/>
      <c r="F326" s="214"/>
    </row>
    <row r="327" spans="3:6">
      <c r="C327" s="214"/>
      <c r="D327" s="243"/>
      <c r="E327" s="214"/>
      <c r="F327" s="214"/>
    </row>
    <row r="328" spans="3:6">
      <c r="C328" s="214"/>
      <c r="D328" s="243"/>
      <c r="E328" s="214"/>
      <c r="F328" s="214"/>
    </row>
    <row r="329" spans="3:6">
      <c r="C329" s="214"/>
      <c r="D329" s="243"/>
      <c r="E329" s="214"/>
      <c r="F329" s="214"/>
    </row>
    <row r="330" spans="3:6">
      <c r="C330" s="214"/>
      <c r="D330" s="243"/>
      <c r="E330" s="214"/>
      <c r="F330" s="214"/>
    </row>
    <row r="331" spans="3:6">
      <c r="C331" s="214"/>
      <c r="D331" s="243"/>
      <c r="E331" s="214"/>
      <c r="F331" s="214"/>
    </row>
    <row r="332" spans="3:6">
      <c r="C332" s="214"/>
      <c r="D332" s="243"/>
      <c r="E332" s="214"/>
      <c r="F332" s="214"/>
    </row>
    <row r="333" spans="3:6">
      <c r="C333" s="214"/>
      <c r="D333" s="243"/>
      <c r="E333" s="214"/>
      <c r="F333" s="214"/>
    </row>
    <row r="334" spans="3:6">
      <c r="C334" s="214"/>
      <c r="D334" s="243"/>
      <c r="E334" s="214"/>
      <c r="F334" s="214"/>
    </row>
    <row r="335" spans="3:6">
      <c r="C335" s="214"/>
      <c r="D335" s="243"/>
      <c r="E335" s="214"/>
      <c r="F335" s="214"/>
    </row>
    <row r="336" spans="3:6">
      <c r="C336" s="214"/>
      <c r="D336" s="243"/>
      <c r="E336" s="214"/>
      <c r="F336" s="214"/>
    </row>
    <row r="337" spans="3:6">
      <c r="C337" s="214"/>
      <c r="D337" s="243"/>
      <c r="E337" s="214"/>
      <c r="F337" s="214"/>
    </row>
    <row r="338" spans="3:6">
      <c r="C338" s="214"/>
      <c r="D338" s="243"/>
      <c r="E338" s="214"/>
      <c r="F338" s="214"/>
    </row>
    <row r="339" spans="3:6">
      <c r="C339" s="214"/>
      <c r="D339" s="243"/>
      <c r="E339" s="214"/>
      <c r="F339" s="214"/>
    </row>
    <row r="340" spans="3:6">
      <c r="C340" s="214"/>
      <c r="D340" s="243"/>
      <c r="E340" s="214"/>
      <c r="F340" s="214"/>
    </row>
    <row r="341" spans="3:6">
      <c r="C341" s="214"/>
      <c r="D341" s="243"/>
      <c r="E341" s="214"/>
      <c r="F341" s="214"/>
    </row>
    <row r="342" spans="3:6">
      <c r="C342" s="214"/>
      <c r="D342" s="243"/>
      <c r="E342" s="214"/>
      <c r="F342" s="214"/>
    </row>
    <row r="343" spans="3:6">
      <c r="C343" s="214"/>
      <c r="D343" s="243"/>
      <c r="E343" s="214"/>
      <c r="F343" s="214"/>
    </row>
    <row r="344" spans="3:6">
      <c r="C344" s="214"/>
      <c r="D344" s="243"/>
      <c r="E344" s="214"/>
      <c r="F344" s="214"/>
    </row>
    <row r="345" spans="3:6">
      <c r="C345" s="214"/>
      <c r="D345" s="243"/>
      <c r="E345" s="214"/>
      <c r="F345" s="214"/>
    </row>
    <row r="346" spans="3:6">
      <c r="C346" s="214"/>
      <c r="D346" s="243"/>
      <c r="E346" s="214"/>
      <c r="F346" s="214"/>
    </row>
    <row r="347" spans="3:6">
      <c r="C347" s="214"/>
      <c r="D347" s="243"/>
      <c r="E347" s="214"/>
      <c r="F347" s="214"/>
    </row>
    <row r="348" spans="3:6">
      <c r="C348" s="214"/>
      <c r="D348" s="243"/>
      <c r="E348" s="214"/>
      <c r="F348" s="214"/>
    </row>
    <row r="349" spans="3:6">
      <c r="C349" s="214"/>
      <c r="D349" s="243"/>
      <c r="E349" s="214"/>
      <c r="F349" s="214"/>
    </row>
    <row r="350" spans="3:6">
      <c r="C350" s="214"/>
      <c r="D350" s="243"/>
      <c r="E350" s="214"/>
      <c r="F350" s="214"/>
    </row>
    <row r="351" spans="3:6">
      <c r="C351" s="214"/>
      <c r="D351" s="243"/>
      <c r="E351" s="214"/>
      <c r="F351" s="214"/>
    </row>
    <row r="352" spans="3:6">
      <c r="C352" s="214"/>
      <c r="D352" s="243"/>
      <c r="E352" s="214"/>
      <c r="F352" s="214"/>
    </row>
    <row r="353" spans="3:6">
      <c r="C353" s="214"/>
      <c r="D353" s="243"/>
      <c r="E353" s="214"/>
      <c r="F353" s="214"/>
    </row>
    <row r="354" spans="3:6">
      <c r="C354" s="214"/>
      <c r="D354" s="243"/>
      <c r="E354" s="214"/>
      <c r="F354" s="214"/>
    </row>
    <row r="355" spans="3:6">
      <c r="C355" s="214"/>
      <c r="D355" s="243"/>
      <c r="E355" s="214"/>
      <c r="F355" s="214"/>
    </row>
    <row r="356" spans="3:6">
      <c r="C356" s="214"/>
      <c r="D356" s="243"/>
      <c r="E356" s="214"/>
      <c r="F356" s="214"/>
    </row>
    <row r="357" spans="3:6">
      <c r="C357" s="214"/>
      <c r="D357" s="243"/>
      <c r="E357" s="214"/>
      <c r="F357" s="214"/>
    </row>
    <row r="358" spans="3:6">
      <c r="C358" s="214"/>
      <c r="D358" s="243"/>
      <c r="E358" s="214"/>
      <c r="F358" s="214"/>
    </row>
    <row r="359" spans="3:6">
      <c r="C359" s="214"/>
      <c r="D359" s="243"/>
      <c r="E359" s="214"/>
      <c r="F359" s="214"/>
    </row>
    <row r="360" spans="3:6">
      <c r="C360" s="214"/>
      <c r="D360" s="243"/>
      <c r="E360" s="214"/>
      <c r="F360" s="214"/>
    </row>
    <row r="361" spans="3:6">
      <c r="C361" s="214"/>
      <c r="D361" s="243"/>
      <c r="E361" s="214"/>
      <c r="F361" s="214"/>
    </row>
    <row r="362" spans="3:6">
      <c r="C362" s="214"/>
      <c r="D362" s="243"/>
      <c r="E362" s="214"/>
      <c r="F362" s="214"/>
    </row>
    <row r="363" spans="3:6">
      <c r="C363" s="214"/>
      <c r="D363" s="243"/>
      <c r="E363" s="214"/>
      <c r="F363" s="214"/>
    </row>
    <row r="364" spans="3:6">
      <c r="C364" s="214"/>
      <c r="D364" s="243"/>
      <c r="E364" s="214"/>
      <c r="F364" s="214"/>
    </row>
    <row r="365" spans="3:6">
      <c r="C365" s="214"/>
      <c r="D365" s="243"/>
      <c r="E365" s="214"/>
      <c r="F365" s="214"/>
    </row>
    <row r="366" spans="3:6">
      <c r="C366" s="214"/>
      <c r="D366" s="243"/>
      <c r="E366" s="214"/>
      <c r="F366" s="214"/>
    </row>
    <row r="367" spans="3:6">
      <c r="C367" s="214"/>
      <c r="D367" s="243"/>
      <c r="E367" s="214"/>
      <c r="F367" s="214"/>
    </row>
    <row r="368" spans="3:6">
      <c r="C368" s="214"/>
      <c r="D368" s="243"/>
      <c r="E368" s="214"/>
      <c r="F368" s="214"/>
    </row>
    <row r="369" spans="3:6">
      <c r="C369" s="214"/>
      <c r="D369" s="243"/>
      <c r="E369" s="214"/>
      <c r="F369" s="214"/>
    </row>
    <row r="370" spans="3:6">
      <c r="C370" s="214"/>
      <c r="D370" s="243"/>
      <c r="E370" s="214"/>
      <c r="F370" s="214"/>
    </row>
    <row r="371" spans="3:6">
      <c r="C371" s="214"/>
      <c r="D371" s="243"/>
      <c r="E371" s="214"/>
      <c r="F371" s="214"/>
    </row>
    <row r="372" spans="3:6">
      <c r="C372" s="214"/>
      <c r="D372" s="243"/>
      <c r="E372" s="214"/>
      <c r="F372" s="214"/>
    </row>
    <row r="373" spans="3:6">
      <c r="C373" s="214"/>
      <c r="D373" s="243"/>
      <c r="E373" s="214"/>
      <c r="F373" s="214"/>
    </row>
    <row r="374" spans="3:6">
      <c r="C374" s="214"/>
      <c r="D374" s="243"/>
      <c r="E374" s="214"/>
      <c r="F374" s="214"/>
    </row>
    <row r="375" spans="3:6">
      <c r="C375" s="214"/>
      <c r="D375" s="243"/>
      <c r="E375" s="214"/>
      <c r="F375" s="214"/>
    </row>
    <row r="376" spans="3:6">
      <c r="C376" s="214"/>
      <c r="D376" s="243"/>
      <c r="E376" s="214"/>
      <c r="F376" s="214"/>
    </row>
    <row r="377" spans="3:6">
      <c r="C377" s="214"/>
      <c r="D377" s="243"/>
      <c r="E377" s="214"/>
      <c r="F377" s="214"/>
    </row>
    <row r="378" spans="3:6">
      <c r="C378" s="214"/>
      <c r="D378" s="243"/>
      <c r="E378" s="214"/>
      <c r="F378" s="214"/>
    </row>
    <row r="379" spans="3:6">
      <c r="C379" s="214"/>
      <c r="D379" s="243"/>
      <c r="E379" s="214"/>
      <c r="F379" s="214"/>
    </row>
    <row r="380" spans="3:6">
      <c r="C380" s="214"/>
      <c r="D380" s="243"/>
      <c r="E380" s="214"/>
      <c r="F380" s="214"/>
    </row>
    <row r="381" spans="3:6">
      <c r="C381" s="214"/>
      <c r="D381" s="243"/>
      <c r="E381" s="214"/>
      <c r="F381" s="214"/>
    </row>
    <row r="382" spans="3:6">
      <c r="C382" s="214"/>
      <c r="D382" s="243"/>
      <c r="E382" s="214"/>
      <c r="F382" s="214"/>
    </row>
    <row r="383" spans="3:6">
      <c r="C383" s="214"/>
      <c r="D383" s="243"/>
      <c r="E383" s="214"/>
      <c r="F383" s="214"/>
    </row>
    <row r="384" spans="3:6">
      <c r="C384" s="214"/>
      <c r="D384" s="243"/>
      <c r="E384" s="214"/>
      <c r="F384" s="214"/>
    </row>
    <row r="385" spans="3:6">
      <c r="C385" s="214"/>
      <c r="D385" s="243"/>
      <c r="E385" s="214"/>
      <c r="F385" s="214"/>
    </row>
    <row r="386" spans="3:6">
      <c r="C386" s="214"/>
      <c r="D386" s="243"/>
      <c r="E386" s="214"/>
      <c r="F386" s="214"/>
    </row>
    <row r="387" spans="3:6">
      <c r="C387" s="214"/>
      <c r="D387" s="243"/>
      <c r="E387" s="214"/>
      <c r="F387" s="214"/>
    </row>
    <row r="388" spans="3:6">
      <c r="C388" s="214"/>
      <c r="D388" s="243"/>
      <c r="E388" s="214"/>
      <c r="F388" s="214"/>
    </row>
    <row r="389" spans="3:6">
      <c r="C389" s="214"/>
      <c r="D389" s="243"/>
      <c r="E389" s="214"/>
      <c r="F389" s="214"/>
    </row>
    <row r="390" spans="3:6">
      <c r="C390" s="214"/>
      <c r="D390" s="243"/>
      <c r="E390" s="214"/>
      <c r="F390" s="214"/>
    </row>
    <row r="391" spans="3:6">
      <c r="C391" s="214"/>
      <c r="D391" s="243"/>
      <c r="E391" s="214"/>
      <c r="F391" s="214"/>
    </row>
    <row r="392" spans="3:6">
      <c r="C392" s="214"/>
      <c r="D392" s="243"/>
      <c r="E392" s="214"/>
      <c r="F392" s="214"/>
    </row>
    <row r="393" spans="3:6">
      <c r="C393" s="214"/>
      <c r="D393" s="243"/>
      <c r="E393" s="214"/>
      <c r="F393" s="214"/>
    </row>
    <row r="394" spans="3:6">
      <c r="C394" s="214"/>
      <c r="D394" s="243"/>
      <c r="E394" s="214"/>
      <c r="F394" s="214"/>
    </row>
    <row r="395" spans="3:6">
      <c r="C395" s="214"/>
      <c r="D395" s="243"/>
      <c r="E395" s="214"/>
      <c r="F395" s="214"/>
    </row>
    <row r="396" spans="3:6">
      <c r="C396" s="214"/>
      <c r="D396" s="243"/>
      <c r="E396" s="214"/>
      <c r="F396" s="214"/>
    </row>
    <row r="397" spans="3:6">
      <c r="C397" s="214"/>
      <c r="D397" s="243"/>
      <c r="E397" s="214"/>
      <c r="F397" s="214"/>
    </row>
    <row r="398" spans="3:6">
      <c r="C398" s="214"/>
      <c r="D398" s="243"/>
      <c r="E398" s="214"/>
      <c r="F398" s="214"/>
    </row>
    <row r="399" spans="3:6">
      <c r="C399" s="214"/>
      <c r="D399" s="243"/>
      <c r="E399" s="214"/>
      <c r="F399" s="214"/>
    </row>
    <row r="400" spans="3:6">
      <c r="C400" s="214"/>
      <c r="D400" s="243"/>
      <c r="E400" s="214"/>
      <c r="F400" s="214"/>
    </row>
    <row r="401" spans="3:6">
      <c r="C401" s="214"/>
      <c r="D401" s="243"/>
      <c r="E401" s="214"/>
      <c r="F401" s="214"/>
    </row>
    <row r="402" spans="3:6">
      <c r="C402" s="214"/>
      <c r="D402" s="243"/>
      <c r="E402" s="214"/>
      <c r="F402" s="214"/>
    </row>
    <row r="403" spans="3:6">
      <c r="C403" s="214"/>
      <c r="D403" s="243"/>
      <c r="E403" s="214"/>
      <c r="F403" s="214"/>
    </row>
    <row r="404" spans="3:6">
      <c r="C404" s="214"/>
      <c r="D404" s="243"/>
      <c r="E404" s="214"/>
      <c r="F404" s="214"/>
    </row>
    <row r="405" spans="3:6">
      <c r="C405" s="214"/>
      <c r="D405" s="243"/>
      <c r="E405" s="214"/>
      <c r="F405" s="214"/>
    </row>
    <row r="406" spans="3:6">
      <c r="C406" s="214"/>
      <c r="D406" s="243"/>
      <c r="E406" s="214"/>
      <c r="F406" s="214"/>
    </row>
    <row r="407" spans="3:6">
      <c r="C407" s="214"/>
      <c r="D407" s="243"/>
      <c r="E407" s="214"/>
      <c r="F407" s="214"/>
    </row>
    <row r="408" spans="3:6">
      <c r="C408" s="214"/>
      <c r="D408" s="243"/>
      <c r="E408" s="214"/>
      <c r="F408" s="214"/>
    </row>
    <row r="409" spans="3:6">
      <c r="C409" s="214"/>
      <c r="D409" s="243"/>
      <c r="E409" s="214"/>
      <c r="F409" s="214"/>
    </row>
    <row r="410" spans="3:6">
      <c r="C410" s="214"/>
      <c r="D410" s="243"/>
      <c r="E410" s="214"/>
      <c r="F410" s="214"/>
    </row>
    <row r="411" spans="3:6">
      <c r="C411" s="214"/>
      <c r="D411" s="243"/>
      <c r="E411" s="214"/>
      <c r="F411" s="214"/>
    </row>
    <row r="412" spans="3:6">
      <c r="C412" s="214"/>
      <c r="D412" s="243"/>
      <c r="E412" s="214"/>
      <c r="F412" s="214"/>
    </row>
    <row r="413" spans="3:6">
      <c r="C413" s="214"/>
      <c r="D413" s="243"/>
      <c r="E413" s="214"/>
      <c r="F413" s="214"/>
    </row>
    <row r="414" spans="3:6">
      <c r="C414" s="214"/>
      <c r="D414" s="243"/>
      <c r="E414" s="214"/>
      <c r="F414" s="214"/>
    </row>
    <row r="415" spans="3:6">
      <c r="C415" s="214"/>
      <c r="D415" s="243"/>
      <c r="E415" s="214"/>
      <c r="F415" s="214"/>
    </row>
    <row r="416" spans="3:6">
      <c r="C416" s="214"/>
      <c r="D416" s="243"/>
      <c r="E416" s="214"/>
      <c r="F416" s="214"/>
    </row>
    <row r="417" spans="3:6">
      <c r="C417" s="214"/>
      <c r="D417" s="243"/>
      <c r="E417" s="214"/>
      <c r="F417" s="214"/>
    </row>
    <row r="418" spans="3:6">
      <c r="C418" s="214"/>
      <c r="D418" s="243"/>
      <c r="E418" s="214"/>
      <c r="F418" s="214"/>
    </row>
    <row r="419" spans="3:6">
      <c r="C419" s="214"/>
      <c r="D419" s="243"/>
      <c r="E419" s="214"/>
      <c r="F419" s="214"/>
    </row>
    <row r="420" spans="3:6">
      <c r="C420" s="214"/>
      <c r="D420" s="243"/>
      <c r="E420" s="214"/>
      <c r="F420" s="214"/>
    </row>
    <row r="421" spans="3:6">
      <c r="C421" s="214"/>
      <c r="D421" s="243"/>
      <c r="E421" s="214"/>
      <c r="F421" s="214"/>
    </row>
    <row r="422" spans="3:6">
      <c r="C422" s="214"/>
      <c r="D422" s="243"/>
      <c r="E422" s="214"/>
      <c r="F422" s="214"/>
    </row>
    <row r="423" spans="3:6">
      <c r="C423" s="214"/>
      <c r="D423" s="243"/>
      <c r="E423" s="214"/>
      <c r="F423" s="214"/>
    </row>
    <row r="424" spans="3:6">
      <c r="C424" s="214"/>
      <c r="D424" s="243"/>
      <c r="E424" s="214"/>
      <c r="F424" s="214"/>
    </row>
    <row r="425" spans="3:6">
      <c r="C425" s="214"/>
      <c r="D425" s="243"/>
      <c r="E425" s="214"/>
      <c r="F425" s="214"/>
    </row>
    <row r="426" spans="3:6">
      <c r="C426" s="214"/>
      <c r="D426" s="243"/>
      <c r="E426" s="214"/>
      <c r="F426" s="214"/>
    </row>
    <row r="427" spans="3:6">
      <c r="C427" s="214"/>
      <c r="D427" s="243"/>
      <c r="E427" s="214"/>
      <c r="F427" s="214"/>
    </row>
    <row r="428" spans="3:6">
      <c r="C428" s="214"/>
      <c r="D428" s="243"/>
      <c r="E428" s="214"/>
      <c r="F428" s="214"/>
    </row>
    <row r="429" spans="3:6">
      <c r="C429" s="214"/>
      <c r="D429" s="243"/>
      <c r="E429" s="214"/>
      <c r="F429" s="214"/>
    </row>
    <row r="430" spans="3:6">
      <c r="C430" s="214"/>
      <c r="D430" s="243"/>
      <c r="E430" s="214"/>
      <c r="F430" s="214"/>
    </row>
    <row r="431" spans="3:6">
      <c r="C431" s="214"/>
      <c r="D431" s="243"/>
      <c r="E431" s="214"/>
      <c r="F431" s="214"/>
    </row>
    <row r="432" spans="3:6">
      <c r="C432" s="214"/>
      <c r="D432" s="243"/>
      <c r="E432" s="214"/>
      <c r="F432" s="214"/>
    </row>
    <row r="433" spans="3:6">
      <c r="C433" s="214"/>
      <c r="D433" s="243"/>
      <c r="E433" s="214"/>
      <c r="F433" s="214"/>
    </row>
    <row r="434" spans="3:6">
      <c r="C434" s="214"/>
      <c r="D434" s="243"/>
      <c r="E434" s="214"/>
      <c r="F434" s="214"/>
    </row>
    <row r="435" spans="3:6">
      <c r="C435" s="214"/>
      <c r="D435" s="243"/>
      <c r="E435" s="214"/>
      <c r="F435" s="214"/>
    </row>
    <row r="436" spans="3:6">
      <c r="C436" s="214"/>
      <c r="D436" s="243"/>
      <c r="E436" s="214"/>
      <c r="F436" s="214"/>
    </row>
    <row r="437" spans="3:6">
      <c r="C437" s="214"/>
      <c r="D437" s="243"/>
      <c r="E437" s="214"/>
      <c r="F437" s="214"/>
    </row>
    <row r="438" spans="3:6">
      <c r="C438" s="214"/>
      <c r="D438" s="243"/>
      <c r="E438" s="214"/>
      <c r="F438" s="214"/>
    </row>
    <row r="439" spans="3:6">
      <c r="C439" s="214"/>
      <c r="D439" s="243"/>
      <c r="E439" s="214"/>
      <c r="F439" s="214"/>
    </row>
    <row r="440" spans="3:6">
      <c r="C440" s="214"/>
      <c r="D440" s="243"/>
      <c r="E440" s="214"/>
      <c r="F440" s="214"/>
    </row>
    <row r="441" spans="3:6">
      <c r="C441" s="214"/>
      <c r="D441" s="243"/>
      <c r="E441" s="214"/>
      <c r="F441" s="214"/>
    </row>
    <row r="442" spans="3:6">
      <c r="C442" s="214"/>
      <c r="D442" s="243"/>
      <c r="E442" s="214"/>
      <c r="F442" s="214"/>
    </row>
    <row r="443" spans="3:6">
      <c r="C443" s="214"/>
      <c r="D443" s="243"/>
      <c r="E443" s="214"/>
      <c r="F443" s="214"/>
    </row>
    <row r="444" spans="3:6">
      <c r="C444" s="214"/>
      <c r="D444" s="243"/>
      <c r="E444" s="214"/>
      <c r="F444" s="214"/>
    </row>
    <row r="445" spans="3:6">
      <c r="C445" s="214"/>
      <c r="D445" s="243"/>
      <c r="E445" s="214"/>
      <c r="F445" s="214"/>
    </row>
    <row r="446" spans="3:6">
      <c r="C446" s="214"/>
      <c r="D446" s="243"/>
      <c r="E446" s="214"/>
      <c r="F446" s="214"/>
    </row>
    <row r="447" spans="3:6">
      <c r="C447" s="214"/>
      <c r="D447" s="243"/>
      <c r="E447" s="214"/>
      <c r="F447" s="214"/>
    </row>
    <row r="448" spans="3:6">
      <c r="C448" s="214"/>
      <c r="D448" s="243"/>
      <c r="E448" s="214"/>
      <c r="F448" s="214"/>
    </row>
    <row r="449" spans="3:6">
      <c r="C449" s="214"/>
      <c r="D449" s="243"/>
      <c r="E449" s="214"/>
      <c r="F449" s="214"/>
    </row>
    <row r="450" spans="3:6">
      <c r="C450" s="214"/>
      <c r="D450" s="243"/>
      <c r="E450" s="214"/>
      <c r="F450" s="214"/>
    </row>
  </sheetData>
  <mergeCells count="2">
    <mergeCell ref="B2:D2"/>
    <mergeCell ref="B4:F4"/>
  </mergeCells>
  <conditionalFormatting sqref="I6:I55">
    <cfRule type="cellIs" dxfId="18" priority="5" operator="equal">
      <formula>"Pass"</formula>
    </cfRule>
    <cfRule type="cellIs" dxfId="17" priority="6" operator="equal">
      <formula>"Fail"</formula>
    </cfRule>
  </conditionalFormatting>
  <conditionalFormatting sqref="J6:J55">
    <cfRule type="cellIs" dxfId="16" priority="1" operator="equal">
      <formula>"Pass"</formula>
    </cfRule>
    <cfRule type="cellIs" dxfId="15" priority="2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E6:E450" xr:uid="{5DDEB78B-153B-44ED-A700-1A06530A8C3E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F6:F450" xr:uid="{620C9104-DC5B-43ED-897E-F1CAAF3CDA73}">
      <formula1>0</formula1>
    </dataValidation>
    <dataValidation type="textLength" allowBlank="1" showInputMessage="1" showErrorMessage="1" errorTitle="STOP! Bad Entry" error="4-digit number only." promptTitle="4 Digit Number" prompt="4-digit numbers only." sqref="D6:D450" xr:uid="{E191DBBA-4A42-492E-A63C-1CD523576840}">
      <formula1>4</formula1>
      <formula2>4</formula2>
    </dataValidation>
  </dataValidations>
  <hyperlinks>
    <hyperlink ref="G4" r:id="rId1" display="https://www.census.gov/library/reference/code-lists/ansi.html" xr:uid="{7AB53013-60A2-49D6-9A90-7E860327B844}"/>
  </hyperlinks>
  <pageMargins left="0.7" right="0.7" top="0.75" bottom="0.75" header="0.3" footer="0.3"/>
  <pageSetup orientation="portrait" r:id="rId2"/>
  <ignoredErrors>
    <ignoredError sqref="J6:J55 I6:I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B4B8C7A8-DF1A-413F-BE91-907AB93014A2}">
            <xm:f>'Sch D6 Validation'!B2="Fail"</xm:f>
            <x14:dxf>
              <fill>
                <patternFill>
                  <bgColor rgb="FFFFC000"/>
                </patternFill>
              </fill>
            </x14:dxf>
          </x14:cfRule>
          <xm:sqref>E6:F455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Please use the picklist values." xr:uid="{4D8595A1-4A42-4248-A7D5-67926A8FC04E}">
          <x14:formula1>
            <xm:f>'American Indian Area Name'!$A$1:$A$692</xm:f>
          </x14:formula1>
          <xm:sqref>C6:C450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F9C14-FA86-407B-BD3C-F15C384256AE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D6 Reserv'!E5,(ROW('Sch D6 Validation'!A1)-1)*2,0)</f>
        <v xml:space="preserve"># of Originations
(Column C) </v>
      </c>
      <c r="C1" s="196" t="str">
        <f ca="1">OFFSET('Sch D6 Reserv'!F5,(ROW('Sch D6 Validation'!B1)-1)*2,0)</f>
        <v>$ of Originations
(Column D)</v>
      </c>
    </row>
    <row r="2" spans="1:3">
      <c r="A2">
        <v>1</v>
      </c>
      <c r="B2" t="str">
        <f>IF(AND('Sch D6 Reserv'!F6&gt;0,'Sch D6 Reserv'!E6&lt;1),"Fail","Pass")</f>
        <v>Pass</v>
      </c>
      <c r="C2" t="str">
        <f>IF(AND('Sch D6 Reserv'!E6&gt;0,'Sch D6 Reserv'!F6&lt;1),"Fail","Pass")</f>
        <v>Pass</v>
      </c>
    </row>
    <row r="3" spans="1:3">
      <c r="A3">
        <v>2</v>
      </c>
      <c r="B3" t="str">
        <f>IF(AND('Sch D6 Reserv'!F7&gt;0,'Sch D6 Reserv'!E7&lt;1),"Fail","Pass")</f>
        <v>Pass</v>
      </c>
      <c r="C3" t="str">
        <f>IF(AND('Sch D6 Reserv'!E7&gt;0,'Sch D6 Reserv'!F7&lt;1),"Fail","Pass")</f>
        <v>Pass</v>
      </c>
    </row>
    <row r="4" spans="1:3">
      <c r="A4">
        <v>3</v>
      </c>
      <c r="B4" t="str">
        <f>IF(AND('Sch D6 Reserv'!F8&gt;0,'Sch D6 Reserv'!E8&lt;1),"Fail","Pass")</f>
        <v>Pass</v>
      </c>
      <c r="C4" t="str">
        <f>IF(AND('Sch D6 Reserv'!E8&gt;0,'Sch D6 Reserv'!F8&lt;1),"Fail","Pass")</f>
        <v>Pass</v>
      </c>
    </row>
    <row r="5" spans="1:3">
      <c r="A5">
        <v>4</v>
      </c>
      <c r="B5" t="str">
        <f>IF(AND('Sch D6 Reserv'!F9&gt;0,'Sch D6 Reserv'!E9&lt;1),"Fail","Pass")</f>
        <v>Pass</v>
      </c>
      <c r="C5" t="str">
        <f>IF(AND('Sch D6 Reserv'!E9&gt;0,'Sch D6 Reserv'!F9&lt;1),"Fail","Pass")</f>
        <v>Pass</v>
      </c>
    </row>
    <row r="6" spans="1:3">
      <c r="A6">
        <v>5</v>
      </c>
      <c r="B6" t="str">
        <f>IF(AND('Sch D6 Reserv'!F10&gt;0,'Sch D6 Reserv'!E10&lt;1),"Fail","Pass")</f>
        <v>Pass</v>
      </c>
      <c r="C6" t="str">
        <f>IF(AND('Sch D6 Reserv'!E10&gt;0,'Sch D6 Reserv'!F10&lt;1),"Fail","Pass")</f>
        <v>Pass</v>
      </c>
    </row>
    <row r="7" spans="1:3">
      <c r="A7">
        <v>6</v>
      </c>
      <c r="B7" t="str">
        <f>IF(AND('Sch D6 Reserv'!F11&gt;0,'Sch D6 Reserv'!E11&lt;1),"Fail","Pass")</f>
        <v>Pass</v>
      </c>
      <c r="C7" t="str">
        <f>IF(AND('Sch D6 Reserv'!E11&gt;0,'Sch D6 Reserv'!F11&lt;1),"Fail","Pass")</f>
        <v>Pass</v>
      </c>
    </row>
    <row r="8" spans="1:3">
      <c r="A8">
        <v>7</v>
      </c>
      <c r="B8" t="str">
        <f>IF(AND('Sch D6 Reserv'!F12&gt;0,'Sch D6 Reserv'!E12&lt;1),"Fail","Pass")</f>
        <v>Pass</v>
      </c>
      <c r="C8" t="str">
        <f>IF(AND('Sch D6 Reserv'!E12&gt;0,'Sch D6 Reserv'!F12&lt;1),"Fail","Pass")</f>
        <v>Pass</v>
      </c>
    </row>
    <row r="9" spans="1:3">
      <c r="A9">
        <v>8</v>
      </c>
      <c r="B9" t="str">
        <f>IF(AND('Sch D6 Reserv'!F13&gt;0,'Sch D6 Reserv'!E13&lt;1),"Fail","Pass")</f>
        <v>Pass</v>
      </c>
      <c r="C9" t="str">
        <f>IF(AND('Sch D6 Reserv'!E13&gt;0,'Sch D6 Reserv'!F13&lt;1),"Fail","Pass")</f>
        <v>Pass</v>
      </c>
    </row>
    <row r="10" spans="1:3">
      <c r="A10">
        <v>9</v>
      </c>
      <c r="B10" t="str">
        <f>IF(AND('Sch D6 Reserv'!F14&gt;0,'Sch D6 Reserv'!E14&lt;1),"Fail","Pass")</f>
        <v>Pass</v>
      </c>
      <c r="C10" t="str">
        <f>IF(AND('Sch D6 Reserv'!E14&gt;0,'Sch D6 Reserv'!F14&lt;1),"Fail","Pass")</f>
        <v>Pass</v>
      </c>
    </row>
    <row r="11" spans="1:3">
      <c r="A11">
        <v>10</v>
      </c>
      <c r="B11" t="str">
        <f>IF(AND('Sch D6 Reserv'!F15&gt;0,'Sch D6 Reserv'!E15&lt;1),"Fail","Pass")</f>
        <v>Pass</v>
      </c>
      <c r="C11" t="str">
        <f>IF(AND('Sch D6 Reserv'!E15&gt;0,'Sch D6 Reserv'!F15&lt;1),"Fail","Pass")</f>
        <v>Pass</v>
      </c>
    </row>
    <row r="12" spans="1:3">
      <c r="A12">
        <v>11</v>
      </c>
      <c r="B12" t="str">
        <f>IF(AND('Sch D6 Reserv'!F16&gt;0,'Sch D6 Reserv'!E16&lt;1),"Fail","Pass")</f>
        <v>Pass</v>
      </c>
      <c r="C12" t="str">
        <f>IF(AND('Sch D6 Reserv'!E16&gt;0,'Sch D6 Reserv'!F16&lt;1),"Fail","Pass")</f>
        <v>Pass</v>
      </c>
    </row>
    <row r="13" spans="1:3">
      <c r="A13">
        <v>12</v>
      </c>
      <c r="B13" t="str">
        <f>IF(AND('Sch D6 Reserv'!F17&gt;0,'Sch D6 Reserv'!E17&lt;1),"Fail","Pass")</f>
        <v>Pass</v>
      </c>
      <c r="C13" t="str">
        <f>IF(AND('Sch D6 Reserv'!E17&gt;0,'Sch D6 Reserv'!F17&lt;1),"Fail","Pass")</f>
        <v>Pass</v>
      </c>
    </row>
    <row r="14" spans="1:3">
      <c r="A14">
        <v>13</v>
      </c>
      <c r="B14" t="str">
        <f>IF(AND('Sch D6 Reserv'!F18&gt;0,'Sch D6 Reserv'!E18&lt;1),"Fail","Pass")</f>
        <v>Pass</v>
      </c>
      <c r="C14" t="str">
        <f>IF(AND('Sch D6 Reserv'!E18&gt;0,'Sch D6 Reserv'!F18&lt;1),"Fail","Pass")</f>
        <v>Pass</v>
      </c>
    </row>
    <row r="15" spans="1:3">
      <c r="A15">
        <v>14</v>
      </c>
      <c r="B15" t="str">
        <f>IF(AND('Sch D6 Reserv'!F19&gt;0,'Sch D6 Reserv'!E19&lt;1),"Fail","Pass")</f>
        <v>Pass</v>
      </c>
      <c r="C15" t="str">
        <f>IF(AND('Sch D6 Reserv'!E19&gt;0,'Sch D6 Reserv'!F19&lt;1),"Fail","Pass")</f>
        <v>Pass</v>
      </c>
    </row>
    <row r="16" spans="1:3">
      <c r="A16">
        <v>15</v>
      </c>
      <c r="B16" t="str">
        <f>IF(AND('Sch D6 Reserv'!F20&gt;0,'Sch D6 Reserv'!E20&lt;1),"Fail","Pass")</f>
        <v>Pass</v>
      </c>
      <c r="C16" t="str">
        <f>IF(AND('Sch D6 Reserv'!E20&gt;0,'Sch D6 Reserv'!F20&lt;1),"Fail","Pass")</f>
        <v>Pass</v>
      </c>
    </row>
    <row r="17" spans="1:3">
      <c r="A17">
        <v>16</v>
      </c>
      <c r="B17" t="str">
        <f>IF(AND('Sch D6 Reserv'!F21&gt;0,'Sch D6 Reserv'!E21&lt;1),"Fail","Pass")</f>
        <v>Pass</v>
      </c>
      <c r="C17" t="str">
        <f>IF(AND('Sch D6 Reserv'!E21&gt;0,'Sch D6 Reserv'!F21&lt;1),"Fail","Pass")</f>
        <v>Pass</v>
      </c>
    </row>
    <row r="18" spans="1:3">
      <c r="A18">
        <v>17</v>
      </c>
      <c r="B18" t="str">
        <f>IF(AND('Sch D6 Reserv'!F22&gt;0,'Sch D6 Reserv'!E22&lt;1),"Fail","Pass")</f>
        <v>Pass</v>
      </c>
      <c r="C18" t="str">
        <f>IF(AND('Sch D6 Reserv'!E22&gt;0,'Sch D6 Reserv'!F22&lt;1),"Fail","Pass")</f>
        <v>Pass</v>
      </c>
    </row>
    <row r="19" spans="1:3">
      <c r="A19">
        <v>18</v>
      </c>
      <c r="B19" t="str">
        <f>IF(AND('Sch D6 Reserv'!F23&gt;0,'Sch D6 Reserv'!E23&lt;1),"Fail","Pass")</f>
        <v>Pass</v>
      </c>
      <c r="C19" t="str">
        <f>IF(AND('Sch D6 Reserv'!E23&gt;0,'Sch D6 Reserv'!F23&lt;1),"Fail","Pass")</f>
        <v>Pass</v>
      </c>
    </row>
    <row r="20" spans="1:3">
      <c r="A20">
        <v>19</v>
      </c>
      <c r="B20" t="str">
        <f>IF(AND('Sch D6 Reserv'!F24&gt;0,'Sch D6 Reserv'!E24&lt;1),"Fail","Pass")</f>
        <v>Pass</v>
      </c>
      <c r="C20" t="str">
        <f>IF(AND('Sch D6 Reserv'!E24&gt;0,'Sch D6 Reserv'!F24&lt;1),"Fail","Pass")</f>
        <v>Pass</v>
      </c>
    </row>
    <row r="21" spans="1:3">
      <c r="A21">
        <v>20</v>
      </c>
      <c r="B21" t="str">
        <f>IF(AND('Sch D6 Reserv'!F25&gt;0,'Sch D6 Reserv'!E25&lt;1),"Fail","Pass")</f>
        <v>Pass</v>
      </c>
      <c r="C21" t="str">
        <f>IF(AND('Sch D6 Reserv'!E25&gt;0,'Sch D6 Reserv'!F25&lt;1),"Fail","Pass")</f>
        <v>Pass</v>
      </c>
    </row>
    <row r="22" spans="1:3">
      <c r="A22">
        <v>21</v>
      </c>
      <c r="B22" t="str">
        <f>IF(AND('Sch D6 Reserv'!F26&gt;0,'Sch D6 Reserv'!E26&lt;1),"Fail","Pass")</f>
        <v>Pass</v>
      </c>
      <c r="C22" t="str">
        <f>IF(AND('Sch D6 Reserv'!E26&gt;0,'Sch D6 Reserv'!F26&lt;1),"Fail","Pass")</f>
        <v>Pass</v>
      </c>
    </row>
    <row r="23" spans="1:3">
      <c r="A23">
        <v>22</v>
      </c>
      <c r="B23" t="str">
        <f>IF(AND('Sch D6 Reserv'!F27&gt;0,'Sch D6 Reserv'!E27&lt;1),"Fail","Pass")</f>
        <v>Pass</v>
      </c>
      <c r="C23" t="str">
        <f>IF(AND('Sch D6 Reserv'!E27&gt;0,'Sch D6 Reserv'!F27&lt;1),"Fail","Pass")</f>
        <v>Pass</v>
      </c>
    </row>
    <row r="24" spans="1:3">
      <c r="A24">
        <v>23</v>
      </c>
      <c r="B24" t="str">
        <f>IF(AND('Sch D6 Reserv'!F28&gt;0,'Sch D6 Reserv'!E28&lt;1),"Fail","Pass")</f>
        <v>Pass</v>
      </c>
      <c r="C24" t="str">
        <f>IF(AND('Sch D6 Reserv'!E28&gt;0,'Sch D6 Reserv'!F28&lt;1),"Fail","Pass")</f>
        <v>Pass</v>
      </c>
    </row>
    <row r="25" spans="1:3">
      <c r="A25">
        <v>24</v>
      </c>
      <c r="B25" t="str">
        <f>IF(AND('Sch D6 Reserv'!F29&gt;0,'Sch D6 Reserv'!E29&lt;1),"Fail","Pass")</f>
        <v>Pass</v>
      </c>
      <c r="C25" t="str">
        <f>IF(AND('Sch D6 Reserv'!E29&gt;0,'Sch D6 Reserv'!F29&lt;1),"Fail","Pass")</f>
        <v>Pass</v>
      </c>
    </row>
    <row r="26" spans="1:3">
      <c r="A26">
        <v>25</v>
      </c>
      <c r="B26" t="str">
        <f>IF(AND('Sch D6 Reserv'!F30&gt;0,'Sch D6 Reserv'!E30&lt;1),"Fail","Pass")</f>
        <v>Pass</v>
      </c>
      <c r="C26" t="str">
        <f>IF(AND('Sch D6 Reserv'!E30&gt;0,'Sch D6 Reserv'!F30&lt;1),"Fail","Pass")</f>
        <v>Pass</v>
      </c>
    </row>
    <row r="27" spans="1:3">
      <c r="A27">
        <v>26</v>
      </c>
      <c r="B27" t="str">
        <f>IF(AND('Sch D6 Reserv'!F31&gt;0,'Sch D6 Reserv'!E31&lt;1),"Fail","Pass")</f>
        <v>Pass</v>
      </c>
      <c r="C27" t="str">
        <f>IF(AND('Sch D6 Reserv'!E31&gt;0,'Sch D6 Reserv'!F31&lt;1),"Fail","Pass")</f>
        <v>Pass</v>
      </c>
    </row>
    <row r="28" spans="1:3">
      <c r="A28">
        <v>27</v>
      </c>
      <c r="B28" t="str">
        <f>IF(AND('Sch D6 Reserv'!F32&gt;0,'Sch D6 Reserv'!E32&lt;1),"Fail","Pass")</f>
        <v>Pass</v>
      </c>
      <c r="C28" t="str">
        <f>IF(AND('Sch D6 Reserv'!E32&gt;0,'Sch D6 Reserv'!F32&lt;1),"Fail","Pass")</f>
        <v>Pass</v>
      </c>
    </row>
    <row r="29" spans="1:3">
      <c r="A29">
        <v>28</v>
      </c>
      <c r="B29" t="str">
        <f>IF(AND('Sch D6 Reserv'!F33&gt;0,'Sch D6 Reserv'!E33&lt;1),"Fail","Pass")</f>
        <v>Pass</v>
      </c>
      <c r="C29" t="str">
        <f>IF(AND('Sch D6 Reserv'!E33&gt;0,'Sch D6 Reserv'!F33&lt;1),"Fail","Pass")</f>
        <v>Pass</v>
      </c>
    </row>
    <row r="30" spans="1:3">
      <c r="A30">
        <v>29</v>
      </c>
      <c r="B30" t="str">
        <f>IF(AND('Sch D6 Reserv'!F34&gt;0,'Sch D6 Reserv'!E34&lt;1),"Fail","Pass")</f>
        <v>Pass</v>
      </c>
      <c r="C30" t="str">
        <f>IF(AND('Sch D6 Reserv'!E34&gt;0,'Sch D6 Reserv'!F34&lt;1),"Fail","Pass")</f>
        <v>Pass</v>
      </c>
    </row>
    <row r="31" spans="1:3">
      <c r="A31">
        <v>30</v>
      </c>
      <c r="B31" t="str">
        <f>IF(AND('Sch D6 Reserv'!F35&gt;0,'Sch D6 Reserv'!E35&lt;1),"Fail","Pass")</f>
        <v>Pass</v>
      </c>
      <c r="C31" t="str">
        <f>IF(AND('Sch D6 Reserv'!E35&gt;0,'Sch D6 Reserv'!F35&lt;1),"Fail","Pass")</f>
        <v>Pass</v>
      </c>
    </row>
    <row r="32" spans="1:3">
      <c r="A32">
        <v>31</v>
      </c>
      <c r="B32" t="str">
        <f>IF(AND('Sch D6 Reserv'!F36&gt;0,'Sch D6 Reserv'!E36&lt;1),"Fail","Pass")</f>
        <v>Pass</v>
      </c>
      <c r="C32" t="str">
        <f>IF(AND('Sch D6 Reserv'!E36&gt;0,'Sch D6 Reserv'!F36&lt;1),"Fail","Pass")</f>
        <v>Pass</v>
      </c>
    </row>
    <row r="33" spans="1:3">
      <c r="A33">
        <v>32</v>
      </c>
      <c r="B33" t="str">
        <f>IF(AND('Sch D6 Reserv'!F37&gt;0,'Sch D6 Reserv'!E37&lt;1),"Fail","Pass")</f>
        <v>Pass</v>
      </c>
      <c r="C33" t="str">
        <f>IF(AND('Sch D6 Reserv'!E37&gt;0,'Sch D6 Reserv'!F37&lt;1),"Fail","Pass")</f>
        <v>Pass</v>
      </c>
    </row>
    <row r="34" spans="1:3">
      <c r="A34">
        <v>33</v>
      </c>
      <c r="B34" t="str">
        <f>IF(AND('Sch D6 Reserv'!F38&gt;0,'Sch D6 Reserv'!E38&lt;1),"Fail","Pass")</f>
        <v>Pass</v>
      </c>
      <c r="C34" t="str">
        <f>IF(AND('Sch D6 Reserv'!E38&gt;0,'Sch D6 Reserv'!F38&lt;1),"Fail","Pass")</f>
        <v>Pass</v>
      </c>
    </row>
    <row r="35" spans="1:3">
      <c r="A35">
        <v>34</v>
      </c>
      <c r="B35" t="str">
        <f>IF(AND('Sch D6 Reserv'!F39&gt;0,'Sch D6 Reserv'!E39&lt;1),"Fail","Pass")</f>
        <v>Pass</v>
      </c>
      <c r="C35" t="str">
        <f>IF(AND('Sch D6 Reserv'!E39&gt;0,'Sch D6 Reserv'!F39&lt;1),"Fail","Pass")</f>
        <v>Pass</v>
      </c>
    </row>
    <row r="36" spans="1:3">
      <c r="A36">
        <v>35</v>
      </c>
      <c r="B36" t="str">
        <f>IF(AND('Sch D6 Reserv'!F40&gt;0,'Sch D6 Reserv'!E40&lt;1),"Fail","Pass")</f>
        <v>Pass</v>
      </c>
      <c r="C36" t="str">
        <f>IF(AND('Sch D6 Reserv'!E40&gt;0,'Sch D6 Reserv'!F40&lt;1),"Fail","Pass")</f>
        <v>Pass</v>
      </c>
    </row>
    <row r="37" spans="1:3">
      <c r="A37">
        <v>36</v>
      </c>
      <c r="B37" t="str">
        <f>IF(AND('Sch D6 Reserv'!F41&gt;0,'Sch D6 Reserv'!E41&lt;1),"Fail","Pass")</f>
        <v>Pass</v>
      </c>
      <c r="C37" t="str">
        <f>IF(AND('Sch D6 Reserv'!E41&gt;0,'Sch D6 Reserv'!F41&lt;1),"Fail","Pass")</f>
        <v>Pass</v>
      </c>
    </row>
    <row r="38" spans="1:3">
      <c r="A38">
        <v>37</v>
      </c>
      <c r="B38" t="str">
        <f>IF(AND('Sch D6 Reserv'!F42&gt;0,'Sch D6 Reserv'!E42&lt;1),"Fail","Pass")</f>
        <v>Pass</v>
      </c>
      <c r="C38" t="str">
        <f>IF(AND('Sch D6 Reserv'!E42&gt;0,'Sch D6 Reserv'!F42&lt;1),"Fail","Pass")</f>
        <v>Pass</v>
      </c>
    </row>
    <row r="39" spans="1:3">
      <c r="A39">
        <v>38</v>
      </c>
      <c r="B39" t="str">
        <f>IF(AND('Sch D6 Reserv'!F43&gt;0,'Sch D6 Reserv'!E43&lt;1),"Fail","Pass")</f>
        <v>Pass</v>
      </c>
      <c r="C39" t="str">
        <f>IF(AND('Sch D6 Reserv'!E43&gt;0,'Sch D6 Reserv'!F43&lt;1),"Fail","Pass")</f>
        <v>Pass</v>
      </c>
    </row>
    <row r="40" spans="1:3">
      <c r="A40">
        <v>39</v>
      </c>
      <c r="B40" t="str">
        <f>IF(AND('Sch D6 Reserv'!F44&gt;0,'Sch D6 Reserv'!E44&lt;1),"Fail","Pass")</f>
        <v>Pass</v>
      </c>
      <c r="C40" t="str">
        <f>IF(AND('Sch D6 Reserv'!E44&gt;0,'Sch D6 Reserv'!F44&lt;1),"Fail","Pass")</f>
        <v>Pass</v>
      </c>
    </row>
    <row r="41" spans="1:3">
      <c r="A41">
        <v>40</v>
      </c>
      <c r="B41" t="str">
        <f>IF(AND('Sch D6 Reserv'!F45&gt;0,'Sch D6 Reserv'!E45&lt;1),"Fail","Pass")</f>
        <v>Pass</v>
      </c>
      <c r="C41" t="str">
        <f>IF(AND('Sch D6 Reserv'!E45&gt;0,'Sch D6 Reserv'!F45&lt;1),"Fail","Pass")</f>
        <v>Pass</v>
      </c>
    </row>
    <row r="42" spans="1:3">
      <c r="A42">
        <v>41</v>
      </c>
      <c r="B42" t="str">
        <f>IF(AND('Sch D6 Reserv'!F46&gt;0,'Sch D6 Reserv'!E46&lt;1),"Fail","Pass")</f>
        <v>Pass</v>
      </c>
      <c r="C42" t="str">
        <f>IF(AND('Sch D6 Reserv'!E46&gt;0,'Sch D6 Reserv'!F46&lt;1),"Fail","Pass")</f>
        <v>Pass</v>
      </c>
    </row>
    <row r="43" spans="1:3">
      <c r="A43">
        <v>42</v>
      </c>
      <c r="B43" t="str">
        <f>IF(AND('Sch D6 Reserv'!F47&gt;0,'Sch D6 Reserv'!E47&lt;1),"Fail","Pass")</f>
        <v>Pass</v>
      </c>
      <c r="C43" t="str">
        <f>IF(AND('Sch D6 Reserv'!E47&gt;0,'Sch D6 Reserv'!F47&lt;1),"Fail","Pass")</f>
        <v>Pass</v>
      </c>
    </row>
    <row r="44" spans="1:3">
      <c r="A44">
        <v>43</v>
      </c>
      <c r="B44" t="str">
        <f>IF(AND('Sch D6 Reserv'!F48&gt;0,'Sch D6 Reserv'!E48&lt;1),"Fail","Pass")</f>
        <v>Pass</v>
      </c>
      <c r="C44" t="str">
        <f>IF(AND('Sch D6 Reserv'!E48&gt;0,'Sch D6 Reserv'!F48&lt;1),"Fail","Pass")</f>
        <v>Pass</v>
      </c>
    </row>
    <row r="45" spans="1:3">
      <c r="A45">
        <v>44</v>
      </c>
      <c r="B45" t="str">
        <f>IF(AND('Sch D6 Reserv'!F49&gt;0,'Sch D6 Reserv'!E49&lt;1),"Fail","Pass")</f>
        <v>Pass</v>
      </c>
      <c r="C45" t="str">
        <f>IF(AND('Sch D6 Reserv'!E49&gt;0,'Sch D6 Reserv'!F49&lt;1),"Fail","Pass")</f>
        <v>Pass</v>
      </c>
    </row>
    <row r="46" spans="1:3">
      <c r="A46">
        <v>45</v>
      </c>
      <c r="B46" t="str">
        <f>IF(AND('Sch D6 Reserv'!F50&gt;0,'Sch D6 Reserv'!E50&lt;1),"Fail","Pass")</f>
        <v>Pass</v>
      </c>
      <c r="C46" t="str">
        <f>IF(AND('Sch D6 Reserv'!E50&gt;0,'Sch D6 Reserv'!F50&lt;1),"Fail","Pass")</f>
        <v>Pass</v>
      </c>
    </row>
    <row r="47" spans="1:3">
      <c r="A47">
        <v>46</v>
      </c>
      <c r="B47" t="str">
        <f>IF(AND('Sch D6 Reserv'!F51&gt;0,'Sch D6 Reserv'!E51&lt;1),"Fail","Pass")</f>
        <v>Pass</v>
      </c>
      <c r="C47" t="str">
        <f>IF(AND('Sch D6 Reserv'!E51&gt;0,'Sch D6 Reserv'!F51&lt;1),"Fail","Pass")</f>
        <v>Pass</v>
      </c>
    </row>
    <row r="48" spans="1:3">
      <c r="A48">
        <v>47</v>
      </c>
      <c r="B48" t="str">
        <f>IF(AND('Sch D6 Reserv'!F52&gt;0,'Sch D6 Reserv'!E52&lt;1),"Fail","Pass")</f>
        <v>Pass</v>
      </c>
      <c r="C48" t="str">
        <f>IF(AND('Sch D6 Reserv'!E52&gt;0,'Sch D6 Reserv'!F52&lt;1),"Fail","Pass")</f>
        <v>Pass</v>
      </c>
    </row>
    <row r="49" spans="1:3">
      <c r="A49">
        <v>48</v>
      </c>
      <c r="B49" t="str">
        <f>IF(AND('Sch D6 Reserv'!F53&gt;0,'Sch D6 Reserv'!E53&lt;1),"Fail","Pass")</f>
        <v>Pass</v>
      </c>
      <c r="C49" t="str">
        <f>IF(AND('Sch D6 Reserv'!E53&gt;0,'Sch D6 Reserv'!F53&lt;1),"Fail","Pass")</f>
        <v>Pass</v>
      </c>
    </row>
    <row r="50" spans="1:3">
      <c r="A50">
        <v>49</v>
      </c>
      <c r="B50" t="str">
        <f>IF(AND('Sch D6 Reserv'!F54&gt;0,'Sch D6 Reserv'!E54&lt;1),"Fail","Pass")</f>
        <v>Pass</v>
      </c>
      <c r="C50" t="str">
        <f>IF(AND('Sch D6 Reserv'!E54&gt;0,'Sch D6 Reserv'!F54&lt;1),"Fail","Pass")</f>
        <v>Pass</v>
      </c>
    </row>
    <row r="51" spans="1:3">
      <c r="A51">
        <v>50</v>
      </c>
      <c r="B51" t="str">
        <f>IF(AND('Sch D6 Reserv'!F55&gt;0,'Sch D6 Reserv'!E55&lt;1),"Fail","Pass")</f>
        <v>Pass</v>
      </c>
      <c r="C51" t="str">
        <f>IF(AND('Sch D6 Reserv'!E55&gt;0,'Sch D6 Reserv'!F55&lt;1),"Fail","Pass")</f>
        <v>Pass</v>
      </c>
    </row>
    <row r="52" spans="1:3">
      <c r="A52">
        <v>51</v>
      </c>
      <c r="B52" t="str">
        <f>IF(AND('Sch D6 Reserv'!F56&gt;0,'Sch D6 Reserv'!E56&lt;1),"Fail","Pass")</f>
        <v>Pass</v>
      </c>
      <c r="C52" t="str">
        <f>IF(AND('Sch D6 Reserv'!E56&gt;0,'Sch D6 Reserv'!F56&lt;1),"Fail","Pass")</f>
        <v>Pass</v>
      </c>
    </row>
    <row r="53" spans="1:3">
      <c r="A53">
        <v>52</v>
      </c>
      <c r="B53" t="str">
        <f>IF(AND('Sch D6 Reserv'!F57&gt;0,'Sch D6 Reserv'!E57&lt;1),"Fail","Pass")</f>
        <v>Pass</v>
      </c>
      <c r="C53" t="str">
        <f>IF(AND('Sch D6 Reserv'!E57&gt;0,'Sch D6 Reserv'!F57&lt;1),"Fail","Pass")</f>
        <v>Pass</v>
      </c>
    </row>
    <row r="54" spans="1:3">
      <c r="A54">
        <v>53</v>
      </c>
      <c r="B54" t="str">
        <f>IF(AND('Sch D6 Reserv'!F58&gt;0,'Sch D6 Reserv'!E58&lt;1),"Fail","Pass")</f>
        <v>Pass</v>
      </c>
      <c r="C54" t="str">
        <f>IF(AND('Sch D6 Reserv'!E58&gt;0,'Sch D6 Reserv'!F58&lt;1),"Fail","Pass")</f>
        <v>Pass</v>
      </c>
    </row>
    <row r="55" spans="1:3">
      <c r="A55">
        <v>54</v>
      </c>
      <c r="B55" t="str">
        <f>IF(AND('Sch D6 Reserv'!F59&gt;0,'Sch D6 Reserv'!E59&lt;1),"Fail","Pass")</f>
        <v>Pass</v>
      </c>
      <c r="C55" t="str">
        <f>IF(AND('Sch D6 Reserv'!E59&gt;0,'Sch D6 Reserv'!F59&lt;1),"Fail","Pass")</f>
        <v>Pass</v>
      </c>
    </row>
    <row r="56" spans="1:3">
      <c r="A56">
        <v>55</v>
      </c>
      <c r="B56" t="str">
        <f>IF(AND('Sch D6 Reserv'!F60&gt;0,'Sch D6 Reserv'!E60&lt;1),"Fail","Pass")</f>
        <v>Pass</v>
      </c>
      <c r="C56" t="str">
        <f>IF(AND('Sch D6 Reserv'!E60&gt;0,'Sch D6 Reserv'!F60&lt;1),"Fail","Pass")</f>
        <v>Pass</v>
      </c>
    </row>
    <row r="57" spans="1:3">
      <c r="A57">
        <v>56</v>
      </c>
      <c r="B57" t="str">
        <f>IF(AND('Sch D6 Reserv'!F61&gt;0,'Sch D6 Reserv'!E61&lt;1),"Fail","Pass")</f>
        <v>Pass</v>
      </c>
      <c r="C57" t="str">
        <f>IF(AND('Sch D6 Reserv'!E61&gt;0,'Sch D6 Reserv'!F61&lt;1),"Fail","Pass")</f>
        <v>Pass</v>
      </c>
    </row>
    <row r="58" spans="1:3">
      <c r="A58">
        <v>57</v>
      </c>
      <c r="B58" t="str">
        <f>IF(AND('Sch D6 Reserv'!F62&gt;0,'Sch D6 Reserv'!E62&lt;1),"Fail","Pass")</f>
        <v>Pass</v>
      </c>
      <c r="C58" t="str">
        <f>IF(AND('Sch D6 Reserv'!E62&gt;0,'Sch D6 Reserv'!F62&lt;1),"Fail","Pass")</f>
        <v>Pass</v>
      </c>
    </row>
    <row r="59" spans="1:3">
      <c r="A59">
        <v>58</v>
      </c>
      <c r="B59" t="str">
        <f>IF(AND('Sch D6 Reserv'!F63&gt;0,'Sch D6 Reserv'!E63&lt;1),"Fail","Pass")</f>
        <v>Pass</v>
      </c>
      <c r="C59" t="str">
        <f>IF(AND('Sch D6 Reserv'!E63&gt;0,'Sch D6 Reserv'!F63&lt;1),"Fail","Pass")</f>
        <v>Pass</v>
      </c>
    </row>
    <row r="60" spans="1:3">
      <c r="A60">
        <v>59</v>
      </c>
      <c r="B60" t="str">
        <f>IF(AND('Sch D6 Reserv'!F64&gt;0,'Sch D6 Reserv'!E64&lt;1),"Fail","Pass")</f>
        <v>Pass</v>
      </c>
      <c r="C60" t="str">
        <f>IF(AND('Sch D6 Reserv'!E64&gt;0,'Sch D6 Reserv'!F64&lt;1),"Fail","Pass")</f>
        <v>Pass</v>
      </c>
    </row>
    <row r="61" spans="1:3">
      <c r="A61">
        <v>60</v>
      </c>
      <c r="B61" t="str">
        <f>IF(AND('Sch D6 Reserv'!F65&gt;0,'Sch D6 Reserv'!E65&lt;1),"Fail","Pass")</f>
        <v>Pass</v>
      </c>
      <c r="C61" t="str">
        <f>IF(AND('Sch D6 Reserv'!E65&gt;0,'Sch D6 Reserv'!F65&lt;1),"Fail","Pass")</f>
        <v>Pass</v>
      </c>
    </row>
    <row r="62" spans="1:3">
      <c r="A62">
        <v>61</v>
      </c>
      <c r="B62" t="str">
        <f>IF(AND('Sch D6 Reserv'!F66&gt;0,'Sch D6 Reserv'!E66&lt;1),"Fail","Pass")</f>
        <v>Pass</v>
      </c>
      <c r="C62" t="str">
        <f>IF(AND('Sch D6 Reserv'!E66&gt;0,'Sch D6 Reserv'!F66&lt;1),"Fail","Pass")</f>
        <v>Pass</v>
      </c>
    </row>
    <row r="63" spans="1:3">
      <c r="A63">
        <v>62</v>
      </c>
      <c r="B63" t="str">
        <f>IF(AND('Sch D6 Reserv'!F67&gt;0,'Sch D6 Reserv'!E67&lt;1),"Fail","Pass")</f>
        <v>Pass</v>
      </c>
      <c r="C63" t="str">
        <f>IF(AND('Sch D6 Reserv'!E67&gt;0,'Sch D6 Reserv'!F67&lt;1),"Fail","Pass")</f>
        <v>Pass</v>
      </c>
    </row>
    <row r="64" spans="1:3">
      <c r="A64">
        <v>63</v>
      </c>
      <c r="B64" t="str">
        <f>IF(AND('Sch D6 Reserv'!F68&gt;0,'Sch D6 Reserv'!E68&lt;1),"Fail","Pass")</f>
        <v>Pass</v>
      </c>
      <c r="C64" t="str">
        <f>IF(AND('Sch D6 Reserv'!E68&gt;0,'Sch D6 Reserv'!F68&lt;1),"Fail","Pass")</f>
        <v>Pass</v>
      </c>
    </row>
    <row r="65" spans="1:3">
      <c r="A65">
        <v>64</v>
      </c>
      <c r="B65" t="str">
        <f>IF(AND('Sch D6 Reserv'!F69&gt;0,'Sch D6 Reserv'!E69&lt;1),"Fail","Pass")</f>
        <v>Pass</v>
      </c>
      <c r="C65" t="str">
        <f>IF(AND('Sch D6 Reserv'!E69&gt;0,'Sch D6 Reserv'!F69&lt;1),"Fail","Pass")</f>
        <v>Pass</v>
      </c>
    </row>
    <row r="66" spans="1:3">
      <c r="A66">
        <v>65</v>
      </c>
      <c r="B66" t="str">
        <f>IF(AND('Sch D6 Reserv'!F70&gt;0,'Sch D6 Reserv'!E70&lt;1),"Fail","Pass")</f>
        <v>Pass</v>
      </c>
      <c r="C66" t="str">
        <f>IF(AND('Sch D6 Reserv'!E70&gt;0,'Sch D6 Reserv'!F70&lt;1),"Fail","Pass")</f>
        <v>Pass</v>
      </c>
    </row>
    <row r="67" spans="1:3">
      <c r="A67">
        <v>66</v>
      </c>
      <c r="B67" t="str">
        <f>IF(AND('Sch D6 Reserv'!F71&gt;0,'Sch D6 Reserv'!E71&lt;1),"Fail","Pass")</f>
        <v>Pass</v>
      </c>
      <c r="C67" t="str">
        <f>IF(AND('Sch D6 Reserv'!E71&gt;0,'Sch D6 Reserv'!F71&lt;1),"Fail","Pass")</f>
        <v>Pass</v>
      </c>
    </row>
    <row r="68" spans="1:3">
      <c r="A68">
        <v>67</v>
      </c>
      <c r="B68" t="str">
        <f>IF(AND('Sch D6 Reserv'!F72&gt;0,'Sch D6 Reserv'!E72&lt;1),"Fail","Pass")</f>
        <v>Pass</v>
      </c>
      <c r="C68" t="str">
        <f>IF(AND('Sch D6 Reserv'!E72&gt;0,'Sch D6 Reserv'!F72&lt;1),"Fail","Pass")</f>
        <v>Pass</v>
      </c>
    </row>
    <row r="69" spans="1:3">
      <c r="A69">
        <v>68</v>
      </c>
      <c r="B69" t="str">
        <f>IF(AND('Sch D6 Reserv'!F73&gt;0,'Sch D6 Reserv'!E73&lt;1),"Fail","Pass")</f>
        <v>Pass</v>
      </c>
      <c r="C69" t="str">
        <f>IF(AND('Sch D6 Reserv'!E73&gt;0,'Sch D6 Reserv'!F73&lt;1),"Fail","Pass")</f>
        <v>Pass</v>
      </c>
    </row>
    <row r="70" spans="1:3">
      <c r="A70">
        <v>69</v>
      </c>
      <c r="B70" t="str">
        <f>IF(AND('Sch D6 Reserv'!F74&gt;0,'Sch D6 Reserv'!E74&lt;1),"Fail","Pass")</f>
        <v>Pass</v>
      </c>
      <c r="C70" t="str">
        <f>IF(AND('Sch D6 Reserv'!E74&gt;0,'Sch D6 Reserv'!F74&lt;1),"Fail","Pass")</f>
        <v>Pass</v>
      </c>
    </row>
    <row r="71" spans="1:3">
      <c r="A71">
        <v>70</v>
      </c>
      <c r="B71" t="str">
        <f>IF(AND('Sch D6 Reserv'!F75&gt;0,'Sch D6 Reserv'!E75&lt;1),"Fail","Pass")</f>
        <v>Pass</v>
      </c>
      <c r="C71" t="str">
        <f>IF(AND('Sch D6 Reserv'!E75&gt;0,'Sch D6 Reserv'!F75&lt;1),"Fail","Pass")</f>
        <v>Pass</v>
      </c>
    </row>
    <row r="72" spans="1:3">
      <c r="A72">
        <v>71</v>
      </c>
      <c r="B72" t="str">
        <f>IF(AND('Sch D6 Reserv'!F76&gt;0,'Sch D6 Reserv'!E76&lt;1),"Fail","Pass")</f>
        <v>Pass</v>
      </c>
      <c r="C72" t="str">
        <f>IF(AND('Sch D6 Reserv'!E76&gt;0,'Sch D6 Reserv'!F76&lt;1),"Fail","Pass")</f>
        <v>Pass</v>
      </c>
    </row>
    <row r="73" spans="1:3">
      <c r="A73">
        <v>72</v>
      </c>
      <c r="B73" t="str">
        <f>IF(AND('Sch D6 Reserv'!F77&gt;0,'Sch D6 Reserv'!E77&lt;1),"Fail","Pass")</f>
        <v>Pass</v>
      </c>
      <c r="C73" t="str">
        <f>IF(AND('Sch D6 Reserv'!E77&gt;0,'Sch D6 Reserv'!F77&lt;1),"Fail","Pass")</f>
        <v>Pass</v>
      </c>
    </row>
    <row r="74" spans="1:3">
      <c r="A74">
        <v>73</v>
      </c>
      <c r="B74" t="str">
        <f>IF(AND('Sch D6 Reserv'!F78&gt;0,'Sch D6 Reserv'!E78&lt;1),"Fail","Pass")</f>
        <v>Pass</v>
      </c>
      <c r="C74" t="str">
        <f>IF(AND('Sch D6 Reserv'!E78&gt;0,'Sch D6 Reserv'!F78&lt;1),"Fail","Pass")</f>
        <v>Pass</v>
      </c>
    </row>
    <row r="75" spans="1:3">
      <c r="A75">
        <v>74</v>
      </c>
      <c r="B75" t="str">
        <f>IF(AND('Sch D6 Reserv'!F79&gt;0,'Sch D6 Reserv'!E79&lt;1),"Fail","Pass")</f>
        <v>Pass</v>
      </c>
      <c r="C75" t="str">
        <f>IF(AND('Sch D6 Reserv'!E79&gt;0,'Sch D6 Reserv'!F79&lt;1),"Fail","Pass")</f>
        <v>Pass</v>
      </c>
    </row>
    <row r="76" spans="1:3">
      <c r="A76">
        <v>75</v>
      </c>
      <c r="B76" t="str">
        <f>IF(AND('Sch D6 Reserv'!F80&gt;0,'Sch D6 Reserv'!E80&lt;1),"Fail","Pass")</f>
        <v>Pass</v>
      </c>
      <c r="C76" t="str">
        <f>IF(AND('Sch D6 Reserv'!E80&gt;0,'Sch D6 Reserv'!F80&lt;1),"Fail","Pass")</f>
        <v>Pass</v>
      </c>
    </row>
    <row r="77" spans="1:3">
      <c r="A77">
        <v>76</v>
      </c>
      <c r="B77" t="str">
        <f>IF(AND('Sch D6 Reserv'!F81&gt;0,'Sch D6 Reserv'!E81&lt;1),"Fail","Pass")</f>
        <v>Pass</v>
      </c>
      <c r="C77" t="str">
        <f>IF(AND('Sch D6 Reserv'!E81&gt;0,'Sch D6 Reserv'!F81&lt;1),"Fail","Pass")</f>
        <v>Pass</v>
      </c>
    </row>
    <row r="78" spans="1:3">
      <c r="A78">
        <v>77</v>
      </c>
      <c r="B78" t="str">
        <f>IF(AND('Sch D6 Reserv'!F82&gt;0,'Sch D6 Reserv'!E82&lt;1),"Fail","Pass")</f>
        <v>Pass</v>
      </c>
      <c r="C78" t="str">
        <f>IF(AND('Sch D6 Reserv'!E82&gt;0,'Sch D6 Reserv'!F82&lt;1),"Fail","Pass")</f>
        <v>Pass</v>
      </c>
    </row>
    <row r="79" spans="1:3">
      <c r="A79">
        <v>78</v>
      </c>
      <c r="B79" t="str">
        <f>IF(AND('Sch D6 Reserv'!F83&gt;0,'Sch D6 Reserv'!E83&lt;1),"Fail","Pass")</f>
        <v>Pass</v>
      </c>
      <c r="C79" t="str">
        <f>IF(AND('Sch D6 Reserv'!E83&gt;0,'Sch D6 Reserv'!F83&lt;1),"Fail","Pass")</f>
        <v>Pass</v>
      </c>
    </row>
    <row r="80" spans="1:3">
      <c r="A80">
        <v>79</v>
      </c>
      <c r="B80" t="str">
        <f>IF(AND('Sch D6 Reserv'!F84&gt;0,'Sch D6 Reserv'!E84&lt;1),"Fail","Pass")</f>
        <v>Pass</v>
      </c>
      <c r="C80" t="str">
        <f>IF(AND('Sch D6 Reserv'!E84&gt;0,'Sch D6 Reserv'!F84&lt;1),"Fail","Pass")</f>
        <v>Pass</v>
      </c>
    </row>
    <row r="81" spans="1:3">
      <c r="A81">
        <v>80</v>
      </c>
      <c r="B81" t="str">
        <f>IF(AND('Sch D6 Reserv'!F85&gt;0,'Sch D6 Reserv'!E85&lt;1),"Fail","Pass")</f>
        <v>Pass</v>
      </c>
      <c r="C81" t="str">
        <f>IF(AND('Sch D6 Reserv'!E85&gt;0,'Sch D6 Reserv'!F85&lt;1),"Fail","Pass")</f>
        <v>Pass</v>
      </c>
    </row>
    <row r="82" spans="1:3">
      <c r="A82">
        <v>81</v>
      </c>
      <c r="B82" t="str">
        <f>IF(AND('Sch D6 Reserv'!F86&gt;0,'Sch D6 Reserv'!E86&lt;1),"Fail","Pass")</f>
        <v>Pass</v>
      </c>
      <c r="C82" t="str">
        <f>IF(AND('Sch D6 Reserv'!E86&gt;0,'Sch D6 Reserv'!F86&lt;1),"Fail","Pass")</f>
        <v>Pass</v>
      </c>
    </row>
    <row r="83" spans="1:3">
      <c r="A83">
        <v>82</v>
      </c>
      <c r="B83" t="str">
        <f>IF(AND('Sch D6 Reserv'!F87&gt;0,'Sch D6 Reserv'!E87&lt;1),"Fail","Pass")</f>
        <v>Pass</v>
      </c>
      <c r="C83" t="str">
        <f>IF(AND('Sch D6 Reserv'!E87&gt;0,'Sch D6 Reserv'!F87&lt;1),"Fail","Pass")</f>
        <v>Pass</v>
      </c>
    </row>
    <row r="84" spans="1:3">
      <c r="A84">
        <v>83</v>
      </c>
      <c r="B84" t="str">
        <f>IF(AND('Sch D6 Reserv'!F88&gt;0,'Sch D6 Reserv'!E88&lt;1),"Fail","Pass")</f>
        <v>Pass</v>
      </c>
      <c r="C84" t="str">
        <f>IF(AND('Sch D6 Reserv'!E88&gt;0,'Sch D6 Reserv'!F88&lt;1),"Fail","Pass")</f>
        <v>Pass</v>
      </c>
    </row>
    <row r="85" spans="1:3">
      <c r="A85">
        <v>84</v>
      </c>
      <c r="B85" t="str">
        <f>IF(AND('Sch D6 Reserv'!F89&gt;0,'Sch D6 Reserv'!E89&lt;1),"Fail","Pass")</f>
        <v>Pass</v>
      </c>
      <c r="C85" t="str">
        <f>IF(AND('Sch D6 Reserv'!E89&gt;0,'Sch D6 Reserv'!F89&lt;1),"Fail","Pass")</f>
        <v>Pass</v>
      </c>
    </row>
    <row r="86" spans="1:3">
      <c r="A86">
        <v>85</v>
      </c>
      <c r="B86" t="str">
        <f>IF(AND('Sch D6 Reserv'!F90&gt;0,'Sch D6 Reserv'!E90&lt;1),"Fail","Pass")</f>
        <v>Pass</v>
      </c>
      <c r="C86" t="str">
        <f>IF(AND('Sch D6 Reserv'!E90&gt;0,'Sch D6 Reserv'!F90&lt;1),"Fail","Pass")</f>
        <v>Pass</v>
      </c>
    </row>
    <row r="87" spans="1:3">
      <c r="A87">
        <v>86</v>
      </c>
      <c r="B87" t="str">
        <f>IF(AND('Sch D6 Reserv'!F91&gt;0,'Sch D6 Reserv'!E91&lt;1),"Fail","Pass")</f>
        <v>Pass</v>
      </c>
      <c r="C87" t="str">
        <f>IF(AND('Sch D6 Reserv'!E91&gt;0,'Sch D6 Reserv'!F91&lt;1),"Fail","Pass")</f>
        <v>Pass</v>
      </c>
    </row>
    <row r="88" spans="1:3">
      <c r="A88">
        <v>87</v>
      </c>
      <c r="B88" t="str">
        <f>IF(AND('Sch D6 Reserv'!F92&gt;0,'Sch D6 Reserv'!E92&lt;1),"Fail","Pass")</f>
        <v>Pass</v>
      </c>
      <c r="C88" t="str">
        <f>IF(AND('Sch D6 Reserv'!E92&gt;0,'Sch D6 Reserv'!F92&lt;1),"Fail","Pass")</f>
        <v>Pass</v>
      </c>
    </row>
    <row r="89" spans="1:3">
      <c r="A89">
        <v>88</v>
      </c>
      <c r="B89" t="str">
        <f>IF(AND('Sch D6 Reserv'!F93&gt;0,'Sch D6 Reserv'!E93&lt;1),"Fail","Pass")</f>
        <v>Pass</v>
      </c>
      <c r="C89" t="str">
        <f>IF(AND('Sch D6 Reserv'!E93&gt;0,'Sch D6 Reserv'!F93&lt;1),"Fail","Pass")</f>
        <v>Pass</v>
      </c>
    </row>
    <row r="90" spans="1:3">
      <c r="A90">
        <v>89</v>
      </c>
      <c r="B90" t="str">
        <f>IF(AND('Sch D6 Reserv'!F94&gt;0,'Sch D6 Reserv'!E94&lt;1),"Fail","Pass")</f>
        <v>Pass</v>
      </c>
      <c r="C90" t="str">
        <f>IF(AND('Sch D6 Reserv'!E94&gt;0,'Sch D6 Reserv'!F94&lt;1),"Fail","Pass")</f>
        <v>Pass</v>
      </c>
    </row>
    <row r="91" spans="1:3">
      <c r="A91">
        <v>90</v>
      </c>
      <c r="B91" t="str">
        <f>IF(AND('Sch D6 Reserv'!F95&gt;0,'Sch D6 Reserv'!E95&lt;1),"Fail","Pass")</f>
        <v>Pass</v>
      </c>
      <c r="C91" t="str">
        <f>IF(AND('Sch D6 Reserv'!E95&gt;0,'Sch D6 Reserv'!F95&lt;1),"Fail","Pass")</f>
        <v>Pass</v>
      </c>
    </row>
    <row r="92" spans="1:3">
      <c r="A92">
        <v>91</v>
      </c>
      <c r="B92" t="str">
        <f>IF(AND('Sch D6 Reserv'!F96&gt;0,'Sch D6 Reserv'!E96&lt;1),"Fail","Pass")</f>
        <v>Pass</v>
      </c>
      <c r="C92" t="str">
        <f>IF(AND('Sch D6 Reserv'!E96&gt;0,'Sch D6 Reserv'!F96&lt;1),"Fail","Pass")</f>
        <v>Pass</v>
      </c>
    </row>
    <row r="93" spans="1:3">
      <c r="A93">
        <v>92</v>
      </c>
      <c r="B93" t="str">
        <f>IF(AND('Sch D6 Reserv'!F97&gt;0,'Sch D6 Reserv'!E97&lt;1),"Fail","Pass")</f>
        <v>Pass</v>
      </c>
      <c r="C93" t="str">
        <f>IF(AND('Sch D6 Reserv'!E97&gt;0,'Sch D6 Reserv'!F97&lt;1),"Fail","Pass")</f>
        <v>Pass</v>
      </c>
    </row>
    <row r="94" spans="1:3">
      <c r="A94">
        <v>93</v>
      </c>
      <c r="B94" t="str">
        <f>IF(AND('Sch D6 Reserv'!F98&gt;0,'Sch D6 Reserv'!E98&lt;1),"Fail","Pass")</f>
        <v>Pass</v>
      </c>
      <c r="C94" t="str">
        <f>IF(AND('Sch D6 Reserv'!E98&gt;0,'Sch D6 Reserv'!F98&lt;1),"Fail","Pass")</f>
        <v>Pass</v>
      </c>
    </row>
    <row r="95" spans="1:3">
      <c r="A95">
        <v>94</v>
      </c>
      <c r="B95" t="str">
        <f>IF(AND('Sch D6 Reserv'!F99&gt;0,'Sch D6 Reserv'!E99&lt;1),"Fail","Pass")</f>
        <v>Pass</v>
      </c>
      <c r="C95" t="str">
        <f>IF(AND('Sch D6 Reserv'!E99&gt;0,'Sch D6 Reserv'!F99&lt;1),"Fail","Pass")</f>
        <v>Pass</v>
      </c>
    </row>
    <row r="96" spans="1:3">
      <c r="A96">
        <v>95</v>
      </c>
      <c r="B96" t="str">
        <f>IF(AND('Sch D6 Reserv'!F100&gt;0,'Sch D6 Reserv'!E100&lt;1),"Fail","Pass")</f>
        <v>Pass</v>
      </c>
      <c r="C96" t="str">
        <f>IF(AND('Sch D6 Reserv'!E100&gt;0,'Sch D6 Reserv'!F100&lt;1),"Fail","Pass")</f>
        <v>Pass</v>
      </c>
    </row>
    <row r="97" spans="1:3">
      <c r="A97">
        <v>96</v>
      </c>
      <c r="B97" t="str">
        <f>IF(AND('Sch D6 Reserv'!F101&gt;0,'Sch D6 Reserv'!E101&lt;1),"Fail","Pass")</f>
        <v>Pass</v>
      </c>
      <c r="C97" t="str">
        <f>IF(AND('Sch D6 Reserv'!E101&gt;0,'Sch D6 Reserv'!F101&lt;1),"Fail","Pass")</f>
        <v>Pass</v>
      </c>
    </row>
    <row r="98" spans="1:3">
      <c r="A98">
        <v>97</v>
      </c>
      <c r="B98" t="str">
        <f>IF(AND('Sch D6 Reserv'!F102&gt;0,'Sch D6 Reserv'!E102&lt;1),"Fail","Pass")</f>
        <v>Pass</v>
      </c>
      <c r="C98" t="str">
        <f>IF(AND('Sch D6 Reserv'!E102&gt;0,'Sch D6 Reserv'!F102&lt;1),"Fail","Pass")</f>
        <v>Pass</v>
      </c>
    </row>
    <row r="99" spans="1:3">
      <c r="A99">
        <v>98</v>
      </c>
      <c r="B99" t="str">
        <f>IF(AND('Sch D6 Reserv'!F103&gt;0,'Sch D6 Reserv'!E103&lt;1),"Fail","Pass")</f>
        <v>Pass</v>
      </c>
      <c r="C99" t="str">
        <f>IF(AND('Sch D6 Reserv'!E103&gt;0,'Sch D6 Reserv'!F103&lt;1),"Fail","Pass")</f>
        <v>Pass</v>
      </c>
    </row>
    <row r="100" spans="1:3">
      <c r="A100">
        <v>99</v>
      </c>
      <c r="B100" t="str">
        <f>IF(AND('Sch D6 Reserv'!F104&gt;0,'Sch D6 Reserv'!E104&lt;1),"Fail","Pass")</f>
        <v>Pass</v>
      </c>
      <c r="C100" t="str">
        <f>IF(AND('Sch D6 Reserv'!E104&gt;0,'Sch D6 Reserv'!F104&lt;1),"Fail","Pass")</f>
        <v>Pass</v>
      </c>
    </row>
    <row r="101" spans="1:3">
      <c r="A101">
        <v>100</v>
      </c>
      <c r="B101" t="str">
        <f>IF(AND('Sch D6 Reserv'!F105&gt;0,'Sch D6 Reserv'!E105&lt;1),"Fail","Pass")</f>
        <v>Pass</v>
      </c>
      <c r="C101" t="str">
        <f>IF(AND('Sch D6 Reserv'!E105&gt;0,'Sch D6 Reserv'!F105&lt;1),"Fail","Pass")</f>
        <v>Pass</v>
      </c>
    </row>
    <row r="102" spans="1:3">
      <c r="A102">
        <v>101</v>
      </c>
      <c r="B102" t="str">
        <f>IF(AND('Sch D6 Reserv'!F106&gt;0,'Sch D6 Reserv'!E106&lt;1),"Fail","Pass")</f>
        <v>Pass</v>
      </c>
      <c r="C102" t="str">
        <f>IF(AND('Sch D6 Reserv'!E106&gt;0,'Sch D6 Reserv'!F106&lt;1),"Fail","Pass")</f>
        <v>Pass</v>
      </c>
    </row>
    <row r="103" spans="1:3">
      <c r="A103">
        <v>102</v>
      </c>
      <c r="B103" t="str">
        <f>IF(AND('Sch D6 Reserv'!F107&gt;0,'Sch D6 Reserv'!E107&lt;1),"Fail","Pass")</f>
        <v>Pass</v>
      </c>
      <c r="C103" t="str">
        <f>IF(AND('Sch D6 Reserv'!E107&gt;0,'Sch D6 Reserv'!F107&lt;1),"Fail","Pass")</f>
        <v>Pass</v>
      </c>
    </row>
    <row r="104" spans="1:3">
      <c r="A104">
        <v>103</v>
      </c>
      <c r="B104" t="str">
        <f>IF(AND('Sch D6 Reserv'!F108&gt;0,'Sch D6 Reserv'!E108&lt;1),"Fail","Pass")</f>
        <v>Pass</v>
      </c>
      <c r="C104" t="str">
        <f>IF(AND('Sch D6 Reserv'!E108&gt;0,'Sch D6 Reserv'!F108&lt;1),"Fail","Pass")</f>
        <v>Pass</v>
      </c>
    </row>
    <row r="105" spans="1:3">
      <c r="A105">
        <v>104</v>
      </c>
      <c r="B105" t="str">
        <f>IF(AND('Sch D6 Reserv'!F109&gt;0,'Sch D6 Reserv'!E109&lt;1),"Fail","Pass")</f>
        <v>Pass</v>
      </c>
      <c r="C105" t="str">
        <f>IF(AND('Sch D6 Reserv'!E109&gt;0,'Sch D6 Reserv'!F109&lt;1),"Fail","Pass")</f>
        <v>Pass</v>
      </c>
    </row>
    <row r="106" spans="1:3">
      <c r="A106">
        <v>105</v>
      </c>
      <c r="B106" t="str">
        <f>IF(AND('Sch D6 Reserv'!F110&gt;0,'Sch D6 Reserv'!E110&lt;1),"Fail","Pass")</f>
        <v>Pass</v>
      </c>
      <c r="C106" t="str">
        <f>IF(AND('Sch D6 Reserv'!E110&gt;0,'Sch D6 Reserv'!F110&lt;1),"Fail","Pass")</f>
        <v>Pass</v>
      </c>
    </row>
    <row r="107" spans="1:3">
      <c r="A107">
        <v>106</v>
      </c>
      <c r="B107" t="str">
        <f>IF(AND('Sch D6 Reserv'!F111&gt;0,'Sch D6 Reserv'!E111&lt;1),"Fail","Pass")</f>
        <v>Pass</v>
      </c>
      <c r="C107" t="str">
        <f>IF(AND('Sch D6 Reserv'!E111&gt;0,'Sch D6 Reserv'!F111&lt;1),"Fail","Pass")</f>
        <v>Pass</v>
      </c>
    </row>
    <row r="108" spans="1:3">
      <c r="A108">
        <v>107</v>
      </c>
      <c r="B108" t="str">
        <f>IF(AND('Sch D6 Reserv'!F112&gt;0,'Sch D6 Reserv'!E112&lt;1),"Fail","Pass")</f>
        <v>Pass</v>
      </c>
      <c r="C108" t="str">
        <f>IF(AND('Sch D6 Reserv'!E112&gt;0,'Sch D6 Reserv'!F112&lt;1),"Fail","Pass")</f>
        <v>Pass</v>
      </c>
    </row>
    <row r="109" spans="1:3">
      <c r="A109">
        <v>108</v>
      </c>
      <c r="B109" t="str">
        <f>IF(AND('Sch D6 Reserv'!F113&gt;0,'Sch D6 Reserv'!E113&lt;1),"Fail","Pass")</f>
        <v>Pass</v>
      </c>
      <c r="C109" t="str">
        <f>IF(AND('Sch D6 Reserv'!E113&gt;0,'Sch D6 Reserv'!F113&lt;1),"Fail","Pass")</f>
        <v>Pass</v>
      </c>
    </row>
    <row r="110" spans="1:3">
      <c r="A110">
        <v>109</v>
      </c>
      <c r="B110" t="str">
        <f>IF(AND('Sch D6 Reserv'!F114&gt;0,'Sch D6 Reserv'!E114&lt;1),"Fail","Pass")</f>
        <v>Pass</v>
      </c>
      <c r="C110" t="str">
        <f>IF(AND('Sch D6 Reserv'!E114&gt;0,'Sch D6 Reserv'!F114&lt;1),"Fail","Pass")</f>
        <v>Pass</v>
      </c>
    </row>
    <row r="111" spans="1:3">
      <c r="A111">
        <v>110</v>
      </c>
      <c r="B111" t="str">
        <f>IF(AND('Sch D6 Reserv'!F115&gt;0,'Sch D6 Reserv'!E115&lt;1),"Fail","Pass")</f>
        <v>Pass</v>
      </c>
      <c r="C111" t="str">
        <f>IF(AND('Sch D6 Reserv'!E115&gt;0,'Sch D6 Reserv'!F115&lt;1),"Fail","Pass")</f>
        <v>Pass</v>
      </c>
    </row>
    <row r="112" spans="1:3">
      <c r="A112">
        <v>111</v>
      </c>
      <c r="B112" t="str">
        <f>IF(AND('Sch D6 Reserv'!F116&gt;0,'Sch D6 Reserv'!E116&lt;1),"Fail","Pass")</f>
        <v>Pass</v>
      </c>
      <c r="C112" t="str">
        <f>IF(AND('Sch D6 Reserv'!E116&gt;0,'Sch D6 Reserv'!F116&lt;1),"Fail","Pass")</f>
        <v>Pass</v>
      </c>
    </row>
    <row r="113" spans="1:3">
      <c r="A113">
        <v>112</v>
      </c>
      <c r="B113" t="str">
        <f>IF(AND('Sch D6 Reserv'!F117&gt;0,'Sch D6 Reserv'!E117&lt;1),"Fail","Pass")</f>
        <v>Pass</v>
      </c>
      <c r="C113" t="str">
        <f>IF(AND('Sch D6 Reserv'!E117&gt;0,'Sch D6 Reserv'!F117&lt;1),"Fail","Pass")</f>
        <v>Pass</v>
      </c>
    </row>
    <row r="114" spans="1:3">
      <c r="A114">
        <v>113</v>
      </c>
      <c r="B114" t="str">
        <f>IF(AND('Sch D6 Reserv'!F118&gt;0,'Sch D6 Reserv'!E118&lt;1),"Fail","Pass")</f>
        <v>Pass</v>
      </c>
      <c r="C114" t="str">
        <f>IF(AND('Sch D6 Reserv'!E118&gt;0,'Sch D6 Reserv'!F118&lt;1),"Fail","Pass")</f>
        <v>Pass</v>
      </c>
    </row>
    <row r="115" spans="1:3">
      <c r="A115">
        <v>114</v>
      </c>
      <c r="B115" t="str">
        <f>IF(AND('Sch D6 Reserv'!F119&gt;0,'Sch D6 Reserv'!E119&lt;1),"Fail","Pass")</f>
        <v>Pass</v>
      </c>
      <c r="C115" t="str">
        <f>IF(AND('Sch D6 Reserv'!E119&gt;0,'Sch D6 Reserv'!F119&lt;1),"Fail","Pass")</f>
        <v>Pass</v>
      </c>
    </row>
    <row r="116" spans="1:3">
      <c r="A116">
        <v>115</v>
      </c>
      <c r="B116" t="str">
        <f>IF(AND('Sch D6 Reserv'!F120&gt;0,'Sch D6 Reserv'!E120&lt;1),"Fail","Pass")</f>
        <v>Pass</v>
      </c>
      <c r="C116" t="str">
        <f>IF(AND('Sch D6 Reserv'!E120&gt;0,'Sch D6 Reserv'!F120&lt;1),"Fail","Pass")</f>
        <v>Pass</v>
      </c>
    </row>
    <row r="117" spans="1:3">
      <c r="A117">
        <v>116</v>
      </c>
      <c r="B117" t="str">
        <f>IF(AND('Sch D6 Reserv'!F121&gt;0,'Sch D6 Reserv'!E121&lt;1),"Fail","Pass")</f>
        <v>Pass</v>
      </c>
      <c r="C117" t="str">
        <f>IF(AND('Sch D6 Reserv'!E121&gt;0,'Sch D6 Reserv'!F121&lt;1),"Fail","Pass")</f>
        <v>Pass</v>
      </c>
    </row>
    <row r="118" spans="1:3">
      <c r="A118">
        <v>117</v>
      </c>
      <c r="B118" t="str">
        <f>IF(AND('Sch D6 Reserv'!F122&gt;0,'Sch D6 Reserv'!E122&lt;1),"Fail","Pass")</f>
        <v>Pass</v>
      </c>
      <c r="C118" t="str">
        <f>IF(AND('Sch D6 Reserv'!E122&gt;0,'Sch D6 Reserv'!F122&lt;1),"Fail","Pass")</f>
        <v>Pass</v>
      </c>
    </row>
    <row r="119" spans="1:3">
      <c r="A119">
        <v>118</v>
      </c>
      <c r="B119" t="str">
        <f>IF(AND('Sch D6 Reserv'!F123&gt;0,'Sch D6 Reserv'!E123&lt;1),"Fail","Pass")</f>
        <v>Pass</v>
      </c>
      <c r="C119" t="str">
        <f>IF(AND('Sch D6 Reserv'!E123&gt;0,'Sch D6 Reserv'!F123&lt;1),"Fail","Pass")</f>
        <v>Pass</v>
      </c>
    </row>
    <row r="120" spans="1:3">
      <c r="A120">
        <v>119</v>
      </c>
      <c r="B120" t="str">
        <f>IF(AND('Sch D6 Reserv'!F124&gt;0,'Sch D6 Reserv'!E124&lt;1),"Fail","Pass")</f>
        <v>Pass</v>
      </c>
      <c r="C120" t="str">
        <f>IF(AND('Sch D6 Reserv'!E124&gt;0,'Sch D6 Reserv'!F124&lt;1),"Fail","Pass")</f>
        <v>Pass</v>
      </c>
    </row>
    <row r="121" spans="1:3">
      <c r="A121">
        <v>120</v>
      </c>
      <c r="B121" t="str">
        <f>IF(AND('Sch D6 Reserv'!F125&gt;0,'Sch D6 Reserv'!E125&lt;1),"Fail","Pass")</f>
        <v>Pass</v>
      </c>
      <c r="C121" t="str">
        <f>IF(AND('Sch D6 Reserv'!E125&gt;0,'Sch D6 Reserv'!F125&lt;1),"Fail","Pass")</f>
        <v>Pass</v>
      </c>
    </row>
    <row r="122" spans="1:3">
      <c r="A122">
        <v>121</v>
      </c>
      <c r="B122" t="str">
        <f>IF(AND('Sch D6 Reserv'!F126&gt;0,'Sch D6 Reserv'!E126&lt;1),"Fail","Pass")</f>
        <v>Pass</v>
      </c>
      <c r="C122" t="str">
        <f>IF(AND('Sch D6 Reserv'!E126&gt;0,'Sch D6 Reserv'!F126&lt;1),"Fail","Pass")</f>
        <v>Pass</v>
      </c>
    </row>
    <row r="123" spans="1:3">
      <c r="A123">
        <v>122</v>
      </c>
      <c r="B123" t="str">
        <f>IF(AND('Sch D6 Reserv'!F127&gt;0,'Sch D6 Reserv'!E127&lt;1),"Fail","Pass")</f>
        <v>Pass</v>
      </c>
      <c r="C123" t="str">
        <f>IF(AND('Sch D6 Reserv'!E127&gt;0,'Sch D6 Reserv'!F127&lt;1),"Fail","Pass")</f>
        <v>Pass</v>
      </c>
    </row>
    <row r="124" spans="1:3">
      <c r="A124">
        <v>123</v>
      </c>
      <c r="B124" t="str">
        <f>IF(AND('Sch D6 Reserv'!F128&gt;0,'Sch D6 Reserv'!E128&lt;1),"Fail","Pass")</f>
        <v>Pass</v>
      </c>
      <c r="C124" t="str">
        <f>IF(AND('Sch D6 Reserv'!E128&gt;0,'Sch D6 Reserv'!F128&lt;1),"Fail","Pass")</f>
        <v>Pass</v>
      </c>
    </row>
    <row r="125" spans="1:3">
      <c r="A125">
        <v>124</v>
      </c>
      <c r="B125" t="str">
        <f>IF(AND('Sch D6 Reserv'!F129&gt;0,'Sch D6 Reserv'!E129&lt;1),"Fail","Pass")</f>
        <v>Pass</v>
      </c>
      <c r="C125" t="str">
        <f>IF(AND('Sch D6 Reserv'!E129&gt;0,'Sch D6 Reserv'!F129&lt;1),"Fail","Pass")</f>
        <v>Pass</v>
      </c>
    </row>
    <row r="126" spans="1:3">
      <c r="A126">
        <v>125</v>
      </c>
      <c r="B126" t="str">
        <f>IF(AND('Sch D6 Reserv'!F130&gt;0,'Sch D6 Reserv'!E130&lt;1),"Fail","Pass")</f>
        <v>Pass</v>
      </c>
      <c r="C126" t="str">
        <f>IF(AND('Sch D6 Reserv'!E130&gt;0,'Sch D6 Reserv'!F130&lt;1),"Fail","Pass")</f>
        <v>Pass</v>
      </c>
    </row>
    <row r="127" spans="1:3">
      <c r="A127">
        <v>126</v>
      </c>
      <c r="B127" t="str">
        <f>IF(AND('Sch D6 Reserv'!F131&gt;0,'Sch D6 Reserv'!E131&lt;1),"Fail","Pass")</f>
        <v>Pass</v>
      </c>
      <c r="C127" t="str">
        <f>IF(AND('Sch D6 Reserv'!E131&gt;0,'Sch D6 Reserv'!F131&lt;1),"Fail","Pass")</f>
        <v>Pass</v>
      </c>
    </row>
    <row r="128" spans="1:3">
      <c r="A128">
        <v>127</v>
      </c>
      <c r="B128" t="str">
        <f>IF(AND('Sch D6 Reserv'!F132&gt;0,'Sch D6 Reserv'!E132&lt;1),"Fail","Pass")</f>
        <v>Pass</v>
      </c>
      <c r="C128" t="str">
        <f>IF(AND('Sch D6 Reserv'!E132&gt;0,'Sch D6 Reserv'!F132&lt;1),"Fail","Pass")</f>
        <v>Pass</v>
      </c>
    </row>
    <row r="129" spans="1:3">
      <c r="A129">
        <v>128</v>
      </c>
      <c r="B129" t="str">
        <f>IF(AND('Sch D6 Reserv'!F133&gt;0,'Sch D6 Reserv'!E133&lt;1),"Fail","Pass")</f>
        <v>Pass</v>
      </c>
      <c r="C129" t="str">
        <f>IF(AND('Sch D6 Reserv'!E133&gt;0,'Sch D6 Reserv'!F133&lt;1),"Fail","Pass")</f>
        <v>Pass</v>
      </c>
    </row>
    <row r="130" spans="1:3">
      <c r="A130">
        <v>129</v>
      </c>
      <c r="B130" t="str">
        <f>IF(AND('Sch D6 Reserv'!F134&gt;0,'Sch D6 Reserv'!E134&lt;1),"Fail","Pass")</f>
        <v>Pass</v>
      </c>
      <c r="C130" t="str">
        <f>IF(AND('Sch D6 Reserv'!E134&gt;0,'Sch D6 Reserv'!F134&lt;1),"Fail","Pass")</f>
        <v>Pass</v>
      </c>
    </row>
    <row r="131" spans="1:3">
      <c r="A131">
        <v>130</v>
      </c>
      <c r="B131" t="str">
        <f>IF(AND('Sch D6 Reserv'!F135&gt;0,'Sch D6 Reserv'!E135&lt;1),"Fail","Pass")</f>
        <v>Pass</v>
      </c>
      <c r="C131" t="str">
        <f>IF(AND('Sch D6 Reserv'!E135&gt;0,'Sch D6 Reserv'!F135&lt;1),"Fail","Pass")</f>
        <v>Pass</v>
      </c>
    </row>
    <row r="132" spans="1:3">
      <c r="A132">
        <v>131</v>
      </c>
      <c r="B132" t="str">
        <f>IF(AND('Sch D6 Reserv'!F136&gt;0,'Sch D6 Reserv'!E136&lt;1),"Fail","Pass")</f>
        <v>Pass</v>
      </c>
      <c r="C132" t="str">
        <f>IF(AND('Sch D6 Reserv'!E136&gt;0,'Sch D6 Reserv'!F136&lt;1),"Fail","Pass")</f>
        <v>Pass</v>
      </c>
    </row>
    <row r="133" spans="1:3">
      <c r="A133">
        <v>132</v>
      </c>
      <c r="B133" t="str">
        <f>IF(AND('Sch D6 Reserv'!F137&gt;0,'Sch D6 Reserv'!E137&lt;1),"Fail","Pass")</f>
        <v>Pass</v>
      </c>
      <c r="C133" t="str">
        <f>IF(AND('Sch D6 Reserv'!E137&gt;0,'Sch D6 Reserv'!F137&lt;1),"Fail","Pass")</f>
        <v>Pass</v>
      </c>
    </row>
    <row r="134" spans="1:3">
      <c r="A134">
        <v>133</v>
      </c>
      <c r="B134" t="str">
        <f>IF(AND('Sch D6 Reserv'!F138&gt;0,'Sch D6 Reserv'!E138&lt;1),"Fail","Pass")</f>
        <v>Pass</v>
      </c>
      <c r="C134" t="str">
        <f>IF(AND('Sch D6 Reserv'!E138&gt;0,'Sch D6 Reserv'!F138&lt;1),"Fail","Pass")</f>
        <v>Pass</v>
      </c>
    </row>
    <row r="135" spans="1:3">
      <c r="A135">
        <v>134</v>
      </c>
      <c r="B135" t="str">
        <f>IF(AND('Sch D6 Reserv'!F139&gt;0,'Sch D6 Reserv'!E139&lt;1),"Fail","Pass")</f>
        <v>Pass</v>
      </c>
      <c r="C135" t="str">
        <f>IF(AND('Sch D6 Reserv'!E139&gt;0,'Sch D6 Reserv'!F139&lt;1),"Fail","Pass")</f>
        <v>Pass</v>
      </c>
    </row>
    <row r="136" spans="1:3">
      <c r="A136">
        <v>135</v>
      </c>
      <c r="B136" t="str">
        <f>IF(AND('Sch D6 Reserv'!F140&gt;0,'Sch D6 Reserv'!E140&lt;1),"Fail","Pass")</f>
        <v>Pass</v>
      </c>
      <c r="C136" t="str">
        <f>IF(AND('Sch D6 Reserv'!E140&gt;0,'Sch D6 Reserv'!F140&lt;1),"Fail","Pass")</f>
        <v>Pass</v>
      </c>
    </row>
    <row r="137" spans="1:3">
      <c r="A137">
        <v>136</v>
      </c>
      <c r="B137" t="str">
        <f>IF(AND('Sch D6 Reserv'!F141&gt;0,'Sch D6 Reserv'!E141&lt;1),"Fail","Pass")</f>
        <v>Pass</v>
      </c>
      <c r="C137" t="str">
        <f>IF(AND('Sch D6 Reserv'!E141&gt;0,'Sch D6 Reserv'!F141&lt;1),"Fail","Pass")</f>
        <v>Pass</v>
      </c>
    </row>
    <row r="138" spans="1:3">
      <c r="A138">
        <v>137</v>
      </c>
      <c r="B138" t="str">
        <f>IF(AND('Sch D6 Reserv'!F142&gt;0,'Sch D6 Reserv'!E142&lt;1),"Fail","Pass")</f>
        <v>Pass</v>
      </c>
      <c r="C138" t="str">
        <f>IF(AND('Sch D6 Reserv'!E142&gt;0,'Sch D6 Reserv'!F142&lt;1),"Fail","Pass")</f>
        <v>Pass</v>
      </c>
    </row>
    <row r="139" spans="1:3">
      <c r="A139">
        <v>138</v>
      </c>
      <c r="B139" t="str">
        <f>IF(AND('Sch D6 Reserv'!F143&gt;0,'Sch D6 Reserv'!E143&lt;1),"Fail","Pass")</f>
        <v>Pass</v>
      </c>
      <c r="C139" t="str">
        <f>IF(AND('Sch D6 Reserv'!E143&gt;0,'Sch D6 Reserv'!F143&lt;1),"Fail","Pass")</f>
        <v>Pass</v>
      </c>
    </row>
    <row r="140" spans="1:3">
      <c r="A140">
        <v>139</v>
      </c>
      <c r="B140" t="str">
        <f>IF(AND('Sch D6 Reserv'!F144&gt;0,'Sch D6 Reserv'!E144&lt;1),"Fail","Pass")</f>
        <v>Pass</v>
      </c>
      <c r="C140" t="str">
        <f>IF(AND('Sch D6 Reserv'!E144&gt;0,'Sch D6 Reserv'!F144&lt;1),"Fail","Pass")</f>
        <v>Pass</v>
      </c>
    </row>
    <row r="141" spans="1:3">
      <c r="A141">
        <v>140</v>
      </c>
      <c r="B141" t="str">
        <f>IF(AND('Sch D6 Reserv'!F145&gt;0,'Sch D6 Reserv'!E145&lt;1),"Fail","Pass")</f>
        <v>Pass</v>
      </c>
      <c r="C141" t="str">
        <f>IF(AND('Sch D6 Reserv'!E145&gt;0,'Sch D6 Reserv'!F145&lt;1),"Fail","Pass")</f>
        <v>Pass</v>
      </c>
    </row>
    <row r="142" spans="1:3">
      <c r="A142">
        <v>141</v>
      </c>
      <c r="B142" t="str">
        <f>IF(AND('Sch D6 Reserv'!F146&gt;0,'Sch D6 Reserv'!E146&lt;1),"Fail","Pass")</f>
        <v>Pass</v>
      </c>
      <c r="C142" t="str">
        <f>IF(AND('Sch D6 Reserv'!E146&gt;0,'Sch D6 Reserv'!F146&lt;1),"Fail","Pass")</f>
        <v>Pass</v>
      </c>
    </row>
    <row r="143" spans="1:3">
      <c r="A143">
        <v>142</v>
      </c>
      <c r="B143" t="str">
        <f>IF(AND('Sch D6 Reserv'!F147&gt;0,'Sch D6 Reserv'!E147&lt;1),"Fail","Pass")</f>
        <v>Pass</v>
      </c>
      <c r="C143" t="str">
        <f>IF(AND('Sch D6 Reserv'!E147&gt;0,'Sch D6 Reserv'!F147&lt;1),"Fail","Pass")</f>
        <v>Pass</v>
      </c>
    </row>
    <row r="144" spans="1:3">
      <c r="A144">
        <v>143</v>
      </c>
      <c r="B144" t="str">
        <f>IF(AND('Sch D6 Reserv'!F148&gt;0,'Sch D6 Reserv'!E148&lt;1),"Fail","Pass")</f>
        <v>Pass</v>
      </c>
      <c r="C144" t="str">
        <f>IF(AND('Sch D6 Reserv'!E148&gt;0,'Sch D6 Reserv'!F148&lt;1),"Fail","Pass")</f>
        <v>Pass</v>
      </c>
    </row>
    <row r="145" spans="1:3">
      <c r="A145">
        <v>144</v>
      </c>
      <c r="B145" t="str">
        <f>IF(AND('Sch D6 Reserv'!F149&gt;0,'Sch D6 Reserv'!E149&lt;1),"Fail","Pass")</f>
        <v>Pass</v>
      </c>
      <c r="C145" t="str">
        <f>IF(AND('Sch D6 Reserv'!E149&gt;0,'Sch D6 Reserv'!F149&lt;1),"Fail","Pass")</f>
        <v>Pass</v>
      </c>
    </row>
    <row r="146" spans="1:3">
      <c r="A146">
        <v>145</v>
      </c>
      <c r="B146" t="str">
        <f>IF(AND('Sch D6 Reserv'!F150&gt;0,'Sch D6 Reserv'!E150&lt;1),"Fail","Pass")</f>
        <v>Pass</v>
      </c>
      <c r="C146" t="str">
        <f>IF(AND('Sch D6 Reserv'!E150&gt;0,'Sch D6 Reserv'!F150&lt;1),"Fail","Pass")</f>
        <v>Pass</v>
      </c>
    </row>
    <row r="147" spans="1:3">
      <c r="A147">
        <v>146</v>
      </c>
      <c r="B147" t="str">
        <f>IF(AND('Sch D6 Reserv'!F151&gt;0,'Sch D6 Reserv'!E151&lt;1),"Fail","Pass")</f>
        <v>Pass</v>
      </c>
      <c r="C147" t="str">
        <f>IF(AND('Sch D6 Reserv'!E151&gt;0,'Sch D6 Reserv'!F151&lt;1),"Fail","Pass")</f>
        <v>Pass</v>
      </c>
    </row>
    <row r="148" spans="1:3">
      <c r="A148">
        <v>147</v>
      </c>
      <c r="B148" t="str">
        <f>IF(AND('Sch D6 Reserv'!F152&gt;0,'Sch D6 Reserv'!E152&lt;1),"Fail","Pass")</f>
        <v>Pass</v>
      </c>
      <c r="C148" t="str">
        <f>IF(AND('Sch D6 Reserv'!E152&gt;0,'Sch D6 Reserv'!F152&lt;1),"Fail","Pass")</f>
        <v>Pass</v>
      </c>
    </row>
    <row r="149" spans="1:3">
      <c r="A149">
        <v>148</v>
      </c>
      <c r="B149" t="str">
        <f>IF(AND('Sch D6 Reserv'!F153&gt;0,'Sch D6 Reserv'!E153&lt;1),"Fail","Pass")</f>
        <v>Pass</v>
      </c>
      <c r="C149" t="str">
        <f>IF(AND('Sch D6 Reserv'!E153&gt;0,'Sch D6 Reserv'!F153&lt;1),"Fail","Pass")</f>
        <v>Pass</v>
      </c>
    </row>
    <row r="150" spans="1:3">
      <c r="A150">
        <v>149</v>
      </c>
      <c r="B150" t="str">
        <f>IF(AND('Sch D6 Reserv'!F154&gt;0,'Sch D6 Reserv'!E154&lt;1),"Fail","Pass")</f>
        <v>Pass</v>
      </c>
      <c r="C150" t="str">
        <f>IF(AND('Sch D6 Reserv'!E154&gt;0,'Sch D6 Reserv'!F154&lt;1),"Fail","Pass")</f>
        <v>Pass</v>
      </c>
    </row>
    <row r="151" spans="1:3">
      <c r="A151">
        <v>150</v>
      </c>
      <c r="B151" t="str">
        <f>IF(AND('Sch D6 Reserv'!F155&gt;0,'Sch D6 Reserv'!E155&lt;1),"Fail","Pass")</f>
        <v>Pass</v>
      </c>
      <c r="C151" t="str">
        <f>IF(AND('Sch D6 Reserv'!E155&gt;0,'Sch D6 Reserv'!F155&lt;1),"Fail","Pass")</f>
        <v>Pass</v>
      </c>
    </row>
    <row r="152" spans="1:3">
      <c r="A152">
        <v>151</v>
      </c>
      <c r="B152" t="str">
        <f>IF(AND('Sch D6 Reserv'!F156&gt;0,'Sch D6 Reserv'!E156&lt;1),"Fail","Pass")</f>
        <v>Pass</v>
      </c>
      <c r="C152" t="str">
        <f>IF(AND('Sch D6 Reserv'!E156&gt;0,'Sch D6 Reserv'!F156&lt;1),"Fail","Pass")</f>
        <v>Pass</v>
      </c>
    </row>
    <row r="153" spans="1:3">
      <c r="A153">
        <v>152</v>
      </c>
      <c r="B153" t="str">
        <f>IF(AND('Sch D6 Reserv'!F157&gt;0,'Sch D6 Reserv'!E157&lt;1),"Fail","Pass")</f>
        <v>Pass</v>
      </c>
      <c r="C153" t="str">
        <f>IF(AND('Sch D6 Reserv'!E157&gt;0,'Sch D6 Reserv'!F157&lt;1),"Fail","Pass")</f>
        <v>Pass</v>
      </c>
    </row>
    <row r="154" spans="1:3">
      <c r="A154">
        <v>153</v>
      </c>
      <c r="B154" t="str">
        <f>IF(AND('Sch D6 Reserv'!F158&gt;0,'Sch D6 Reserv'!E158&lt;1),"Fail","Pass")</f>
        <v>Pass</v>
      </c>
      <c r="C154" t="str">
        <f>IF(AND('Sch D6 Reserv'!E158&gt;0,'Sch D6 Reserv'!F158&lt;1),"Fail","Pass")</f>
        <v>Pass</v>
      </c>
    </row>
    <row r="155" spans="1:3">
      <c r="A155">
        <v>154</v>
      </c>
      <c r="B155" t="str">
        <f>IF(AND('Sch D6 Reserv'!F159&gt;0,'Sch D6 Reserv'!E159&lt;1),"Fail","Pass")</f>
        <v>Pass</v>
      </c>
      <c r="C155" t="str">
        <f>IF(AND('Sch D6 Reserv'!E159&gt;0,'Sch D6 Reserv'!F159&lt;1),"Fail","Pass")</f>
        <v>Pass</v>
      </c>
    </row>
    <row r="156" spans="1:3">
      <c r="A156">
        <v>155</v>
      </c>
      <c r="B156" t="str">
        <f>IF(AND('Sch D6 Reserv'!F160&gt;0,'Sch D6 Reserv'!E160&lt;1),"Fail","Pass")</f>
        <v>Pass</v>
      </c>
      <c r="C156" t="str">
        <f>IF(AND('Sch D6 Reserv'!E160&gt;0,'Sch D6 Reserv'!F160&lt;1),"Fail","Pass")</f>
        <v>Pass</v>
      </c>
    </row>
    <row r="157" spans="1:3">
      <c r="A157">
        <v>156</v>
      </c>
      <c r="B157" t="str">
        <f>IF(AND('Sch D6 Reserv'!F161&gt;0,'Sch D6 Reserv'!E161&lt;1),"Fail","Pass")</f>
        <v>Pass</v>
      </c>
      <c r="C157" t="str">
        <f>IF(AND('Sch D6 Reserv'!E161&gt;0,'Sch D6 Reserv'!F161&lt;1),"Fail","Pass")</f>
        <v>Pass</v>
      </c>
    </row>
    <row r="158" spans="1:3">
      <c r="A158">
        <v>157</v>
      </c>
      <c r="B158" t="str">
        <f>IF(AND('Sch D6 Reserv'!F162&gt;0,'Sch D6 Reserv'!E162&lt;1),"Fail","Pass")</f>
        <v>Pass</v>
      </c>
      <c r="C158" t="str">
        <f>IF(AND('Sch D6 Reserv'!E162&gt;0,'Sch D6 Reserv'!F162&lt;1),"Fail","Pass")</f>
        <v>Pass</v>
      </c>
    </row>
    <row r="159" spans="1:3">
      <c r="A159">
        <v>158</v>
      </c>
      <c r="B159" t="str">
        <f>IF(AND('Sch D6 Reserv'!F163&gt;0,'Sch D6 Reserv'!E163&lt;1),"Fail","Pass")</f>
        <v>Pass</v>
      </c>
      <c r="C159" t="str">
        <f>IF(AND('Sch D6 Reserv'!E163&gt;0,'Sch D6 Reserv'!F163&lt;1),"Fail","Pass")</f>
        <v>Pass</v>
      </c>
    </row>
    <row r="160" spans="1:3">
      <c r="A160">
        <v>159</v>
      </c>
      <c r="B160" t="str">
        <f>IF(AND('Sch D6 Reserv'!F164&gt;0,'Sch D6 Reserv'!E164&lt;1),"Fail","Pass")</f>
        <v>Pass</v>
      </c>
      <c r="C160" t="str">
        <f>IF(AND('Sch D6 Reserv'!E164&gt;0,'Sch D6 Reserv'!F164&lt;1),"Fail","Pass")</f>
        <v>Pass</v>
      </c>
    </row>
    <row r="161" spans="1:3">
      <c r="A161">
        <v>160</v>
      </c>
      <c r="B161" t="str">
        <f>IF(AND('Sch D6 Reserv'!F165&gt;0,'Sch D6 Reserv'!E165&lt;1),"Fail","Pass")</f>
        <v>Pass</v>
      </c>
      <c r="C161" t="str">
        <f>IF(AND('Sch D6 Reserv'!E165&gt;0,'Sch D6 Reserv'!F165&lt;1),"Fail","Pass")</f>
        <v>Pass</v>
      </c>
    </row>
    <row r="162" spans="1:3">
      <c r="A162">
        <v>161</v>
      </c>
      <c r="B162" t="str">
        <f>IF(AND('Sch D6 Reserv'!F166&gt;0,'Sch D6 Reserv'!E166&lt;1),"Fail","Pass")</f>
        <v>Pass</v>
      </c>
      <c r="C162" t="str">
        <f>IF(AND('Sch D6 Reserv'!E166&gt;0,'Sch D6 Reserv'!F166&lt;1),"Fail","Pass")</f>
        <v>Pass</v>
      </c>
    </row>
    <row r="163" spans="1:3">
      <c r="A163">
        <v>162</v>
      </c>
      <c r="B163" t="str">
        <f>IF(AND('Sch D6 Reserv'!F167&gt;0,'Sch D6 Reserv'!E167&lt;1),"Fail","Pass")</f>
        <v>Pass</v>
      </c>
      <c r="C163" t="str">
        <f>IF(AND('Sch D6 Reserv'!E167&gt;0,'Sch D6 Reserv'!F167&lt;1),"Fail","Pass")</f>
        <v>Pass</v>
      </c>
    </row>
    <row r="164" spans="1:3">
      <c r="A164">
        <v>163</v>
      </c>
      <c r="B164" t="str">
        <f>IF(AND('Sch D6 Reserv'!F168&gt;0,'Sch D6 Reserv'!E168&lt;1),"Fail","Pass")</f>
        <v>Pass</v>
      </c>
      <c r="C164" t="str">
        <f>IF(AND('Sch D6 Reserv'!E168&gt;0,'Sch D6 Reserv'!F168&lt;1),"Fail","Pass")</f>
        <v>Pass</v>
      </c>
    </row>
    <row r="165" spans="1:3">
      <c r="A165">
        <v>164</v>
      </c>
      <c r="B165" t="str">
        <f>IF(AND('Sch D6 Reserv'!F169&gt;0,'Sch D6 Reserv'!E169&lt;1),"Fail","Pass")</f>
        <v>Pass</v>
      </c>
      <c r="C165" t="str">
        <f>IF(AND('Sch D6 Reserv'!E169&gt;0,'Sch D6 Reserv'!F169&lt;1),"Fail","Pass")</f>
        <v>Pass</v>
      </c>
    </row>
    <row r="166" spans="1:3">
      <c r="A166">
        <v>165</v>
      </c>
      <c r="B166" t="str">
        <f>IF(AND('Sch D6 Reserv'!F170&gt;0,'Sch D6 Reserv'!E170&lt;1),"Fail","Pass")</f>
        <v>Pass</v>
      </c>
      <c r="C166" t="str">
        <f>IF(AND('Sch D6 Reserv'!E170&gt;0,'Sch D6 Reserv'!F170&lt;1),"Fail","Pass")</f>
        <v>Pass</v>
      </c>
    </row>
    <row r="167" spans="1:3">
      <c r="A167">
        <v>166</v>
      </c>
      <c r="B167" t="str">
        <f>IF(AND('Sch D6 Reserv'!F171&gt;0,'Sch D6 Reserv'!E171&lt;1),"Fail","Pass")</f>
        <v>Pass</v>
      </c>
      <c r="C167" t="str">
        <f>IF(AND('Sch D6 Reserv'!E171&gt;0,'Sch D6 Reserv'!F171&lt;1),"Fail","Pass")</f>
        <v>Pass</v>
      </c>
    </row>
    <row r="168" spans="1:3">
      <c r="A168">
        <v>167</v>
      </c>
      <c r="B168" t="str">
        <f>IF(AND('Sch D6 Reserv'!F172&gt;0,'Sch D6 Reserv'!E172&lt;1),"Fail","Pass")</f>
        <v>Pass</v>
      </c>
      <c r="C168" t="str">
        <f>IF(AND('Sch D6 Reserv'!E172&gt;0,'Sch D6 Reserv'!F172&lt;1),"Fail","Pass")</f>
        <v>Pass</v>
      </c>
    </row>
    <row r="169" spans="1:3">
      <c r="A169">
        <v>168</v>
      </c>
      <c r="B169" t="str">
        <f>IF(AND('Sch D6 Reserv'!F173&gt;0,'Sch D6 Reserv'!E173&lt;1),"Fail","Pass")</f>
        <v>Pass</v>
      </c>
      <c r="C169" t="str">
        <f>IF(AND('Sch D6 Reserv'!E173&gt;0,'Sch D6 Reserv'!F173&lt;1),"Fail","Pass")</f>
        <v>Pass</v>
      </c>
    </row>
    <row r="170" spans="1:3">
      <c r="A170">
        <v>169</v>
      </c>
      <c r="B170" t="str">
        <f>IF(AND('Sch D6 Reserv'!F174&gt;0,'Sch D6 Reserv'!E174&lt;1),"Fail","Pass")</f>
        <v>Pass</v>
      </c>
      <c r="C170" t="str">
        <f>IF(AND('Sch D6 Reserv'!E174&gt;0,'Sch D6 Reserv'!F174&lt;1),"Fail","Pass")</f>
        <v>Pass</v>
      </c>
    </row>
    <row r="171" spans="1:3">
      <c r="A171">
        <v>170</v>
      </c>
      <c r="B171" t="str">
        <f>IF(AND('Sch D6 Reserv'!F175&gt;0,'Sch D6 Reserv'!E175&lt;1),"Fail","Pass")</f>
        <v>Pass</v>
      </c>
      <c r="C171" t="str">
        <f>IF(AND('Sch D6 Reserv'!E175&gt;0,'Sch D6 Reserv'!F175&lt;1),"Fail","Pass")</f>
        <v>Pass</v>
      </c>
    </row>
    <row r="172" spans="1:3">
      <c r="A172">
        <v>171</v>
      </c>
      <c r="B172" t="str">
        <f>IF(AND('Sch D6 Reserv'!F176&gt;0,'Sch D6 Reserv'!E176&lt;1),"Fail","Pass")</f>
        <v>Pass</v>
      </c>
      <c r="C172" t="str">
        <f>IF(AND('Sch D6 Reserv'!E176&gt;0,'Sch D6 Reserv'!F176&lt;1),"Fail","Pass")</f>
        <v>Pass</v>
      </c>
    </row>
    <row r="173" spans="1:3">
      <c r="A173">
        <v>172</v>
      </c>
      <c r="B173" t="str">
        <f>IF(AND('Sch D6 Reserv'!F177&gt;0,'Sch D6 Reserv'!E177&lt;1),"Fail","Pass")</f>
        <v>Pass</v>
      </c>
      <c r="C173" t="str">
        <f>IF(AND('Sch D6 Reserv'!E177&gt;0,'Sch D6 Reserv'!F177&lt;1),"Fail","Pass")</f>
        <v>Pass</v>
      </c>
    </row>
    <row r="174" spans="1:3">
      <c r="A174">
        <v>173</v>
      </c>
      <c r="B174" t="str">
        <f>IF(AND('Sch D6 Reserv'!F178&gt;0,'Sch D6 Reserv'!E178&lt;1),"Fail","Pass")</f>
        <v>Pass</v>
      </c>
      <c r="C174" t="str">
        <f>IF(AND('Sch D6 Reserv'!E178&gt;0,'Sch D6 Reserv'!F178&lt;1),"Fail","Pass")</f>
        <v>Pass</v>
      </c>
    </row>
    <row r="175" spans="1:3">
      <c r="A175">
        <v>174</v>
      </c>
      <c r="B175" t="str">
        <f>IF(AND('Sch D6 Reserv'!F179&gt;0,'Sch D6 Reserv'!E179&lt;1),"Fail","Pass")</f>
        <v>Pass</v>
      </c>
      <c r="C175" t="str">
        <f>IF(AND('Sch D6 Reserv'!E179&gt;0,'Sch D6 Reserv'!F179&lt;1),"Fail","Pass")</f>
        <v>Pass</v>
      </c>
    </row>
    <row r="176" spans="1:3">
      <c r="A176">
        <v>175</v>
      </c>
      <c r="B176" t="str">
        <f>IF(AND('Sch D6 Reserv'!F180&gt;0,'Sch D6 Reserv'!E180&lt;1),"Fail","Pass")</f>
        <v>Pass</v>
      </c>
      <c r="C176" t="str">
        <f>IF(AND('Sch D6 Reserv'!E180&gt;0,'Sch D6 Reserv'!F180&lt;1),"Fail","Pass")</f>
        <v>Pass</v>
      </c>
    </row>
    <row r="177" spans="1:3">
      <c r="A177">
        <v>176</v>
      </c>
      <c r="B177" t="str">
        <f>IF(AND('Sch D6 Reserv'!F181&gt;0,'Sch D6 Reserv'!E181&lt;1),"Fail","Pass")</f>
        <v>Pass</v>
      </c>
      <c r="C177" t="str">
        <f>IF(AND('Sch D6 Reserv'!E181&gt;0,'Sch D6 Reserv'!F181&lt;1),"Fail","Pass")</f>
        <v>Pass</v>
      </c>
    </row>
    <row r="178" spans="1:3">
      <c r="A178">
        <v>177</v>
      </c>
      <c r="B178" t="str">
        <f>IF(AND('Sch D6 Reserv'!F182&gt;0,'Sch D6 Reserv'!E182&lt;1),"Fail","Pass")</f>
        <v>Pass</v>
      </c>
      <c r="C178" t="str">
        <f>IF(AND('Sch D6 Reserv'!E182&gt;0,'Sch D6 Reserv'!F182&lt;1),"Fail","Pass")</f>
        <v>Pass</v>
      </c>
    </row>
    <row r="179" spans="1:3">
      <c r="A179">
        <v>178</v>
      </c>
      <c r="B179" t="str">
        <f>IF(AND('Sch D6 Reserv'!F183&gt;0,'Sch D6 Reserv'!E183&lt;1),"Fail","Pass")</f>
        <v>Pass</v>
      </c>
      <c r="C179" t="str">
        <f>IF(AND('Sch D6 Reserv'!E183&gt;0,'Sch D6 Reserv'!F183&lt;1),"Fail","Pass")</f>
        <v>Pass</v>
      </c>
    </row>
    <row r="180" spans="1:3">
      <c r="A180">
        <v>179</v>
      </c>
      <c r="B180" t="str">
        <f>IF(AND('Sch D6 Reserv'!F184&gt;0,'Sch D6 Reserv'!E184&lt;1),"Fail","Pass")</f>
        <v>Pass</v>
      </c>
      <c r="C180" t="str">
        <f>IF(AND('Sch D6 Reserv'!E184&gt;0,'Sch D6 Reserv'!F184&lt;1),"Fail","Pass")</f>
        <v>Pass</v>
      </c>
    </row>
    <row r="181" spans="1:3">
      <c r="A181">
        <v>180</v>
      </c>
      <c r="B181" t="str">
        <f>IF(AND('Sch D6 Reserv'!F185&gt;0,'Sch D6 Reserv'!E185&lt;1),"Fail","Pass")</f>
        <v>Pass</v>
      </c>
      <c r="C181" t="str">
        <f>IF(AND('Sch D6 Reserv'!E185&gt;0,'Sch D6 Reserv'!F185&lt;1),"Fail","Pass")</f>
        <v>Pass</v>
      </c>
    </row>
    <row r="182" spans="1:3">
      <c r="A182">
        <v>181</v>
      </c>
      <c r="B182" t="str">
        <f>IF(AND('Sch D6 Reserv'!F186&gt;0,'Sch D6 Reserv'!E186&lt;1),"Fail","Pass")</f>
        <v>Pass</v>
      </c>
      <c r="C182" t="str">
        <f>IF(AND('Sch D6 Reserv'!E186&gt;0,'Sch D6 Reserv'!F186&lt;1),"Fail","Pass")</f>
        <v>Pass</v>
      </c>
    </row>
    <row r="183" spans="1:3">
      <c r="A183">
        <v>182</v>
      </c>
      <c r="B183" t="str">
        <f>IF(AND('Sch D6 Reserv'!F187&gt;0,'Sch D6 Reserv'!E187&lt;1),"Fail","Pass")</f>
        <v>Pass</v>
      </c>
      <c r="C183" t="str">
        <f>IF(AND('Sch D6 Reserv'!E187&gt;0,'Sch D6 Reserv'!F187&lt;1),"Fail","Pass")</f>
        <v>Pass</v>
      </c>
    </row>
    <row r="184" spans="1:3">
      <c r="A184">
        <v>183</v>
      </c>
      <c r="B184" t="str">
        <f>IF(AND('Sch D6 Reserv'!F188&gt;0,'Sch D6 Reserv'!E188&lt;1),"Fail","Pass")</f>
        <v>Pass</v>
      </c>
      <c r="C184" t="str">
        <f>IF(AND('Sch D6 Reserv'!E188&gt;0,'Sch D6 Reserv'!F188&lt;1),"Fail","Pass")</f>
        <v>Pass</v>
      </c>
    </row>
    <row r="185" spans="1:3">
      <c r="A185">
        <v>184</v>
      </c>
      <c r="B185" t="str">
        <f>IF(AND('Sch D6 Reserv'!F189&gt;0,'Sch D6 Reserv'!E189&lt;1),"Fail","Pass")</f>
        <v>Pass</v>
      </c>
      <c r="C185" t="str">
        <f>IF(AND('Sch D6 Reserv'!E189&gt;0,'Sch D6 Reserv'!F189&lt;1),"Fail","Pass")</f>
        <v>Pass</v>
      </c>
    </row>
    <row r="186" spans="1:3">
      <c r="A186">
        <v>185</v>
      </c>
      <c r="B186" t="str">
        <f>IF(AND('Sch D6 Reserv'!F190&gt;0,'Sch D6 Reserv'!E190&lt;1),"Fail","Pass")</f>
        <v>Pass</v>
      </c>
      <c r="C186" t="str">
        <f>IF(AND('Sch D6 Reserv'!E190&gt;0,'Sch D6 Reserv'!F190&lt;1),"Fail","Pass")</f>
        <v>Pass</v>
      </c>
    </row>
    <row r="187" spans="1:3">
      <c r="A187">
        <v>186</v>
      </c>
      <c r="B187" t="str">
        <f>IF(AND('Sch D6 Reserv'!F191&gt;0,'Sch D6 Reserv'!E191&lt;1),"Fail","Pass")</f>
        <v>Pass</v>
      </c>
      <c r="C187" t="str">
        <f>IF(AND('Sch D6 Reserv'!E191&gt;0,'Sch D6 Reserv'!F191&lt;1),"Fail","Pass")</f>
        <v>Pass</v>
      </c>
    </row>
    <row r="188" spans="1:3">
      <c r="A188">
        <v>187</v>
      </c>
      <c r="B188" t="str">
        <f>IF(AND('Sch D6 Reserv'!F192&gt;0,'Sch D6 Reserv'!E192&lt;1),"Fail","Pass")</f>
        <v>Pass</v>
      </c>
      <c r="C188" t="str">
        <f>IF(AND('Sch D6 Reserv'!E192&gt;0,'Sch D6 Reserv'!F192&lt;1),"Fail","Pass")</f>
        <v>Pass</v>
      </c>
    </row>
    <row r="189" spans="1:3">
      <c r="A189">
        <v>188</v>
      </c>
      <c r="B189" t="str">
        <f>IF(AND('Sch D6 Reserv'!F193&gt;0,'Sch D6 Reserv'!E193&lt;1),"Fail","Pass")</f>
        <v>Pass</v>
      </c>
      <c r="C189" t="str">
        <f>IF(AND('Sch D6 Reserv'!E193&gt;0,'Sch D6 Reserv'!F193&lt;1),"Fail","Pass")</f>
        <v>Pass</v>
      </c>
    </row>
    <row r="190" spans="1:3">
      <c r="A190">
        <v>189</v>
      </c>
      <c r="B190" t="str">
        <f>IF(AND('Sch D6 Reserv'!F194&gt;0,'Sch D6 Reserv'!E194&lt;1),"Fail","Pass")</f>
        <v>Pass</v>
      </c>
      <c r="C190" t="str">
        <f>IF(AND('Sch D6 Reserv'!E194&gt;0,'Sch D6 Reserv'!F194&lt;1),"Fail","Pass")</f>
        <v>Pass</v>
      </c>
    </row>
    <row r="191" spans="1:3">
      <c r="A191">
        <v>190</v>
      </c>
      <c r="B191" t="str">
        <f>IF(AND('Sch D6 Reserv'!F195&gt;0,'Sch D6 Reserv'!E195&lt;1),"Fail","Pass")</f>
        <v>Pass</v>
      </c>
      <c r="C191" t="str">
        <f>IF(AND('Sch D6 Reserv'!E195&gt;0,'Sch D6 Reserv'!F195&lt;1),"Fail","Pass")</f>
        <v>Pass</v>
      </c>
    </row>
    <row r="192" spans="1:3">
      <c r="A192">
        <v>191</v>
      </c>
      <c r="B192" t="str">
        <f>IF(AND('Sch D6 Reserv'!F196&gt;0,'Sch D6 Reserv'!E196&lt;1),"Fail","Pass")</f>
        <v>Pass</v>
      </c>
      <c r="C192" t="str">
        <f>IF(AND('Sch D6 Reserv'!E196&gt;0,'Sch D6 Reserv'!F196&lt;1),"Fail","Pass")</f>
        <v>Pass</v>
      </c>
    </row>
    <row r="193" spans="1:3">
      <c r="A193">
        <v>192</v>
      </c>
      <c r="B193" t="str">
        <f>IF(AND('Sch D6 Reserv'!F197&gt;0,'Sch D6 Reserv'!E197&lt;1),"Fail","Pass")</f>
        <v>Pass</v>
      </c>
      <c r="C193" t="str">
        <f>IF(AND('Sch D6 Reserv'!E197&gt;0,'Sch D6 Reserv'!F197&lt;1),"Fail","Pass")</f>
        <v>Pass</v>
      </c>
    </row>
    <row r="194" spans="1:3">
      <c r="A194">
        <v>193</v>
      </c>
      <c r="B194" t="str">
        <f>IF(AND('Sch D6 Reserv'!F198&gt;0,'Sch D6 Reserv'!E198&lt;1),"Fail","Pass")</f>
        <v>Pass</v>
      </c>
      <c r="C194" t="str">
        <f>IF(AND('Sch D6 Reserv'!E198&gt;0,'Sch D6 Reserv'!F198&lt;1),"Fail","Pass")</f>
        <v>Pass</v>
      </c>
    </row>
    <row r="195" spans="1:3">
      <c r="A195">
        <v>194</v>
      </c>
      <c r="B195" t="str">
        <f>IF(AND('Sch D6 Reserv'!F199&gt;0,'Sch D6 Reserv'!E199&lt;1),"Fail","Pass")</f>
        <v>Pass</v>
      </c>
      <c r="C195" t="str">
        <f>IF(AND('Sch D6 Reserv'!E199&gt;0,'Sch D6 Reserv'!F199&lt;1),"Fail","Pass")</f>
        <v>Pass</v>
      </c>
    </row>
    <row r="196" spans="1:3">
      <c r="A196">
        <v>195</v>
      </c>
      <c r="B196" t="str">
        <f>IF(AND('Sch D6 Reserv'!F200&gt;0,'Sch D6 Reserv'!E200&lt;1),"Fail","Pass")</f>
        <v>Pass</v>
      </c>
      <c r="C196" t="str">
        <f>IF(AND('Sch D6 Reserv'!E200&gt;0,'Sch D6 Reserv'!F200&lt;1),"Fail","Pass")</f>
        <v>Pass</v>
      </c>
    </row>
    <row r="197" spans="1:3">
      <c r="A197">
        <v>196</v>
      </c>
      <c r="B197" t="str">
        <f>IF(AND('Sch D6 Reserv'!F201&gt;0,'Sch D6 Reserv'!E201&lt;1),"Fail","Pass")</f>
        <v>Pass</v>
      </c>
      <c r="C197" t="str">
        <f>IF(AND('Sch D6 Reserv'!E201&gt;0,'Sch D6 Reserv'!F201&lt;1),"Fail","Pass")</f>
        <v>Pass</v>
      </c>
    </row>
    <row r="198" spans="1:3">
      <c r="A198">
        <v>197</v>
      </c>
      <c r="B198" t="str">
        <f>IF(AND('Sch D6 Reserv'!F202&gt;0,'Sch D6 Reserv'!E202&lt;1),"Fail","Pass")</f>
        <v>Pass</v>
      </c>
      <c r="C198" t="str">
        <f>IF(AND('Sch D6 Reserv'!E202&gt;0,'Sch D6 Reserv'!F202&lt;1),"Fail","Pass")</f>
        <v>Pass</v>
      </c>
    </row>
    <row r="199" spans="1:3">
      <c r="A199">
        <v>198</v>
      </c>
      <c r="B199" t="str">
        <f>IF(AND('Sch D6 Reserv'!F203&gt;0,'Sch D6 Reserv'!E203&lt;1),"Fail","Pass")</f>
        <v>Pass</v>
      </c>
      <c r="C199" t="str">
        <f>IF(AND('Sch D6 Reserv'!E203&gt;0,'Sch D6 Reserv'!F203&lt;1),"Fail","Pass")</f>
        <v>Pass</v>
      </c>
    </row>
    <row r="200" spans="1:3">
      <c r="A200">
        <v>199</v>
      </c>
      <c r="B200" t="str">
        <f>IF(AND('Sch D6 Reserv'!F204&gt;0,'Sch D6 Reserv'!E204&lt;1),"Fail","Pass")</f>
        <v>Pass</v>
      </c>
      <c r="C200" t="str">
        <f>IF(AND('Sch D6 Reserv'!E204&gt;0,'Sch D6 Reserv'!F204&lt;1),"Fail","Pass")</f>
        <v>Pass</v>
      </c>
    </row>
    <row r="201" spans="1:3">
      <c r="A201">
        <v>200</v>
      </c>
      <c r="B201" t="str">
        <f>IF(AND('Sch D6 Reserv'!F205&gt;0,'Sch D6 Reserv'!E205&lt;1),"Fail","Pass")</f>
        <v>Pass</v>
      </c>
      <c r="C201" t="str">
        <f>IF(AND('Sch D6 Reserv'!E205&gt;0,'Sch D6 Reserv'!F205&lt;1),"Fail","Pass")</f>
        <v>Pass</v>
      </c>
    </row>
    <row r="202" spans="1:3">
      <c r="A202">
        <v>201</v>
      </c>
      <c r="B202" t="str">
        <f>IF(AND('Sch D6 Reserv'!F206&gt;0,'Sch D6 Reserv'!E206&lt;1),"Fail","Pass")</f>
        <v>Pass</v>
      </c>
      <c r="C202" t="str">
        <f>IF(AND('Sch D6 Reserv'!E206&gt;0,'Sch D6 Reserv'!F206&lt;1),"Fail","Pass")</f>
        <v>Pass</v>
      </c>
    </row>
    <row r="203" spans="1:3">
      <c r="A203">
        <v>202</v>
      </c>
      <c r="B203" t="str">
        <f>IF(AND('Sch D6 Reserv'!F207&gt;0,'Sch D6 Reserv'!E207&lt;1),"Fail","Pass")</f>
        <v>Pass</v>
      </c>
      <c r="C203" t="str">
        <f>IF(AND('Sch D6 Reserv'!E207&gt;0,'Sch D6 Reserv'!F207&lt;1),"Fail","Pass")</f>
        <v>Pass</v>
      </c>
    </row>
    <row r="204" spans="1:3">
      <c r="A204">
        <v>203</v>
      </c>
      <c r="B204" t="str">
        <f>IF(AND('Sch D6 Reserv'!F208&gt;0,'Sch D6 Reserv'!E208&lt;1),"Fail","Pass")</f>
        <v>Pass</v>
      </c>
      <c r="C204" t="str">
        <f>IF(AND('Sch D6 Reserv'!E208&gt;0,'Sch D6 Reserv'!F208&lt;1),"Fail","Pass")</f>
        <v>Pass</v>
      </c>
    </row>
    <row r="205" spans="1:3">
      <c r="A205">
        <v>204</v>
      </c>
      <c r="B205" t="str">
        <f>IF(AND('Sch D6 Reserv'!F209&gt;0,'Sch D6 Reserv'!E209&lt;1),"Fail","Pass")</f>
        <v>Pass</v>
      </c>
      <c r="C205" t="str">
        <f>IF(AND('Sch D6 Reserv'!E209&gt;0,'Sch D6 Reserv'!F209&lt;1),"Fail","Pass")</f>
        <v>Pass</v>
      </c>
    </row>
    <row r="206" spans="1:3">
      <c r="A206">
        <v>205</v>
      </c>
      <c r="B206" t="str">
        <f>IF(AND('Sch D6 Reserv'!F210&gt;0,'Sch D6 Reserv'!E210&lt;1),"Fail","Pass")</f>
        <v>Pass</v>
      </c>
      <c r="C206" t="str">
        <f>IF(AND('Sch D6 Reserv'!E210&gt;0,'Sch D6 Reserv'!F210&lt;1),"Fail","Pass")</f>
        <v>Pass</v>
      </c>
    </row>
    <row r="207" spans="1:3">
      <c r="A207">
        <v>206</v>
      </c>
      <c r="B207" t="str">
        <f>IF(AND('Sch D6 Reserv'!F211&gt;0,'Sch D6 Reserv'!E211&lt;1),"Fail","Pass")</f>
        <v>Pass</v>
      </c>
      <c r="C207" t="str">
        <f>IF(AND('Sch D6 Reserv'!E211&gt;0,'Sch D6 Reserv'!F211&lt;1),"Fail","Pass")</f>
        <v>Pass</v>
      </c>
    </row>
    <row r="208" spans="1:3">
      <c r="A208">
        <v>207</v>
      </c>
      <c r="B208" t="str">
        <f>IF(AND('Sch D6 Reserv'!F212&gt;0,'Sch D6 Reserv'!E212&lt;1),"Fail","Pass")</f>
        <v>Pass</v>
      </c>
      <c r="C208" t="str">
        <f>IF(AND('Sch D6 Reserv'!E212&gt;0,'Sch D6 Reserv'!F212&lt;1),"Fail","Pass")</f>
        <v>Pass</v>
      </c>
    </row>
    <row r="209" spans="1:3">
      <c r="A209">
        <v>208</v>
      </c>
      <c r="B209" t="str">
        <f>IF(AND('Sch D6 Reserv'!F213&gt;0,'Sch D6 Reserv'!E213&lt;1),"Fail","Pass")</f>
        <v>Pass</v>
      </c>
      <c r="C209" t="str">
        <f>IF(AND('Sch D6 Reserv'!E213&gt;0,'Sch D6 Reserv'!F213&lt;1),"Fail","Pass")</f>
        <v>Pass</v>
      </c>
    </row>
    <row r="210" spans="1:3">
      <c r="A210">
        <v>209</v>
      </c>
      <c r="B210" t="str">
        <f>IF(AND('Sch D6 Reserv'!F214&gt;0,'Sch D6 Reserv'!E214&lt;1),"Fail","Pass")</f>
        <v>Pass</v>
      </c>
      <c r="C210" t="str">
        <f>IF(AND('Sch D6 Reserv'!E214&gt;0,'Sch D6 Reserv'!F214&lt;1),"Fail","Pass")</f>
        <v>Pass</v>
      </c>
    </row>
    <row r="211" spans="1:3">
      <c r="A211">
        <v>210</v>
      </c>
      <c r="B211" t="str">
        <f>IF(AND('Sch D6 Reserv'!F215&gt;0,'Sch D6 Reserv'!E215&lt;1),"Fail","Pass")</f>
        <v>Pass</v>
      </c>
      <c r="C211" t="str">
        <f>IF(AND('Sch D6 Reserv'!E215&gt;0,'Sch D6 Reserv'!F215&lt;1),"Fail","Pass")</f>
        <v>Pass</v>
      </c>
    </row>
    <row r="212" spans="1:3">
      <c r="A212">
        <v>211</v>
      </c>
      <c r="B212" t="str">
        <f>IF(AND('Sch D6 Reserv'!F216&gt;0,'Sch D6 Reserv'!E216&lt;1),"Fail","Pass")</f>
        <v>Pass</v>
      </c>
      <c r="C212" t="str">
        <f>IF(AND('Sch D6 Reserv'!E216&gt;0,'Sch D6 Reserv'!F216&lt;1),"Fail","Pass")</f>
        <v>Pass</v>
      </c>
    </row>
    <row r="213" spans="1:3">
      <c r="A213">
        <v>212</v>
      </c>
      <c r="B213" t="str">
        <f>IF(AND('Sch D6 Reserv'!F217&gt;0,'Sch D6 Reserv'!E217&lt;1),"Fail","Pass")</f>
        <v>Pass</v>
      </c>
      <c r="C213" t="str">
        <f>IF(AND('Sch D6 Reserv'!E217&gt;0,'Sch D6 Reserv'!F217&lt;1),"Fail","Pass")</f>
        <v>Pass</v>
      </c>
    </row>
    <row r="214" spans="1:3">
      <c r="A214">
        <v>213</v>
      </c>
      <c r="B214" t="str">
        <f>IF(AND('Sch D6 Reserv'!F218&gt;0,'Sch D6 Reserv'!E218&lt;1),"Fail","Pass")</f>
        <v>Pass</v>
      </c>
      <c r="C214" t="str">
        <f>IF(AND('Sch D6 Reserv'!E218&gt;0,'Sch D6 Reserv'!F218&lt;1),"Fail","Pass")</f>
        <v>Pass</v>
      </c>
    </row>
    <row r="215" spans="1:3">
      <c r="A215">
        <v>214</v>
      </c>
      <c r="B215" t="str">
        <f>IF(AND('Sch D6 Reserv'!F219&gt;0,'Sch D6 Reserv'!E219&lt;1),"Fail","Pass")</f>
        <v>Pass</v>
      </c>
      <c r="C215" t="str">
        <f>IF(AND('Sch D6 Reserv'!E219&gt;0,'Sch D6 Reserv'!F219&lt;1),"Fail","Pass")</f>
        <v>Pass</v>
      </c>
    </row>
    <row r="216" spans="1:3">
      <c r="A216">
        <v>215</v>
      </c>
      <c r="B216" t="str">
        <f>IF(AND('Sch D6 Reserv'!F220&gt;0,'Sch D6 Reserv'!E220&lt;1),"Fail","Pass")</f>
        <v>Pass</v>
      </c>
      <c r="C216" t="str">
        <f>IF(AND('Sch D6 Reserv'!E220&gt;0,'Sch D6 Reserv'!F220&lt;1),"Fail","Pass")</f>
        <v>Pass</v>
      </c>
    </row>
    <row r="217" spans="1:3">
      <c r="A217">
        <v>216</v>
      </c>
      <c r="B217" t="str">
        <f>IF(AND('Sch D6 Reserv'!F221&gt;0,'Sch D6 Reserv'!E221&lt;1),"Fail","Pass")</f>
        <v>Pass</v>
      </c>
      <c r="C217" t="str">
        <f>IF(AND('Sch D6 Reserv'!E221&gt;0,'Sch D6 Reserv'!F221&lt;1),"Fail","Pass")</f>
        <v>Pass</v>
      </c>
    </row>
    <row r="218" spans="1:3">
      <c r="A218">
        <v>217</v>
      </c>
      <c r="B218" t="str">
        <f>IF(AND('Sch D6 Reserv'!F222&gt;0,'Sch D6 Reserv'!E222&lt;1),"Fail","Pass")</f>
        <v>Pass</v>
      </c>
      <c r="C218" t="str">
        <f>IF(AND('Sch D6 Reserv'!E222&gt;0,'Sch D6 Reserv'!F222&lt;1),"Fail","Pass")</f>
        <v>Pass</v>
      </c>
    </row>
    <row r="219" spans="1:3">
      <c r="A219">
        <v>218</v>
      </c>
      <c r="B219" t="str">
        <f>IF(AND('Sch D6 Reserv'!F223&gt;0,'Sch D6 Reserv'!E223&lt;1),"Fail","Pass")</f>
        <v>Pass</v>
      </c>
      <c r="C219" t="str">
        <f>IF(AND('Sch D6 Reserv'!E223&gt;0,'Sch D6 Reserv'!F223&lt;1),"Fail","Pass")</f>
        <v>Pass</v>
      </c>
    </row>
    <row r="220" spans="1:3">
      <c r="A220">
        <v>219</v>
      </c>
      <c r="B220" t="str">
        <f>IF(AND('Sch D6 Reserv'!F224&gt;0,'Sch D6 Reserv'!E224&lt;1),"Fail","Pass")</f>
        <v>Pass</v>
      </c>
      <c r="C220" t="str">
        <f>IF(AND('Sch D6 Reserv'!E224&gt;0,'Sch D6 Reserv'!F224&lt;1),"Fail","Pass")</f>
        <v>Pass</v>
      </c>
    </row>
    <row r="221" spans="1:3">
      <c r="A221">
        <v>220</v>
      </c>
      <c r="B221" t="str">
        <f>IF(AND('Sch D6 Reserv'!F225&gt;0,'Sch D6 Reserv'!E225&lt;1),"Fail","Pass")</f>
        <v>Pass</v>
      </c>
      <c r="C221" t="str">
        <f>IF(AND('Sch D6 Reserv'!E225&gt;0,'Sch D6 Reserv'!F225&lt;1),"Fail","Pass")</f>
        <v>Pass</v>
      </c>
    </row>
    <row r="222" spans="1:3">
      <c r="A222">
        <v>221</v>
      </c>
      <c r="B222" t="str">
        <f>IF(AND('Sch D6 Reserv'!F226&gt;0,'Sch D6 Reserv'!E226&lt;1),"Fail","Pass")</f>
        <v>Pass</v>
      </c>
      <c r="C222" t="str">
        <f>IF(AND('Sch D6 Reserv'!E226&gt;0,'Sch D6 Reserv'!F226&lt;1),"Fail","Pass")</f>
        <v>Pass</v>
      </c>
    </row>
    <row r="223" spans="1:3">
      <c r="A223">
        <v>222</v>
      </c>
      <c r="B223" t="str">
        <f>IF(AND('Sch D6 Reserv'!F227&gt;0,'Sch D6 Reserv'!E227&lt;1),"Fail","Pass")</f>
        <v>Pass</v>
      </c>
      <c r="C223" t="str">
        <f>IF(AND('Sch D6 Reserv'!E227&gt;0,'Sch D6 Reserv'!F227&lt;1),"Fail","Pass")</f>
        <v>Pass</v>
      </c>
    </row>
    <row r="224" spans="1:3">
      <c r="A224">
        <v>223</v>
      </c>
      <c r="B224" t="str">
        <f>IF(AND('Sch D6 Reserv'!F228&gt;0,'Sch D6 Reserv'!E228&lt;1),"Fail","Pass")</f>
        <v>Pass</v>
      </c>
      <c r="C224" t="str">
        <f>IF(AND('Sch D6 Reserv'!E228&gt;0,'Sch D6 Reserv'!F228&lt;1),"Fail","Pass")</f>
        <v>Pass</v>
      </c>
    </row>
    <row r="225" spans="1:3">
      <c r="A225">
        <v>224</v>
      </c>
      <c r="B225" t="str">
        <f>IF(AND('Sch D6 Reserv'!F229&gt;0,'Sch D6 Reserv'!E229&lt;1),"Fail","Pass")</f>
        <v>Pass</v>
      </c>
      <c r="C225" t="str">
        <f>IF(AND('Sch D6 Reserv'!E229&gt;0,'Sch D6 Reserv'!F229&lt;1),"Fail","Pass")</f>
        <v>Pass</v>
      </c>
    </row>
    <row r="226" spans="1:3">
      <c r="A226">
        <v>225</v>
      </c>
      <c r="B226" t="str">
        <f>IF(AND('Sch D6 Reserv'!F230&gt;0,'Sch D6 Reserv'!E230&lt;1),"Fail","Pass")</f>
        <v>Pass</v>
      </c>
      <c r="C226" t="str">
        <f>IF(AND('Sch D6 Reserv'!E230&gt;0,'Sch D6 Reserv'!F230&lt;1),"Fail","Pass")</f>
        <v>Pass</v>
      </c>
    </row>
    <row r="227" spans="1:3">
      <c r="A227">
        <v>226</v>
      </c>
      <c r="B227" t="str">
        <f>IF(AND('Sch D6 Reserv'!F231&gt;0,'Sch D6 Reserv'!E231&lt;1),"Fail","Pass")</f>
        <v>Pass</v>
      </c>
      <c r="C227" t="str">
        <f>IF(AND('Sch D6 Reserv'!E231&gt;0,'Sch D6 Reserv'!F231&lt;1),"Fail","Pass")</f>
        <v>Pass</v>
      </c>
    </row>
    <row r="228" spans="1:3">
      <c r="A228">
        <v>227</v>
      </c>
      <c r="B228" t="str">
        <f>IF(AND('Sch D6 Reserv'!F232&gt;0,'Sch D6 Reserv'!E232&lt;1),"Fail","Pass")</f>
        <v>Pass</v>
      </c>
      <c r="C228" t="str">
        <f>IF(AND('Sch D6 Reserv'!E232&gt;0,'Sch D6 Reserv'!F232&lt;1),"Fail","Pass")</f>
        <v>Pass</v>
      </c>
    </row>
    <row r="229" spans="1:3">
      <c r="A229">
        <v>228</v>
      </c>
      <c r="B229" t="str">
        <f>IF(AND('Sch D6 Reserv'!F233&gt;0,'Sch D6 Reserv'!E233&lt;1),"Fail","Pass")</f>
        <v>Pass</v>
      </c>
      <c r="C229" t="str">
        <f>IF(AND('Sch D6 Reserv'!E233&gt;0,'Sch D6 Reserv'!F233&lt;1),"Fail","Pass")</f>
        <v>Pass</v>
      </c>
    </row>
    <row r="230" spans="1:3">
      <c r="A230">
        <v>229</v>
      </c>
      <c r="B230" t="str">
        <f>IF(AND('Sch D6 Reserv'!F234&gt;0,'Sch D6 Reserv'!E234&lt;1),"Fail","Pass")</f>
        <v>Pass</v>
      </c>
      <c r="C230" t="str">
        <f>IF(AND('Sch D6 Reserv'!E234&gt;0,'Sch D6 Reserv'!F234&lt;1),"Fail","Pass")</f>
        <v>Pass</v>
      </c>
    </row>
    <row r="231" spans="1:3">
      <c r="A231">
        <v>230</v>
      </c>
      <c r="B231" t="str">
        <f>IF(AND('Sch D6 Reserv'!F235&gt;0,'Sch D6 Reserv'!E235&lt;1),"Fail","Pass")</f>
        <v>Pass</v>
      </c>
      <c r="C231" t="str">
        <f>IF(AND('Sch D6 Reserv'!E235&gt;0,'Sch D6 Reserv'!F235&lt;1),"Fail","Pass")</f>
        <v>Pass</v>
      </c>
    </row>
    <row r="232" spans="1:3">
      <c r="A232">
        <v>231</v>
      </c>
      <c r="B232" t="str">
        <f>IF(AND('Sch D6 Reserv'!F236&gt;0,'Sch D6 Reserv'!E236&lt;1),"Fail","Pass")</f>
        <v>Pass</v>
      </c>
      <c r="C232" t="str">
        <f>IF(AND('Sch D6 Reserv'!E236&gt;0,'Sch D6 Reserv'!F236&lt;1),"Fail","Pass")</f>
        <v>Pass</v>
      </c>
    </row>
    <row r="233" spans="1:3">
      <c r="A233">
        <v>232</v>
      </c>
      <c r="B233" t="str">
        <f>IF(AND('Sch D6 Reserv'!F237&gt;0,'Sch D6 Reserv'!E237&lt;1),"Fail","Pass")</f>
        <v>Pass</v>
      </c>
      <c r="C233" t="str">
        <f>IF(AND('Sch D6 Reserv'!E237&gt;0,'Sch D6 Reserv'!F237&lt;1),"Fail","Pass")</f>
        <v>Pass</v>
      </c>
    </row>
    <row r="234" spans="1:3">
      <c r="A234">
        <v>233</v>
      </c>
      <c r="B234" t="str">
        <f>IF(AND('Sch D6 Reserv'!F238&gt;0,'Sch D6 Reserv'!E238&lt;1),"Fail","Pass")</f>
        <v>Pass</v>
      </c>
      <c r="C234" t="str">
        <f>IF(AND('Sch D6 Reserv'!E238&gt;0,'Sch D6 Reserv'!F238&lt;1),"Fail","Pass")</f>
        <v>Pass</v>
      </c>
    </row>
    <row r="235" spans="1:3">
      <c r="A235">
        <v>234</v>
      </c>
      <c r="B235" t="str">
        <f>IF(AND('Sch D6 Reserv'!F239&gt;0,'Sch D6 Reserv'!E239&lt;1),"Fail","Pass")</f>
        <v>Pass</v>
      </c>
      <c r="C235" t="str">
        <f>IF(AND('Sch D6 Reserv'!E239&gt;0,'Sch D6 Reserv'!F239&lt;1),"Fail","Pass")</f>
        <v>Pass</v>
      </c>
    </row>
    <row r="236" spans="1:3">
      <c r="A236">
        <v>235</v>
      </c>
      <c r="B236" t="str">
        <f>IF(AND('Sch D6 Reserv'!F240&gt;0,'Sch D6 Reserv'!E240&lt;1),"Fail","Pass")</f>
        <v>Pass</v>
      </c>
      <c r="C236" t="str">
        <f>IF(AND('Sch D6 Reserv'!E240&gt;0,'Sch D6 Reserv'!F240&lt;1),"Fail","Pass")</f>
        <v>Pass</v>
      </c>
    </row>
    <row r="237" spans="1:3">
      <c r="A237">
        <v>236</v>
      </c>
      <c r="B237" t="str">
        <f>IF(AND('Sch D6 Reserv'!F241&gt;0,'Sch D6 Reserv'!E241&lt;1),"Fail","Pass")</f>
        <v>Pass</v>
      </c>
      <c r="C237" t="str">
        <f>IF(AND('Sch D6 Reserv'!E241&gt;0,'Sch D6 Reserv'!F241&lt;1),"Fail","Pass")</f>
        <v>Pass</v>
      </c>
    </row>
    <row r="238" spans="1:3">
      <c r="A238">
        <v>237</v>
      </c>
      <c r="B238" t="str">
        <f>IF(AND('Sch D6 Reserv'!F242&gt;0,'Sch D6 Reserv'!E242&lt;1),"Fail","Pass")</f>
        <v>Pass</v>
      </c>
      <c r="C238" t="str">
        <f>IF(AND('Sch D6 Reserv'!E242&gt;0,'Sch D6 Reserv'!F242&lt;1),"Fail","Pass")</f>
        <v>Pass</v>
      </c>
    </row>
    <row r="239" spans="1:3">
      <c r="A239">
        <v>238</v>
      </c>
      <c r="B239" t="str">
        <f>IF(AND('Sch D6 Reserv'!F243&gt;0,'Sch D6 Reserv'!E243&lt;1),"Fail","Pass")</f>
        <v>Pass</v>
      </c>
      <c r="C239" t="str">
        <f>IF(AND('Sch D6 Reserv'!E243&gt;0,'Sch D6 Reserv'!F243&lt;1),"Fail","Pass")</f>
        <v>Pass</v>
      </c>
    </row>
    <row r="240" spans="1:3">
      <c r="A240">
        <v>239</v>
      </c>
      <c r="B240" t="str">
        <f>IF(AND('Sch D6 Reserv'!F244&gt;0,'Sch D6 Reserv'!E244&lt;1),"Fail","Pass")</f>
        <v>Pass</v>
      </c>
      <c r="C240" t="str">
        <f>IF(AND('Sch D6 Reserv'!E244&gt;0,'Sch D6 Reserv'!F244&lt;1),"Fail","Pass")</f>
        <v>Pass</v>
      </c>
    </row>
    <row r="241" spans="1:3">
      <c r="A241">
        <v>240</v>
      </c>
      <c r="B241" t="str">
        <f>IF(AND('Sch D6 Reserv'!F245&gt;0,'Sch D6 Reserv'!E245&lt;1),"Fail","Pass")</f>
        <v>Pass</v>
      </c>
      <c r="C241" t="str">
        <f>IF(AND('Sch D6 Reserv'!E245&gt;0,'Sch D6 Reserv'!F245&lt;1),"Fail","Pass")</f>
        <v>Pass</v>
      </c>
    </row>
    <row r="242" spans="1:3">
      <c r="A242">
        <v>241</v>
      </c>
      <c r="B242" t="str">
        <f>IF(AND('Sch D6 Reserv'!F246&gt;0,'Sch D6 Reserv'!E246&lt;1),"Fail","Pass")</f>
        <v>Pass</v>
      </c>
      <c r="C242" t="str">
        <f>IF(AND('Sch D6 Reserv'!E246&gt;0,'Sch D6 Reserv'!F246&lt;1),"Fail","Pass")</f>
        <v>Pass</v>
      </c>
    </row>
    <row r="243" spans="1:3">
      <c r="A243">
        <v>242</v>
      </c>
      <c r="B243" t="str">
        <f>IF(AND('Sch D6 Reserv'!F247&gt;0,'Sch D6 Reserv'!E247&lt;1),"Fail","Pass")</f>
        <v>Pass</v>
      </c>
      <c r="C243" t="str">
        <f>IF(AND('Sch D6 Reserv'!E247&gt;0,'Sch D6 Reserv'!F247&lt;1),"Fail","Pass")</f>
        <v>Pass</v>
      </c>
    </row>
    <row r="244" spans="1:3">
      <c r="A244">
        <v>243</v>
      </c>
      <c r="B244" t="str">
        <f>IF(AND('Sch D6 Reserv'!F248&gt;0,'Sch D6 Reserv'!E248&lt;1),"Fail","Pass")</f>
        <v>Pass</v>
      </c>
      <c r="C244" t="str">
        <f>IF(AND('Sch D6 Reserv'!E248&gt;0,'Sch D6 Reserv'!F248&lt;1),"Fail","Pass")</f>
        <v>Pass</v>
      </c>
    </row>
    <row r="245" spans="1:3">
      <c r="A245">
        <v>244</v>
      </c>
      <c r="B245" t="str">
        <f>IF(AND('Sch D6 Reserv'!F249&gt;0,'Sch D6 Reserv'!E249&lt;1),"Fail","Pass")</f>
        <v>Pass</v>
      </c>
      <c r="C245" t="str">
        <f>IF(AND('Sch D6 Reserv'!E249&gt;0,'Sch D6 Reserv'!F249&lt;1),"Fail","Pass")</f>
        <v>Pass</v>
      </c>
    </row>
    <row r="246" spans="1:3">
      <c r="A246">
        <v>245</v>
      </c>
      <c r="B246" t="str">
        <f>IF(AND('Sch D6 Reserv'!F250&gt;0,'Sch D6 Reserv'!E250&lt;1),"Fail","Pass")</f>
        <v>Pass</v>
      </c>
      <c r="C246" t="str">
        <f>IF(AND('Sch D6 Reserv'!E250&gt;0,'Sch D6 Reserv'!F250&lt;1),"Fail","Pass")</f>
        <v>Pass</v>
      </c>
    </row>
    <row r="247" spans="1:3">
      <c r="A247">
        <v>246</v>
      </c>
      <c r="B247" t="str">
        <f>IF(AND('Sch D6 Reserv'!F251&gt;0,'Sch D6 Reserv'!E251&lt;1),"Fail","Pass")</f>
        <v>Pass</v>
      </c>
      <c r="C247" t="str">
        <f>IF(AND('Sch D6 Reserv'!E251&gt;0,'Sch D6 Reserv'!F251&lt;1),"Fail","Pass")</f>
        <v>Pass</v>
      </c>
    </row>
    <row r="248" spans="1:3">
      <c r="A248">
        <v>247</v>
      </c>
      <c r="B248" t="str">
        <f>IF(AND('Sch D6 Reserv'!F252&gt;0,'Sch D6 Reserv'!E252&lt;1),"Fail","Pass")</f>
        <v>Pass</v>
      </c>
      <c r="C248" t="str">
        <f>IF(AND('Sch D6 Reserv'!E252&gt;0,'Sch D6 Reserv'!F252&lt;1),"Fail","Pass")</f>
        <v>Pass</v>
      </c>
    </row>
    <row r="249" spans="1:3">
      <c r="A249">
        <v>248</v>
      </c>
      <c r="B249" t="str">
        <f>IF(AND('Sch D6 Reserv'!F253&gt;0,'Sch D6 Reserv'!E253&lt;1),"Fail","Pass")</f>
        <v>Pass</v>
      </c>
      <c r="C249" t="str">
        <f>IF(AND('Sch D6 Reserv'!E253&gt;0,'Sch D6 Reserv'!F253&lt;1),"Fail","Pass")</f>
        <v>Pass</v>
      </c>
    </row>
    <row r="250" spans="1:3">
      <c r="A250">
        <v>249</v>
      </c>
      <c r="B250" t="str">
        <f>IF(AND('Sch D6 Reserv'!F254&gt;0,'Sch D6 Reserv'!E254&lt;1),"Fail","Pass")</f>
        <v>Pass</v>
      </c>
      <c r="C250" t="str">
        <f>IF(AND('Sch D6 Reserv'!E254&gt;0,'Sch D6 Reserv'!F254&lt;1),"Fail","Pass")</f>
        <v>Pass</v>
      </c>
    </row>
    <row r="251" spans="1:3">
      <c r="A251">
        <v>250</v>
      </c>
      <c r="B251" t="str">
        <f>IF(AND('Sch D6 Reserv'!F255&gt;0,'Sch D6 Reserv'!E255&lt;1),"Fail","Pass")</f>
        <v>Pass</v>
      </c>
      <c r="C251" t="str">
        <f>IF(AND('Sch D6 Reserv'!E255&gt;0,'Sch D6 Reserv'!F255&lt;1),"Fail","Pass")</f>
        <v>Pass</v>
      </c>
    </row>
    <row r="252" spans="1:3">
      <c r="A252">
        <v>251</v>
      </c>
      <c r="B252" t="str">
        <f>IF(AND('Sch D6 Reserv'!F256&gt;0,'Sch D6 Reserv'!E256&lt;1),"Fail","Pass")</f>
        <v>Pass</v>
      </c>
      <c r="C252" t="str">
        <f>IF(AND('Sch D6 Reserv'!E256&gt;0,'Sch D6 Reserv'!F256&lt;1),"Fail","Pass")</f>
        <v>Pass</v>
      </c>
    </row>
    <row r="253" spans="1:3">
      <c r="A253">
        <v>252</v>
      </c>
      <c r="B253" t="str">
        <f>IF(AND('Sch D6 Reserv'!F257&gt;0,'Sch D6 Reserv'!E257&lt;1),"Fail","Pass")</f>
        <v>Pass</v>
      </c>
      <c r="C253" t="str">
        <f>IF(AND('Sch D6 Reserv'!E257&gt;0,'Sch D6 Reserv'!F257&lt;1),"Fail","Pass")</f>
        <v>Pass</v>
      </c>
    </row>
    <row r="254" spans="1:3">
      <c r="A254">
        <v>253</v>
      </c>
      <c r="B254" t="str">
        <f>IF(AND('Sch D6 Reserv'!F258&gt;0,'Sch D6 Reserv'!E258&lt;1),"Fail","Pass")</f>
        <v>Pass</v>
      </c>
      <c r="C254" t="str">
        <f>IF(AND('Sch D6 Reserv'!E258&gt;0,'Sch D6 Reserv'!F258&lt;1),"Fail","Pass")</f>
        <v>Pass</v>
      </c>
    </row>
    <row r="255" spans="1:3">
      <c r="A255">
        <v>254</v>
      </c>
      <c r="B255" t="str">
        <f>IF(AND('Sch D6 Reserv'!F259&gt;0,'Sch D6 Reserv'!E259&lt;1),"Fail","Pass")</f>
        <v>Pass</v>
      </c>
      <c r="C255" t="str">
        <f>IF(AND('Sch D6 Reserv'!E259&gt;0,'Sch D6 Reserv'!F259&lt;1),"Fail","Pass")</f>
        <v>Pass</v>
      </c>
    </row>
    <row r="256" spans="1:3">
      <c r="A256">
        <v>255</v>
      </c>
      <c r="B256" t="str">
        <f>IF(AND('Sch D6 Reserv'!F260&gt;0,'Sch D6 Reserv'!E260&lt;1),"Fail","Pass")</f>
        <v>Pass</v>
      </c>
      <c r="C256" t="str">
        <f>IF(AND('Sch D6 Reserv'!E260&gt;0,'Sch D6 Reserv'!F260&lt;1),"Fail","Pass")</f>
        <v>Pass</v>
      </c>
    </row>
    <row r="257" spans="1:3">
      <c r="A257">
        <v>256</v>
      </c>
      <c r="B257" t="str">
        <f>IF(AND('Sch D6 Reserv'!F261&gt;0,'Sch D6 Reserv'!E261&lt;1),"Fail","Pass")</f>
        <v>Pass</v>
      </c>
      <c r="C257" t="str">
        <f>IF(AND('Sch D6 Reserv'!E261&gt;0,'Sch D6 Reserv'!F261&lt;1),"Fail","Pass")</f>
        <v>Pass</v>
      </c>
    </row>
    <row r="258" spans="1:3">
      <c r="A258">
        <v>257</v>
      </c>
      <c r="B258" t="str">
        <f>IF(AND('Sch D6 Reserv'!F262&gt;0,'Sch D6 Reserv'!E262&lt;1),"Fail","Pass")</f>
        <v>Pass</v>
      </c>
      <c r="C258" t="str">
        <f>IF(AND('Sch D6 Reserv'!E262&gt;0,'Sch D6 Reserv'!F262&lt;1),"Fail","Pass")</f>
        <v>Pass</v>
      </c>
    </row>
    <row r="259" spans="1:3">
      <c r="A259">
        <v>258</v>
      </c>
      <c r="B259" t="str">
        <f>IF(AND('Sch D6 Reserv'!F263&gt;0,'Sch D6 Reserv'!E263&lt;1),"Fail","Pass")</f>
        <v>Pass</v>
      </c>
      <c r="C259" t="str">
        <f>IF(AND('Sch D6 Reserv'!E263&gt;0,'Sch D6 Reserv'!F263&lt;1),"Fail","Pass")</f>
        <v>Pass</v>
      </c>
    </row>
    <row r="260" spans="1:3">
      <c r="A260">
        <v>259</v>
      </c>
      <c r="B260" t="str">
        <f>IF(AND('Sch D6 Reserv'!F264&gt;0,'Sch D6 Reserv'!E264&lt;1),"Fail","Pass")</f>
        <v>Pass</v>
      </c>
      <c r="C260" t="str">
        <f>IF(AND('Sch D6 Reserv'!E264&gt;0,'Sch D6 Reserv'!F264&lt;1),"Fail","Pass")</f>
        <v>Pass</v>
      </c>
    </row>
    <row r="261" spans="1:3">
      <c r="A261">
        <v>260</v>
      </c>
      <c r="B261" t="str">
        <f>IF(AND('Sch D6 Reserv'!F265&gt;0,'Sch D6 Reserv'!E265&lt;1),"Fail","Pass")</f>
        <v>Pass</v>
      </c>
      <c r="C261" t="str">
        <f>IF(AND('Sch D6 Reserv'!E265&gt;0,'Sch D6 Reserv'!F265&lt;1),"Fail","Pass")</f>
        <v>Pass</v>
      </c>
    </row>
    <row r="262" spans="1:3">
      <c r="A262">
        <v>261</v>
      </c>
      <c r="B262" t="str">
        <f>IF(AND('Sch D6 Reserv'!F266&gt;0,'Sch D6 Reserv'!E266&lt;1),"Fail","Pass")</f>
        <v>Pass</v>
      </c>
      <c r="C262" t="str">
        <f>IF(AND('Sch D6 Reserv'!E266&gt;0,'Sch D6 Reserv'!F266&lt;1),"Fail","Pass")</f>
        <v>Pass</v>
      </c>
    </row>
    <row r="263" spans="1:3">
      <c r="A263">
        <v>262</v>
      </c>
      <c r="B263" t="str">
        <f>IF(AND('Sch D6 Reserv'!F267&gt;0,'Sch D6 Reserv'!E267&lt;1),"Fail","Pass")</f>
        <v>Pass</v>
      </c>
      <c r="C263" t="str">
        <f>IF(AND('Sch D6 Reserv'!E267&gt;0,'Sch D6 Reserv'!F267&lt;1),"Fail","Pass")</f>
        <v>Pass</v>
      </c>
    </row>
    <row r="264" spans="1:3">
      <c r="A264">
        <v>263</v>
      </c>
      <c r="B264" t="str">
        <f>IF(AND('Sch D6 Reserv'!F268&gt;0,'Sch D6 Reserv'!E268&lt;1),"Fail","Pass")</f>
        <v>Pass</v>
      </c>
      <c r="C264" t="str">
        <f>IF(AND('Sch D6 Reserv'!E268&gt;0,'Sch D6 Reserv'!F268&lt;1),"Fail","Pass")</f>
        <v>Pass</v>
      </c>
    </row>
    <row r="265" spans="1:3">
      <c r="A265">
        <v>264</v>
      </c>
      <c r="B265" t="str">
        <f>IF(AND('Sch D6 Reserv'!F269&gt;0,'Sch D6 Reserv'!E269&lt;1),"Fail","Pass")</f>
        <v>Pass</v>
      </c>
      <c r="C265" t="str">
        <f>IF(AND('Sch D6 Reserv'!E269&gt;0,'Sch D6 Reserv'!F269&lt;1),"Fail","Pass")</f>
        <v>Pass</v>
      </c>
    </row>
    <row r="266" spans="1:3">
      <c r="A266">
        <v>265</v>
      </c>
      <c r="B266" t="str">
        <f>IF(AND('Sch D6 Reserv'!F270&gt;0,'Sch D6 Reserv'!E270&lt;1),"Fail","Pass")</f>
        <v>Pass</v>
      </c>
      <c r="C266" t="str">
        <f>IF(AND('Sch D6 Reserv'!E270&gt;0,'Sch D6 Reserv'!F270&lt;1),"Fail","Pass")</f>
        <v>Pass</v>
      </c>
    </row>
    <row r="267" spans="1:3">
      <c r="A267">
        <v>266</v>
      </c>
      <c r="B267" t="str">
        <f>IF(AND('Sch D6 Reserv'!F271&gt;0,'Sch D6 Reserv'!E271&lt;1),"Fail","Pass")</f>
        <v>Pass</v>
      </c>
      <c r="C267" t="str">
        <f>IF(AND('Sch D6 Reserv'!E271&gt;0,'Sch D6 Reserv'!F271&lt;1),"Fail","Pass")</f>
        <v>Pass</v>
      </c>
    </row>
    <row r="268" spans="1:3">
      <c r="A268">
        <v>267</v>
      </c>
      <c r="B268" t="str">
        <f>IF(AND('Sch D6 Reserv'!F272&gt;0,'Sch D6 Reserv'!E272&lt;1),"Fail","Pass")</f>
        <v>Pass</v>
      </c>
      <c r="C268" t="str">
        <f>IF(AND('Sch D6 Reserv'!E272&gt;0,'Sch D6 Reserv'!F272&lt;1),"Fail","Pass")</f>
        <v>Pass</v>
      </c>
    </row>
    <row r="269" spans="1:3">
      <c r="A269">
        <v>268</v>
      </c>
      <c r="B269" t="str">
        <f>IF(AND('Sch D6 Reserv'!F273&gt;0,'Sch D6 Reserv'!E273&lt;1),"Fail","Pass")</f>
        <v>Pass</v>
      </c>
      <c r="C269" t="str">
        <f>IF(AND('Sch D6 Reserv'!E273&gt;0,'Sch D6 Reserv'!F273&lt;1),"Fail","Pass")</f>
        <v>Pass</v>
      </c>
    </row>
    <row r="270" spans="1:3">
      <c r="A270">
        <v>269</v>
      </c>
      <c r="B270" t="str">
        <f>IF(AND('Sch D6 Reserv'!F274&gt;0,'Sch D6 Reserv'!E274&lt;1),"Fail","Pass")</f>
        <v>Pass</v>
      </c>
      <c r="C270" t="str">
        <f>IF(AND('Sch D6 Reserv'!E274&gt;0,'Sch D6 Reserv'!F274&lt;1),"Fail","Pass")</f>
        <v>Pass</v>
      </c>
    </row>
    <row r="271" spans="1:3">
      <c r="A271">
        <v>270</v>
      </c>
      <c r="B271" t="str">
        <f>IF(AND('Sch D6 Reserv'!F275&gt;0,'Sch D6 Reserv'!E275&lt;1),"Fail","Pass")</f>
        <v>Pass</v>
      </c>
      <c r="C271" t="str">
        <f>IF(AND('Sch D6 Reserv'!E275&gt;0,'Sch D6 Reserv'!F275&lt;1),"Fail","Pass")</f>
        <v>Pass</v>
      </c>
    </row>
    <row r="272" spans="1:3">
      <c r="A272">
        <v>271</v>
      </c>
      <c r="B272" t="str">
        <f>IF(AND('Sch D6 Reserv'!F276&gt;0,'Sch D6 Reserv'!E276&lt;1),"Fail","Pass")</f>
        <v>Pass</v>
      </c>
      <c r="C272" t="str">
        <f>IF(AND('Sch D6 Reserv'!E276&gt;0,'Sch D6 Reserv'!F276&lt;1),"Fail","Pass")</f>
        <v>Pass</v>
      </c>
    </row>
    <row r="273" spans="1:3">
      <c r="A273">
        <v>272</v>
      </c>
      <c r="B273" t="str">
        <f>IF(AND('Sch D6 Reserv'!F277&gt;0,'Sch D6 Reserv'!E277&lt;1),"Fail","Pass")</f>
        <v>Pass</v>
      </c>
      <c r="C273" t="str">
        <f>IF(AND('Sch D6 Reserv'!E277&gt;0,'Sch D6 Reserv'!F277&lt;1),"Fail","Pass")</f>
        <v>Pass</v>
      </c>
    </row>
    <row r="274" spans="1:3">
      <c r="A274">
        <v>273</v>
      </c>
      <c r="B274" t="str">
        <f>IF(AND('Sch D6 Reserv'!F278&gt;0,'Sch D6 Reserv'!E278&lt;1),"Fail","Pass")</f>
        <v>Pass</v>
      </c>
      <c r="C274" t="str">
        <f>IF(AND('Sch D6 Reserv'!E278&gt;0,'Sch D6 Reserv'!F278&lt;1),"Fail","Pass")</f>
        <v>Pass</v>
      </c>
    </row>
    <row r="275" spans="1:3">
      <c r="A275">
        <v>274</v>
      </c>
      <c r="B275" t="str">
        <f>IF(AND('Sch D6 Reserv'!F279&gt;0,'Sch D6 Reserv'!E279&lt;1),"Fail","Pass")</f>
        <v>Pass</v>
      </c>
      <c r="C275" t="str">
        <f>IF(AND('Sch D6 Reserv'!E279&gt;0,'Sch D6 Reserv'!F279&lt;1),"Fail","Pass")</f>
        <v>Pass</v>
      </c>
    </row>
    <row r="276" spans="1:3">
      <c r="A276">
        <v>275</v>
      </c>
      <c r="B276" t="str">
        <f>IF(AND('Sch D6 Reserv'!F280&gt;0,'Sch D6 Reserv'!E280&lt;1),"Fail","Pass")</f>
        <v>Pass</v>
      </c>
      <c r="C276" t="str">
        <f>IF(AND('Sch D6 Reserv'!E280&gt;0,'Sch D6 Reserv'!F280&lt;1),"Fail","Pass")</f>
        <v>Pass</v>
      </c>
    </row>
    <row r="277" spans="1:3">
      <c r="A277">
        <v>276</v>
      </c>
      <c r="B277" t="str">
        <f>IF(AND('Sch D6 Reserv'!F281&gt;0,'Sch D6 Reserv'!E281&lt;1),"Fail","Pass")</f>
        <v>Pass</v>
      </c>
      <c r="C277" t="str">
        <f>IF(AND('Sch D6 Reserv'!E281&gt;0,'Sch D6 Reserv'!F281&lt;1),"Fail","Pass")</f>
        <v>Pass</v>
      </c>
    </row>
    <row r="278" spans="1:3">
      <c r="A278">
        <v>277</v>
      </c>
      <c r="B278" t="str">
        <f>IF(AND('Sch D6 Reserv'!F282&gt;0,'Sch D6 Reserv'!E282&lt;1),"Fail","Pass")</f>
        <v>Pass</v>
      </c>
      <c r="C278" t="str">
        <f>IF(AND('Sch D6 Reserv'!E282&gt;0,'Sch D6 Reserv'!F282&lt;1),"Fail","Pass")</f>
        <v>Pass</v>
      </c>
    </row>
    <row r="279" spans="1:3">
      <c r="A279">
        <v>278</v>
      </c>
      <c r="B279" t="str">
        <f>IF(AND('Sch D6 Reserv'!F283&gt;0,'Sch D6 Reserv'!E283&lt;1),"Fail","Pass")</f>
        <v>Pass</v>
      </c>
      <c r="C279" t="str">
        <f>IF(AND('Sch D6 Reserv'!E283&gt;0,'Sch D6 Reserv'!F283&lt;1),"Fail","Pass")</f>
        <v>Pass</v>
      </c>
    </row>
    <row r="280" spans="1:3">
      <c r="A280">
        <v>279</v>
      </c>
      <c r="B280" t="str">
        <f>IF(AND('Sch D6 Reserv'!F284&gt;0,'Sch D6 Reserv'!E284&lt;1),"Fail","Pass")</f>
        <v>Pass</v>
      </c>
      <c r="C280" t="str">
        <f>IF(AND('Sch D6 Reserv'!E284&gt;0,'Sch D6 Reserv'!F284&lt;1),"Fail","Pass")</f>
        <v>Pass</v>
      </c>
    </row>
    <row r="281" spans="1:3">
      <c r="A281">
        <v>280</v>
      </c>
      <c r="B281" t="str">
        <f>IF(AND('Sch D6 Reserv'!F285&gt;0,'Sch D6 Reserv'!E285&lt;1),"Fail","Pass")</f>
        <v>Pass</v>
      </c>
      <c r="C281" t="str">
        <f>IF(AND('Sch D6 Reserv'!E285&gt;0,'Sch D6 Reserv'!F285&lt;1),"Fail","Pass")</f>
        <v>Pass</v>
      </c>
    </row>
    <row r="282" spans="1:3">
      <c r="A282">
        <v>281</v>
      </c>
      <c r="B282" t="str">
        <f>IF(AND('Sch D6 Reserv'!F286&gt;0,'Sch D6 Reserv'!E286&lt;1),"Fail","Pass")</f>
        <v>Pass</v>
      </c>
      <c r="C282" t="str">
        <f>IF(AND('Sch D6 Reserv'!E286&gt;0,'Sch D6 Reserv'!F286&lt;1),"Fail","Pass")</f>
        <v>Pass</v>
      </c>
    </row>
    <row r="283" spans="1:3">
      <c r="A283">
        <v>282</v>
      </c>
      <c r="B283" t="str">
        <f>IF(AND('Sch D6 Reserv'!F287&gt;0,'Sch D6 Reserv'!E287&lt;1),"Fail","Pass")</f>
        <v>Pass</v>
      </c>
      <c r="C283" t="str">
        <f>IF(AND('Sch D6 Reserv'!E287&gt;0,'Sch D6 Reserv'!F287&lt;1),"Fail","Pass")</f>
        <v>Pass</v>
      </c>
    </row>
    <row r="284" spans="1:3">
      <c r="A284">
        <v>283</v>
      </c>
      <c r="B284" t="str">
        <f>IF(AND('Sch D6 Reserv'!F288&gt;0,'Sch D6 Reserv'!E288&lt;1),"Fail","Pass")</f>
        <v>Pass</v>
      </c>
      <c r="C284" t="str">
        <f>IF(AND('Sch D6 Reserv'!E288&gt;0,'Sch D6 Reserv'!F288&lt;1),"Fail","Pass")</f>
        <v>Pass</v>
      </c>
    </row>
    <row r="285" spans="1:3">
      <c r="A285">
        <v>284</v>
      </c>
      <c r="B285" t="str">
        <f>IF(AND('Sch D6 Reserv'!F289&gt;0,'Sch D6 Reserv'!E289&lt;1),"Fail","Pass")</f>
        <v>Pass</v>
      </c>
      <c r="C285" t="str">
        <f>IF(AND('Sch D6 Reserv'!E289&gt;0,'Sch D6 Reserv'!F289&lt;1),"Fail","Pass")</f>
        <v>Pass</v>
      </c>
    </row>
    <row r="286" spans="1:3">
      <c r="A286">
        <v>285</v>
      </c>
      <c r="B286" t="str">
        <f>IF(AND('Sch D6 Reserv'!F290&gt;0,'Sch D6 Reserv'!E290&lt;1),"Fail","Pass")</f>
        <v>Pass</v>
      </c>
      <c r="C286" t="str">
        <f>IF(AND('Sch D6 Reserv'!E290&gt;0,'Sch D6 Reserv'!F290&lt;1),"Fail","Pass")</f>
        <v>Pass</v>
      </c>
    </row>
    <row r="287" spans="1:3">
      <c r="A287">
        <v>286</v>
      </c>
      <c r="B287" t="str">
        <f>IF(AND('Sch D6 Reserv'!F291&gt;0,'Sch D6 Reserv'!E291&lt;1),"Fail","Pass")</f>
        <v>Pass</v>
      </c>
      <c r="C287" t="str">
        <f>IF(AND('Sch D6 Reserv'!E291&gt;0,'Sch D6 Reserv'!F291&lt;1),"Fail","Pass")</f>
        <v>Pass</v>
      </c>
    </row>
    <row r="288" spans="1:3">
      <c r="A288">
        <v>287</v>
      </c>
      <c r="B288" t="str">
        <f>IF(AND('Sch D6 Reserv'!F292&gt;0,'Sch D6 Reserv'!E292&lt;1),"Fail","Pass")</f>
        <v>Pass</v>
      </c>
      <c r="C288" t="str">
        <f>IF(AND('Sch D6 Reserv'!E292&gt;0,'Sch D6 Reserv'!F292&lt;1),"Fail","Pass")</f>
        <v>Pass</v>
      </c>
    </row>
    <row r="289" spans="1:3">
      <c r="A289">
        <v>288</v>
      </c>
      <c r="B289" t="str">
        <f>IF(AND('Sch D6 Reserv'!F293&gt;0,'Sch D6 Reserv'!E293&lt;1),"Fail","Pass")</f>
        <v>Pass</v>
      </c>
      <c r="C289" t="str">
        <f>IF(AND('Sch D6 Reserv'!E293&gt;0,'Sch D6 Reserv'!F293&lt;1),"Fail","Pass")</f>
        <v>Pass</v>
      </c>
    </row>
    <row r="290" spans="1:3">
      <c r="A290">
        <v>289</v>
      </c>
      <c r="B290" t="str">
        <f>IF(AND('Sch D6 Reserv'!F294&gt;0,'Sch D6 Reserv'!E294&lt;1),"Fail","Pass")</f>
        <v>Pass</v>
      </c>
      <c r="C290" t="str">
        <f>IF(AND('Sch D6 Reserv'!E294&gt;0,'Sch D6 Reserv'!F294&lt;1),"Fail","Pass")</f>
        <v>Pass</v>
      </c>
    </row>
    <row r="291" spans="1:3">
      <c r="A291">
        <v>290</v>
      </c>
      <c r="B291" t="str">
        <f>IF(AND('Sch D6 Reserv'!F295&gt;0,'Sch D6 Reserv'!E295&lt;1),"Fail","Pass")</f>
        <v>Pass</v>
      </c>
      <c r="C291" t="str">
        <f>IF(AND('Sch D6 Reserv'!E295&gt;0,'Sch D6 Reserv'!F295&lt;1),"Fail","Pass")</f>
        <v>Pass</v>
      </c>
    </row>
    <row r="292" spans="1:3">
      <c r="A292">
        <v>291</v>
      </c>
      <c r="B292" t="str">
        <f>IF(AND('Sch D6 Reserv'!F296&gt;0,'Sch D6 Reserv'!E296&lt;1),"Fail","Pass")</f>
        <v>Pass</v>
      </c>
      <c r="C292" t="str">
        <f>IF(AND('Sch D6 Reserv'!E296&gt;0,'Sch D6 Reserv'!F296&lt;1),"Fail","Pass")</f>
        <v>Pass</v>
      </c>
    </row>
    <row r="293" spans="1:3">
      <c r="A293">
        <v>292</v>
      </c>
      <c r="B293" t="str">
        <f>IF(AND('Sch D6 Reserv'!F297&gt;0,'Sch D6 Reserv'!E297&lt;1),"Fail","Pass")</f>
        <v>Pass</v>
      </c>
      <c r="C293" t="str">
        <f>IF(AND('Sch D6 Reserv'!E297&gt;0,'Sch D6 Reserv'!F297&lt;1),"Fail","Pass")</f>
        <v>Pass</v>
      </c>
    </row>
    <row r="294" spans="1:3">
      <c r="A294">
        <v>293</v>
      </c>
      <c r="B294" t="str">
        <f>IF(AND('Sch D6 Reserv'!F298&gt;0,'Sch D6 Reserv'!E298&lt;1),"Fail","Pass")</f>
        <v>Pass</v>
      </c>
      <c r="C294" t="str">
        <f>IF(AND('Sch D6 Reserv'!E298&gt;0,'Sch D6 Reserv'!F298&lt;1),"Fail","Pass")</f>
        <v>Pass</v>
      </c>
    </row>
    <row r="295" spans="1:3">
      <c r="A295">
        <v>294</v>
      </c>
      <c r="B295" t="str">
        <f>IF(AND('Sch D6 Reserv'!F299&gt;0,'Sch D6 Reserv'!E299&lt;1),"Fail","Pass")</f>
        <v>Pass</v>
      </c>
      <c r="C295" t="str">
        <f>IF(AND('Sch D6 Reserv'!E299&gt;0,'Sch D6 Reserv'!F299&lt;1),"Fail","Pass")</f>
        <v>Pass</v>
      </c>
    </row>
    <row r="296" spans="1:3">
      <c r="A296">
        <v>295</v>
      </c>
      <c r="B296" t="str">
        <f>IF(AND('Sch D6 Reserv'!F300&gt;0,'Sch D6 Reserv'!E300&lt;1),"Fail","Pass")</f>
        <v>Pass</v>
      </c>
      <c r="C296" t="str">
        <f>IF(AND('Sch D6 Reserv'!E300&gt;0,'Sch D6 Reserv'!F300&lt;1),"Fail","Pass")</f>
        <v>Pass</v>
      </c>
    </row>
    <row r="297" spans="1:3">
      <c r="A297">
        <v>296</v>
      </c>
      <c r="B297" t="str">
        <f>IF(AND('Sch D6 Reserv'!F301&gt;0,'Sch D6 Reserv'!E301&lt;1),"Fail","Pass")</f>
        <v>Pass</v>
      </c>
      <c r="C297" t="str">
        <f>IF(AND('Sch D6 Reserv'!E301&gt;0,'Sch D6 Reserv'!F301&lt;1),"Fail","Pass")</f>
        <v>Pass</v>
      </c>
    </row>
    <row r="298" spans="1:3">
      <c r="A298">
        <v>297</v>
      </c>
      <c r="B298" t="str">
        <f>IF(AND('Sch D6 Reserv'!F302&gt;0,'Sch D6 Reserv'!E302&lt;1),"Fail","Pass")</f>
        <v>Pass</v>
      </c>
      <c r="C298" t="str">
        <f>IF(AND('Sch D6 Reserv'!E302&gt;0,'Sch D6 Reserv'!F302&lt;1),"Fail","Pass")</f>
        <v>Pass</v>
      </c>
    </row>
    <row r="299" spans="1:3">
      <c r="A299">
        <v>298</v>
      </c>
      <c r="B299" t="str">
        <f>IF(AND('Sch D6 Reserv'!F303&gt;0,'Sch D6 Reserv'!E303&lt;1),"Fail","Pass")</f>
        <v>Pass</v>
      </c>
      <c r="C299" t="str">
        <f>IF(AND('Sch D6 Reserv'!E303&gt;0,'Sch D6 Reserv'!F303&lt;1),"Fail","Pass")</f>
        <v>Pass</v>
      </c>
    </row>
    <row r="300" spans="1:3">
      <c r="A300">
        <v>299</v>
      </c>
      <c r="B300" t="str">
        <f>IF(AND('Sch D6 Reserv'!F304&gt;0,'Sch D6 Reserv'!E304&lt;1),"Fail","Pass")</f>
        <v>Pass</v>
      </c>
      <c r="C300" t="str">
        <f>IF(AND('Sch D6 Reserv'!E304&gt;0,'Sch D6 Reserv'!F304&lt;1),"Fail","Pass")</f>
        <v>Pass</v>
      </c>
    </row>
    <row r="301" spans="1:3">
      <c r="A301">
        <v>300</v>
      </c>
      <c r="B301" t="str">
        <f>IF(AND('Sch D6 Reserv'!F305&gt;0,'Sch D6 Reserv'!E305&lt;1),"Fail","Pass")</f>
        <v>Pass</v>
      </c>
      <c r="C301" t="str">
        <f>IF(AND('Sch D6 Reserv'!E305&gt;0,'Sch D6 Reserv'!F305&lt;1),"Fail","Pass")</f>
        <v>Pass</v>
      </c>
    </row>
    <row r="302" spans="1:3">
      <c r="A302">
        <v>301</v>
      </c>
      <c r="B302" t="str">
        <f>IF(AND('Sch D6 Reserv'!F306&gt;0,'Sch D6 Reserv'!E306&lt;1),"Fail","Pass")</f>
        <v>Pass</v>
      </c>
      <c r="C302" t="str">
        <f>IF(AND('Sch D6 Reserv'!E306&gt;0,'Sch D6 Reserv'!F306&lt;1),"Fail","Pass")</f>
        <v>Pass</v>
      </c>
    </row>
    <row r="303" spans="1:3">
      <c r="A303">
        <v>302</v>
      </c>
      <c r="B303" t="str">
        <f>IF(AND('Sch D6 Reserv'!F307&gt;0,'Sch D6 Reserv'!E307&lt;1),"Fail","Pass")</f>
        <v>Pass</v>
      </c>
      <c r="C303" t="str">
        <f>IF(AND('Sch D6 Reserv'!E307&gt;0,'Sch D6 Reserv'!F307&lt;1),"Fail","Pass")</f>
        <v>Pass</v>
      </c>
    </row>
    <row r="304" spans="1:3">
      <c r="A304">
        <v>303</v>
      </c>
      <c r="B304" t="str">
        <f>IF(AND('Sch D6 Reserv'!F308&gt;0,'Sch D6 Reserv'!E308&lt;1),"Fail","Pass")</f>
        <v>Pass</v>
      </c>
      <c r="C304" t="str">
        <f>IF(AND('Sch D6 Reserv'!E308&gt;0,'Sch D6 Reserv'!F308&lt;1),"Fail","Pass")</f>
        <v>Pass</v>
      </c>
    </row>
    <row r="305" spans="1:3">
      <c r="A305">
        <v>304</v>
      </c>
      <c r="B305" t="str">
        <f>IF(AND('Sch D6 Reserv'!F309&gt;0,'Sch D6 Reserv'!E309&lt;1),"Fail","Pass")</f>
        <v>Pass</v>
      </c>
      <c r="C305" t="str">
        <f>IF(AND('Sch D6 Reserv'!E309&gt;0,'Sch D6 Reserv'!F309&lt;1),"Fail","Pass")</f>
        <v>Pass</v>
      </c>
    </row>
    <row r="306" spans="1:3">
      <c r="A306">
        <v>305</v>
      </c>
      <c r="B306" t="str">
        <f>IF(AND('Sch D6 Reserv'!F310&gt;0,'Sch D6 Reserv'!E310&lt;1),"Fail","Pass")</f>
        <v>Pass</v>
      </c>
      <c r="C306" t="str">
        <f>IF(AND('Sch D6 Reserv'!E310&gt;0,'Sch D6 Reserv'!F310&lt;1),"Fail","Pass")</f>
        <v>Pass</v>
      </c>
    </row>
    <row r="307" spans="1:3">
      <c r="A307">
        <v>306</v>
      </c>
      <c r="B307" t="str">
        <f>IF(AND('Sch D6 Reserv'!F311&gt;0,'Sch D6 Reserv'!E311&lt;1),"Fail","Pass")</f>
        <v>Pass</v>
      </c>
      <c r="C307" t="str">
        <f>IF(AND('Sch D6 Reserv'!E311&gt;0,'Sch D6 Reserv'!F311&lt;1),"Fail","Pass")</f>
        <v>Pass</v>
      </c>
    </row>
    <row r="308" spans="1:3">
      <c r="A308">
        <v>307</v>
      </c>
      <c r="B308" t="str">
        <f>IF(AND('Sch D6 Reserv'!F312&gt;0,'Sch D6 Reserv'!E312&lt;1),"Fail","Pass")</f>
        <v>Pass</v>
      </c>
      <c r="C308" t="str">
        <f>IF(AND('Sch D6 Reserv'!E312&gt;0,'Sch D6 Reserv'!F312&lt;1),"Fail","Pass")</f>
        <v>Pass</v>
      </c>
    </row>
    <row r="309" spans="1:3">
      <c r="A309">
        <v>308</v>
      </c>
      <c r="B309" t="str">
        <f>IF(AND('Sch D6 Reserv'!F313&gt;0,'Sch D6 Reserv'!E313&lt;1),"Fail","Pass")</f>
        <v>Pass</v>
      </c>
      <c r="C309" t="str">
        <f>IF(AND('Sch D6 Reserv'!E313&gt;0,'Sch D6 Reserv'!F313&lt;1),"Fail","Pass")</f>
        <v>Pass</v>
      </c>
    </row>
    <row r="310" spans="1:3">
      <c r="A310">
        <v>309</v>
      </c>
      <c r="B310" t="str">
        <f>IF(AND('Sch D6 Reserv'!F314&gt;0,'Sch D6 Reserv'!E314&lt;1),"Fail","Pass")</f>
        <v>Pass</v>
      </c>
      <c r="C310" t="str">
        <f>IF(AND('Sch D6 Reserv'!E314&gt;0,'Sch D6 Reserv'!F314&lt;1),"Fail","Pass")</f>
        <v>Pass</v>
      </c>
    </row>
    <row r="311" spans="1:3">
      <c r="A311">
        <v>310</v>
      </c>
      <c r="B311" t="str">
        <f>IF(AND('Sch D6 Reserv'!F315&gt;0,'Sch D6 Reserv'!E315&lt;1),"Fail","Pass")</f>
        <v>Pass</v>
      </c>
      <c r="C311" t="str">
        <f>IF(AND('Sch D6 Reserv'!E315&gt;0,'Sch D6 Reserv'!F315&lt;1),"Fail","Pass")</f>
        <v>Pass</v>
      </c>
    </row>
    <row r="312" spans="1:3">
      <c r="A312">
        <v>311</v>
      </c>
      <c r="B312" t="str">
        <f>IF(AND('Sch D6 Reserv'!F316&gt;0,'Sch D6 Reserv'!E316&lt;1),"Fail","Pass")</f>
        <v>Pass</v>
      </c>
      <c r="C312" t="str">
        <f>IF(AND('Sch D6 Reserv'!E316&gt;0,'Sch D6 Reserv'!F316&lt;1),"Fail","Pass")</f>
        <v>Pass</v>
      </c>
    </row>
    <row r="313" spans="1:3">
      <c r="A313">
        <v>312</v>
      </c>
      <c r="B313" t="str">
        <f>IF(AND('Sch D6 Reserv'!F317&gt;0,'Sch D6 Reserv'!E317&lt;1),"Fail","Pass")</f>
        <v>Pass</v>
      </c>
      <c r="C313" t="str">
        <f>IF(AND('Sch D6 Reserv'!E317&gt;0,'Sch D6 Reserv'!F317&lt;1),"Fail","Pass")</f>
        <v>Pass</v>
      </c>
    </row>
    <row r="314" spans="1:3">
      <c r="A314">
        <v>313</v>
      </c>
      <c r="B314" t="str">
        <f>IF(AND('Sch D6 Reserv'!F318&gt;0,'Sch D6 Reserv'!E318&lt;1),"Fail","Pass")</f>
        <v>Pass</v>
      </c>
      <c r="C314" t="str">
        <f>IF(AND('Sch D6 Reserv'!E318&gt;0,'Sch D6 Reserv'!F318&lt;1),"Fail","Pass")</f>
        <v>Pass</v>
      </c>
    </row>
    <row r="315" spans="1:3">
      <c r="A315">
        <v>314</v>
      </c>
      <c r="B315" t="str">
        <f>IF(AND('Sch D6 Reserv'!F319&gt;0,'Sch D6 Reserv'!E319&lt;1),"Fail","Pass")</f>
        <v>Pass</v>
      </c>
      <c r="C315" t="str">
        <f>IF(AND('Sch D6 Reserv'!E319&gt;0,'Sch D6 Reserv'!F319&lt;1),"Fail","Pass")</f>
        <v>Pass</v>
      </c>
    </row>
    <row r="316" spans="1:3">
      <c r="A316">
        <v>315</v>
      </c>
      <c r="B316" t="str">
        <f>IF(AND('Sch D6 Reserv'!F320&gt;0,'Sch D6 Reserv'!E320&lt;1),"Fail","Pass")</f>
        <v>Pass</v>
      </c>
      <c r="C316" t="str">
        <f>IF(AND('Sch D6 Reserv'!E320&gt;0,'Sch D6 Reserv'!F320&lt;1),"Fail","Pass")</f>
        <v>Pass</v>
      </c>
    </row>
    <row r="317" spans="1:3">
      <c r="A317">
        <v>316</v>
      </c>
      <c r="B317" t="str">
        <f>IF(AND('Sch D6 Reserv'!F321&gt;0,'Sch D6 Reserv'!E321&lt;1),"Fail","Pass")</f>
        <v>Pass</v>
      </c>
      <c r="C317" t="str">
        <f>IF(AND('Sch D6 Reserv'!E321&gt;0,'Sch D6 Reserv'!F321&lt;1),"Fail","Pass")</f>
        <v>Pass</v>
      </c>
    </row>
    <row r="318" spans="1:3">
      <c r="A318">
        <v>317</v>
      </c>
      <c r="B318" t="str">
        <f>IF(AND('Sch D6 Reserv'!F322&gt;0,'Sch D6 Reserv'!E322&lt;1),"Fail","Pass")</f>
        <v>Pass</v>
      </c>
      <c r="C318" t="str">
        <f>IF(AND('Sch D6 Reserv'!E322&gt;0,'Sch D6 Reserv'!F322&lt;1),"Fail","Pass")</f>
        <v>Pass</v>
      </c>
    </row>
    <row r="319" spans="1:3">
      <c r="A319">
        <v>318</v>
      </c>
      <c r="B319" t="str">
        <f>IF(AND('Sch D6 Reserv'!F323&gt;0,'Sch D6 Reserv'!E323&lt;1),"Fail","Pass")</f>
        <v>Pass</v>
      </c>
      <c r="C319" t="str">
        <f>IF(AND('Sch D6 Reserv'!E323&gt;0,'Sch D6 Reserv'!F323&lt;1),"Fail","Pass")</f>
        <v>Pass</v>
      </c>
    </row>
    <row r="320" spans="1:3">
      <c r="A320">
        <v>319</v>
      </c>
      <c r="B320" t="str">
        <f>IF(AND('Sch D6 Reserv'!F324&gt;0,'Sch D6 Reserv'!E324&lt;1),"Fail","Pass")</f>
        <v>Pass</v>
      </c>
      <c r="C320" t="str">
        <f>IF(AND('Sch D6 Reserv'!E324&gt;0,'Sch D6 Reserv'!F324&lt;1),"Fail","Pass")</f>
        <v>Pass</v>
      </c>
    </row>
    <row r="321" spans="1:3">
      <c r="A321">
        <v>320</v>
      </c>
      <c r="B321" t="str">
        <f>IF(AND('Sch D6 Reserv'!F325&gt;0,'Sch D6 Reserv'!E325&lt;1),"Fail","Pass")</f>
        <v>Pass</v>
      </c>
      <c r="C321" t="str">
        <f>IF(AND('Sch D6 Reserv'!E325&gt;0,'Sch D6 Reserv'!F325&lt;1),"Fail","Pass")</f>
        <v>Pass</v>
      </c>
    </row>
    <row r="322" spans="1:3">
      <c r="A322">
        <v>321</v>
      </c>
      <c r="B322" t="str">
        <f>IF(AND('Sch D6 Reserv'!F326&gt;0,'Sch D6 Reserv'!E326&lt;1),"Fail","Pass")</f>
        <v>Pass</v>
      </c>
      <c r="C322" t="str">
        <f>IF(AND('Sch D6 Reserv'!E326&gt;0,'Sch D6 Reserv'!F326&lt;1),"Fail","Pass")</f>
        <v>Pass</v>
      </c>
    </row>
    <row r="323" spans="1:3">
      <c r="A323">
        <v>322</v>
      </c>
      <c r="B323" t="str">
        <f>IF(AND('Sch D6 Reserv'!F327&gt;0,'Sch D6 Reserv'!E327&lt;1),"Fail","Pass")</f>
        <v>Pass</v>
      </c>
      <c r="C323" t="str">
        <f>IF(AND('Sch D6 Reserv'!E327&gt;0,'Sch D6 Reserv'!F327&lt;1),"Fail","Pass")</f>
        <v>Pass</v>
      </c>
    </row>
    <row r="324" spans="1:3">
      <c r="A324">
        <v>323</v>
      </c>
      <c r="B324" t="str">
        <f>IF(AND('Sch D6 Reserv'!F328&gt;0,'Sch D6 Reserv'!E328&lt;1),"Fail","Pass")</f>
        <v>Pass</v>
      </c>
      <c r="C324" t="str">
        <f>IF(AND('Sch D6 Reserv'!E328&gt;0,'Sch D6 Reserv'!F328&lt;1),"Fail","Pass")</f>
        <v>Pass</v>
      </c>
    </row>
    <row r="325" spans="1:3">
      <c r="A325">
        <v>324</v>
      </c>
      <c r="B325" t="str">
        <f>IF(AND('Sch D6 Reserv'!F329&gt;0,'Sch D6 Reserv'!E329&lt;1),"Fail","Pass")</f>
        <v>Pass</v>
      </c>
      <c r="C325" t="str">
        <f>IF(AND('Sch D6 Reserv'!E329&gt;0,'Sch D6 Reserv'!F329&lt;1),"Fail","Pass")</f>
        <v>Pass</v>
      </c>
    </row>
    <row r="326" spans="1:3">
      <c r="A326">
        <v>325</v>
      </c>
      <c r="B326" t="str">
        <f>IF(AND('Sch D6 Reserv'!F330&gt;0,'Sch D6 Reserv'!E330&lt;1),"Fail","Pass")</f>
        <v>Pass</v>
      </c>
      <c r="C326" t="str">
        <f>IF(AND('Sch D6 Reserv'!E330&gt;0,'Sch D6 Reserv'!F330&lt;1),"Fail","Pass")</f>
        <v>Pass</v>
      </c>
    </row>
    <row r="327" spans="1:3">
      <c r="A327">
        <v>326</v>
      </c>
      <c r="B327" t="str">
        <f>IF(AND('Sch D6 Reserv'!F331&gt;0,'Sch D6 Reserv'!E331&lt;1),"Fail","Pass")</f>
        <v>Pass</v>
      </c>
      <c r="C327" t="str">
        <f>IF(AND('Sch D6 Reserv'!E331&gt;0,'Sch D6 Reserv'!F331&lt;1),"Fail","Pass")</f>
        <v>Pass</v>
      </c>
    </row>
    <row r="328" spans="1:3">
      <c r="A328">
        <v>327</v>
      </c>
      <c r="B328" t="str">
        <f>IF(AND('Sch D6 Reserv'!F332&gt;0,'Sch D6 Reserv'!E332&lt;1),"Fail","Pass")</f>
        <v>Pass</v>
      </c>
      <c r="C328" t="str">
        <f>IF(AND('Sch D6 Reserv'!E332&gt;0,'Sch D6 Reserv'!F332&lt;1),"Fail","Pass")</f>
        <v>Pass</v>
      </c>
    </row>
    <row r="329" spans="1:3">
      <c r="A329">
        <v>328</v>
      </c>
      <c r="B329" t="str">
        <f>IF(AND('Sch D6 Reserv'!F333&gt;0,'Sch D6 Reserv'!E333&lt;1),"Fail","Pass")</f>
        <v>Pass</v>
      </c>
      <c r="C329" t="str">
        <f>IF(AND('Sch D6 Reserv'!E333&gt;0,'Sch D6 Reserv'!F333&lt;1),"Fail","Pass")</f>
        <v>Pass</v>
      </c>
    </row>
    <row r="330" spans="1:3">
      <c r="A330">
        <v>329</v>
      </c>
      <c r="B330" t="str">
        <f>IF(AND('Sch D6 Reserv'!F334&gt;0,'Sch D6 Reserv'!E334&lt;1),"Fail","Pass")</f>
        <v>Pass</v>
      </c>
      <c r="C330" t="str">
        <f>IF(AND('Sch D6 Reserv'!E334&gt;0,'Sch D6 Reserv'!F334&lt;1),"Fail","Pass")</f>
        <v>Pass</v>
      </c>
    </row>
    <row r="331" spans="1:3">
      <c r="A331">
        <v>330</v>
      </c>
      <c r="B331" t="str">
        <f>IF(AND('Sch D6 Reserv'!F335&gt;0,'Sch D6 Reserv'!E335&lt;1),"Fail","Pass")</f>
        <v>Pass</v>
      </c>
      <c r="C331" t="str">
        <f>IF(AND('Sch D6 Reserv'!E335&gt;0,'Sch D6 Reserv'!F335&lt;1),"Fail","Pass")</f>
        <v>Pass</v>
      </c>
    </row>
    <row r="332" spans="1:3">
      <c r="A332">
        <v>331</v>
      </c>
      <c r="B332" t="str">
        <f>IF(AND('Sch D6 Reserv'!F336&gt;0,'Sch D6 Reserv'!E336&lt;1),"Fail","Pass")</f>
        <v>Pass</v>
      </c>
      <c r="C332" t="str">
        <f>IF(AND('Sch D6 Reserv'!E336&gt;0,'Sch D6 Reserv'!F336&lt;1),"Fail","Pass")</f>
        <v>Pass</v>
      </c>
    </row>
    <row r="333" spans="1:3">
      <c r="A333">
        <v>332</v>
      </c>
      <c r="B333" t="str">
        <f>IF(AND('Sch D6 Reserv'!F337&gt;0,'Sch D6 Reserv'!E337&lt;1),"Fail","Pass")</f>
        <v>Pass</v>
      </c>
      <c r="C333" t="str">
        <f>IF(AND('Sch D6 Reserv'!E337&gt;0,'Sch D6 Reserv'!F337&lt;1),"Fail","Pass")</f>
        <v>Pass</v>
      </c>
    </row>
    <row r="334" spans="1:3">
      <c r="A334">
        <v>333</v>
      </c>
      <c r="B334" t="str">
        <f>IF(AND('Sch D6 Reserv'!F338&gt;0,'Sch D6 Reserv'!E338&lt;1),"Fail","Pass")</f>
        <v>Pass</v>
      </c>
      <c r="C334" t="str">
        <f>IF(AND('Sch D6 Reserv'!E338&gt;0,'Sch D6 Reserv'!F338&lt;1),"Fail","Pass")</f>
        <v>Pass</v>
      </c>
    </row>
    <row r="335" spans="1:3">
      <c r="A335">
        <v>334</v>
      </c>
      <c r="B335" t="str">
        <f>IF(AND('Sch D6 Reserv'!F339&gt;0,'Sch D6 Reserv'!E339&lt;1),"Fail","Pass")</f>
        <v>Pass</v>
      </c>
      <c r="C335" t="str">
        <f>IF(AND('Sch D6 Reserv'!E339&gt;0,'Sch D6 Reserv'!F339&lt;1),"Fail","Pass")</f>
        <v>Pass</v>
      </c>
    </row>
    <row r="336" spans="1:3">
      <c r="A336">
        <v>335</v>
      </c>
      <c r="B336" t="str">
        <f>IF(AND('Sch D6 Reserv'!F340&gt;0,'Sch D6 Reserv'!E340&lt;1),"Fail","Pass")</f>
        <v>Pass</v>
      </c>
      <c r="C336" t="str">
        <f>IF(AND('Sch D6 Reserv'!E340&gt;0,'Sch D6 Reserv'!F340&lt;1),"Fail","Pass")</f>
        <v>Pass</v>
      </c>
    </row>
    <row r="337" spans="1:3">
      <c r="A337">
        <v>336</v>
      </c>
      <c r="B337" t="str">
        <f>IF(AND('Sch D6 Reserv'!F341&gt;0,'Sch D6 Reserv'!E341&lt;1),"Fail","Pass")</f>
        <v>Pass</v>
      </c>
      <c r="C337" t="str">
        <f>IF(AND('Sch D6 Reserv'!E341&gt;0,'Sch D6 Reserv'!F341&lt;1),"Fail","Pass")</f>
        <v>Pass</v>
      </c>
    </row>
    <row r="338" spans="1:3">
      <c r="A338">
        <v>337</v>
      </c>
      <c r="B338" t="str">
        <f>IF(AND('Sch D6 Reserv'!F342&gt;0,'Sch D6 Reserv'!E342&lt;1),"Fail","Pass")</f>
        <v>Pass</v>
      </c>
      <c r="C338" t="str">
        <f>IF(AND('Sch D6 Reserv'!E342&gt;0,'Sch D6 Reserv'!F342&lt;1),"Fail","Pass")</f>
        <v>Pass</v>
      </c>
    </row>
    <row r="339" spans="1:3">
      <c r="A339">
        <v>338</v>
      </c>
      <c r="B339" t="str">
        <f>IF(AND('Sch D6 Reserv'!F343&gt;0,'Sch D6 Reserv'!E343&lt;1),"Fail","Pass")</f>
        <v>Pass</v>
      </c>
      <c r="C339" t="str">
        <f>IF(AND('Sch D6 Reserv'!E343&gt;0,'Sch D6 Reserv'!F343&lt;1),"Fail","Pass")</f>
        <v>Pass</v>
      </c>
    </row>
    <row r="340" spans="1:3">
      <c r="A340">
        <v>339</v>
      </c>
      <c r="B340" t="str">
        <f>IF(AND('Sch D6 Reserv'!F344&gt;0,'Sch D6 Reserv'!E344&lt;1),"Fail","Pass")</f>
        <v>Pass</v>
      </c>
      <c r="C340" t="str">
        <f>IF(AND('Sch D6 Reserv'!E344&gt;0,'Sch D6 Reserv'!F344&lt;1),"Fail","Pass")</f>
        <v>Pass</v>
      </c>
    </row>
    <row r="341" spans="1:3">
      <c r="A341">
        <v>340</v>
      </c>
      <c r="B341" t="str">
        <f>IF(AND('Sch D6 Reserv'!F345&gt;0,'Sch D6 Reserv'!E345&lt;1),"Fail","Pass")</f>
        <v>Pass</v>
      </c>
      <c r="C341" t="str">
        <f>IF(AND('Sch D6 Reserv'!E345&gt;0,'Sch D6 Reserv'!F345&lt;1),"Fail","Pass")</f>
        <v>Pass</v>
      </c>
    </row>
    <row r="342" spans="1:3">
      <c r="A342">
        <v>341</v>
      </c>
      <c r="B342" t="str">
        <f>IF(AND('Sch D6 Reserv'!F346&gt;0,'Sch D6 Reserv'!E346&lt;1),"Fail","Pass")</f>
        <v>Pass</v>
      </c>
      <c r="C342" t="str">
        <f>IF(AND('Sch D6 Reserv'!E346&gt;0,'Sch D6 Reserv'!F346&lt;1),"Fail","Pass")</f>
        <v>Pass</v>
      </c>
    </row>
    <row r="343" spans="1:3">
      <c r="A343">
        <v>342</v>
      </c>
      <c r="B343" t="str">
        <f>IF(AND('Sch D6 Reserv'!F347&gt;0,'Sch D6 Reserv'!E347&lt;1),"Fail","Pass")</f>
        <v>Pass</v>
      </c>
      <c r="C343" t="str">
        <f>IF(AND('Sch D6 Reserv'!E347&gt;0,'Sch D6 Reserv'!F347&lt;1),"Fail","Pass")</f>
        <v>Pass</v>
      </c>
    </row>
    <row r="344" spans="1:3">
      <c r="A344">
        <v>343</v>
      </c>
      <c r="B344" t="str">
        <f>IF(AND('Sch D6 Reserv'!F348&gt;0,'Sch D6 Reserv'!E348&lt;1),"Fail","Pass")</f>
        <v>Pass</v>
      </c>
      <c r="C344" t="str">
        <f>IF(AND('Sch D6 Reserv'!E348&gt;0,'Sch D6 Reserv'!F348&lt;1),"Fail","Pass")</f>
        <v>Pass</v>
      </c>
    </row>
    <row r="345" spans="1:3">
      <c r="A345">
        <v>344</v>
      </c>
      <c r="B345" t="str">
        <f>IF(AND('Sch D6 Reserv'!F349&gt;0,'Sch D6 Reserv'!E349&lt;1),"Fail","Pass")</f>
        <v>Pass</v>
      </c>
      <c r="C345" t="str">
        <f>IF(AND('Sch D6 Reserv'!E349&gt;0,'Sch D6 Reserv'!F349&lt;1),"Fail","Pass")</f>
        <v>Pass</v>
      </c>
    </row>
    <row r="346" spans="1:3">
      <c r="A346">
        <v>345</v>
      </c>
      <c r="B346" t="str">
        <f>IF(AND('Sch D6 Reserv'!F350&gt;0,'Sch D6 Reserv'!E350&lt;1),"Fail","Pass")</f>
        <v>Pass</v>
      </c>
      <c r="C346" t="str">
        <f>IF(AND('Sch D6 Reserv'!E350&gt;0,'Sch D6 Reserv'!F350&lt;1),"Fail","Pass")</f>
        <v>Pass</v>
      </c>
    </row>
    <row r="347" spans="1:3">
      <c r="A347">
        <v>346</v>
      </c>
      <c r="B347" t="str">
        <f>IF(AND('Sch D6 Reserv'!F351&gt;0,'Sch D6 Reserv'!E351&lt;1),"Fail","Pass")</f>
        <v>Pass</v>
      </c>
      <c r="C347" t="str">
        <f>IF(AND('Sch D6 Reserv'!E351&gt;0,'Sch D6 Reserv'!F351&lt;1),"Fail","Pass")</f>
        <v>Pass</v>
      </c>
    </row>
    <row r="348" spans="1:3">
      <c r="A348">
        <v>347</v>
      </c>
      <c r="B348" t="str">
        <f>IF(AND('Sch D6 Reserv'!F352&gt;0,'Sch D6 Reserv'!E352&lt;1),"Fail","Pass")</f>
        <v>Pass</v>
      </c>
      <c r="C348" t="str">
        <f>IF(AND('Sch D6 Reserv'!E352&gt;0,'Sch D6 Reserv'!F352&lt;1),"Fail","Pass")</f>
        <v>Pass</v>
      </c>
    </row>
    <row r="349" spans="1:3">
      <c r="A349">
        <v>348</v>
      </c>
      <c r="B349" t="str">
        <f>IF(AND('Sch D6 Reserv'!F353&gt;0,'Sch D6 Reserv'!E353&lt;1),"Fail","Pass")</f>
        <v>Pass</v>
      </c>
      <c r="C349" t="str">
        <f>IF(AND('Sch D6 Reserv'!E353&gt;0,'Sch D6 Reserv'!F353&lt;1),"Fail","Pass")</f>
        <v>Pass</v>
      </c>
    </row>
    <row r="350" spans="1:3">
      <c r="A350">
        <v>349</v>
      </c>
      <c r="B350" t="str">
        <f>IF(AND('Sch D6 Reserv'!F354&gt;0,'Sch D6 Reserv'!E354&lt;1),"Fail","Pass")</f>
        <v>Pass</v>
      </c>
      <c r="C350" t="str">
        <f>IF(AND('Sch D6 Reserv'!E354&gt;0,'Sch D6 Reserv'!F354&lt;1),"Fail","Pass")</f>
        <v>Pass</v>
      </c>
    </row>
    <row r="351" spans="1:3">
      <c r="A351">
        <v>350</v>
      </c>
      <c r="B351" t="str">
        <f>IF(AND('Sch D6 Reserv'!F355&gt;0,'Sch D6 Reserv'!E355&lt;1),"Fail","Pass")</f>
        <v>Pass</v>
      </c>
      <c r="C351" t="str">
        <f>IF(AND('Sch D6 Reserv'!E355&gt;0,'Sch D6 Reserv'!F355&lt;1),"Fail","Pass")</f>
        <v>Pass</v>
      </c>
    </row>
    <row r="352" spans="1:3">
      <c r="A352">
        <v>351</v>
      </c>
      <c r="B352" t="str">
        <f>IF(AND('Sch D6 Reserv'!F356&gt;0,'Sch D6 Reserv'!E356&lt;1),"Fail","Pass")</f>
        <v>Pass</v>
      </c>
      <c r="C352" t="str">
        <f>IF(AND('Sch D6 Reserv'!E356&gt;0,'Sch D6 Reserv'!F356&lt;1),"Fail","Pass")</f>
        <v>Pass</v>
      </c>
    </row>
    <row r="353" spans="1:3">
      <c r="A353">
        <v>352</v>
      </c>
      <c r="B353" t="str">
        <f>IF(AND('Sch D6 Reserv'!F357&gt;0,'Sch D6 Reserv'!E357&lt;1),"Fail","Pass")</f>
        <v>Pass</v>
      </c>
      <c r="C353" t="str">
        <f>IF(AND('Sch D6 Reserv'!E357&gt;0,'Sch D6 Reserv'!F357&lt;1),"Fail","Pass")</f>
        <v>Pass</v>
      </c>
    </row>
    <row r="354" spans="1:3">
      <c r="A354">
        <v>353</v>
      </c>
      <c r="B354" t="str">
        <f>IF(AND('Sch D6 Reserv'!F358&gt;0,'Sch D6 Reserv'!E358&lt;1),"Fail","Pass")</f>
        <v>Pass</v>
      </c>
      <c r="C354" t="str">
        <f>IF(AND('Sch D6 Reserv'!E358&gt;0,'Sch D6 Reserv'!F358&lt;1),"Fail","Pass")</f>
        <v>Pass</v>
      </c>
    </row>
    <row r="355" spans="1:3">
      <c r="A355">
        <v>354</v>
      </c>
      <c r="B355" t="str">
        <f>IF(AND('Sch D6 Reserv'!F359&gt;0,'Sch D6 Reserv'!E359&lt;1),"Fail","Pass")</f>
        <v>Pass</v>
      </c>
      <c r="C355" t="str">
        <f>IF(AND('Sch D6 Reserv'!E359&gt;0,'Sch D6 Reserv'!F359&lt;1),"Fail","Pass")</f>
        <v>Pass</v>
      </c>
    </row>
    <row r="356" spans="1:3">
      <c r="A356">
        <v>355</v>
      </c>
      <c r="B356" t="str">
        <f>IF(AND('Sch D6 Reserv'!F360&gt;0,'Sch D6 Reserv'!E360&lt;1),"Fail","Pass")</f>
        <v>Pass</v>
      </c>
      <c r="C356" t="str">
        <f>IF(AND('Sch D6 Reserv'!E360&gt;0,'Sch D6 Reserv'!F360&lt;1),"Fail","Pass")</f>
        <v>Pass</v>
      </c>
    </row>
    <row r="357" spans="1:3">
      <c r="A357">
        <v>356</v>
      </c>
      <c r="B357" t="str">
        <f>IF(AND('Sch D6 Reserv'!F361&gt;0,'Sch D6 Reserv'!E361&lt;1),"Fail","Pass")</f>
        <v>Pass</v>
      </c>
      <c r="C357" t="str">
        <f>IF(AND('Sch D6 Reserv'!E361&gt;0,'Sch D6 Reserv'!F361&lt;1),"Fail","Pass")</f>
        <v>Pass</v>
      </c>
    </row>
    <row r="358" spans="1:3">
      <c r="A358">
        <v>357</v>
      </c>
      <c r="B358" t="str">
        <f>IF(AND('Sch D6 Reserv'!F362&gt;0,'Sch D6 Reserv'!E362&lt;1),"Fail","Pass")</f>
        <v>Pass</v>
      </c>
      <c r="C358" t="str">
        <f>IF(AND('Sch D6 Reserv'!E362&gt;0,'Sch D6 Reserv'!F362&lt;1),"Fail","Pass")</f>
        <v>Pass</v>
      </c>
    </row>
    <row r="359" spans="1:3">
      <c r="A359">
        <v>358</v>
      </c>
      <c r="B359" t="str">
        <f>IF(AND('Sch D6 Reserv'!F363&gt;0,'Sch D6 Reserv'!E363&lt;1),"Fail","Pass")</f>
        <v>Pass</v>
      </c>
      <c r="C359" t="str">
        <f>IF(AND('Sch D6 Reserv'!E363&gt;0,'Sch D6 Reserv'!F363&lt;1),"Fail","Pass")</f>
        <v>Pass</v>
      </c>
    </row>
    <row r="360" spans="1:3">
      <c r="A360">
        <v>359</v>
      </c>
      <c r="B360" t="str">
        <f>IF(AND('Sch D6 Reserv'!F364&gt;0,'Sch D6 Reserv'!E364&lt;1),"Fail","Pass")</f>
        <v>Pass</v>
      </c>
      <c r="C360" t="str">
        <f>IF(AND('Sch D6 Reserv'!E364&gt;0,'Sch D6 Reserv'!F364&lt;1),"Fail","Pass")</f>
        <v>Pass</v>
      </c>
    </row>
    <row r="361" spans="1:3">
      <c r="A361">
        <v>360</v>
      </c>
      <c r="B361" t="str">
        <f>IF(AND('Sch D6 Reserv'!F365&gt;0,'Sch D6 Reserv'!E365&lt;1),"Fail","Pass")</f>
        <v>Pass</v>
      </c>
      <c r="C361" t="str">
        <f>IF(AND('Sch D6 Reserv'!E365&gt;0,'Sch D6 Reserv'!F365&lt;1),"Fail","Pass")</f>
        <v>Pass</v>
      </c>
    </row>
    <row r="362" spans="1:3">
      <c r="A362">
        <v>361</v>
      </c>
      <c r="B362" t="str">
        <f>IF(AND('Sch D6 Reserv'!F366&gt;0,'Sch D6 Reserv'!E366&lt;1),"Fail","Pass")</f>
        <v>Pass</v>
      </c>
      <c r="C362" t="str">
        <f>IF(AND('Sch D6 Reserv'!E366&gt;0,'Sch D6 Reserv'!F366&lt;1),"Fail","Pass")</f>
        <v>Pass</v>
      </c>
    </row>
    <row r="363" spans="1:3">
      <c r="A363">
        <v>362</v>
      </c>
      <c r="B363" t="str">
        <f>IF(AND('Sch D6 Reserv'!F367&gt;0,'Sch D6 Reserv'!E367&lt;1),"Fail","Pass")</f>
        <v>Pass</v>
      </c>
      <c r="C363" t="str">
        <f>IF(AND('Sch D6 Reserv'!E367&gt;0,'Sch D6 Reserv'!F367&lt;1),"Fail","Pass")</f>
        <v>Pass</v>
      </c>
    </row>
    <row r="364" spans="1:3">
      <c r="A364">
        <v>363</v>
      </c>
      <c r="B364" t="str">
        <f>IF(AND('Sch D6 Reserv'!F368&gt;0,'Sch D6 Reserv'!E368&lt;1),"Fail","Pass")</f>
        <v>Pass</v>
      </c>
      <c r="C364" t="str">
        <f>IF(AND('Sch D6 Reserv'!E368&gt;0,'Sch D6 Reserv'!F368&lt;1),"Fail","Pass")</f>
        <v>Pass</v>
      </c>
    </row>
    <row r="365" spans="1:3">
      <c r="A365">
        <v>364</v>
      </c>
      <c r="B365" t="str">
        <f>IF(AND('Sch D6 Reserv'!F369&gt;0,'Sch D6 Reserv'!E369&lt;1),"Fail","Pass")</f>
        <v>Pass</v>
      </c>
      <c r="C365" t="str">
        <f>IF(AND('Sch D6 Reserv'!E369&gt;0,'Sch D6 Reserv'!F369&lt;1),"Fail","Pass")</f>
        <v>Pass</v>
      </c>
    </row>
    <row r="366" spans="1:3">
      <c r="A366">
        <v>365</v>
      </c>
      <c r="B366" t="str">
        <f>IF(AND('Sch D6 Reserv'!F370&gt;0,'Sch D6 Reserv'!E370&lt;1),"Fail","Pass")</f>
        <v>Pass</v>
      </c>
      <c r="C366" t="str">
        <f>IF(AND('Sch D6 Reserv'!E370&gt;0,'Sch D6 Reserv'!F370&lt;1),"Fail","Pass")</f>
        <v>Pass</v>
      </c>
    </row>
    <row r="367" spans="1:3">
      <c r="A367">
        <v>366</v>
      </c>
      <c r="B367" t="str">
        <f>IF(AND('Sch D6 Reserv'!F371&gt;0,'Sch D6 Reserv'!E371&lt;1),"Fail","Pass")</f>
        <v>Pass</v>
      </c>
      <c r="C367" t="str">
        <f>IF(AND('Sch D6 Reserv'!E371&gt;0,'Sch D6 Reserv'!F371&lt;1),"Fail","Pass")</f>
        <v>Pass</v>
      </c>
    </row>
    <row r="368" spans="1:3">
      <c r="A368">
        <v>367</v>
      </c>
      <c r="B368" t="str">
        <f>IF(AND('Sch D6 Reserv'!F372&gt;0,'Sch D6 Reserv'!E372&lt;1),"Fail","Pass")</f>
        <v>Pass</v>
      </c>
      <c r="C368" t="str">
        <f>IF(AND('Sch D6 Reserv'!E372&gt;0,'Sch D6 Reserv'!F372&lt;1),"Fail","Pass")</f>
        <v>Pass</v>
      </c>
    </row>
    <row r="369" spans="1:3">
      <c r="A369">
        <v>368</v>
      </c>
      <c r="B369" t="str">
        <f>IF(AND('Sch D6 Reserv'!F373&gt;0,'Sch D6 Reserv'!E373&lt;1),"Fail","Pass")</f>
        <v>Pass</v>
      </c>
      <c r="C369" t="str">
        <f>IF(AND('Sch D6 Reserv'!E373&gt;0,'Sch D6 Reserv'!F373&lt;1),"Fail","Pass")</f>
        <v>Pass</v>
      </c>
    </row>
    <row r="370" spans="1:3">
      <c r="A370">
        <v>369</v>
      </c>
      <c r="B370" t="str">
        <f>IF(AND('Sch D6 Reserv'!F374&gt;0,'Sch D6 Reserv'!E374&lt;1),"Fail","Pass")</f>
        <v>Pass</v>
      </c>
      <c r="C370" t="str">
        <f>IF(AND('Sch D6 Reserv'!E374&gt;0,'Sch D6 Reserv'!F374&lt;1),"Fail","Pass")</f>
        <v>Pass</v>
      </c>
    </row>
    <row r="371" spans="1:3">
      <c r="A371">
        <v>370</v>
      </c>
      <c r="B371" t="str">
        <f>IF(AND('Sch D6 Reserv'!F375&gt;0,'Sch D6 Reserv'!E375&lt;1),"Fail","Pass")</f>
        <v>Pass</v>
      </c>
      <c r="C371" t="str">
        <f>IF(AND('Sch D6 Reserv'!E375&gt;0,'Sch D6 Reserv'!F375&lt;1),"Fail","Pass")</f>
        <v>Pass</v>
      </c>
    </row>
    <row r="372" spans="1:3">
      <c r="A372">
        <v>371</v>
      </c>
      <c r="B372" t="str">
        <f>IF(AND('Sch D6 Reserv'!F376&gt;0,'Sch D6 Reserv'!E376&lt;1),"Fail","Pass")</f>
        <v>Pass</v>
      </c>
      <c r="C372" t="str">
        <f>IF(AND('Sch D6 Reserv'!E376&gt;0,'Sch D6 Reserv'!F376&lt;1),"Fail","Pass")</f>
        <v>Pass</v>
      </c>
    </row>
    <row r="373" spans="1:3">
      <c r="A373">
        <v>372</v>
      </c>
      <c r="B373" t="str">
        <f>IF(AND('Sch D6 Reserv'!F377&gt;0,'Sch D6 Reserv'!E377&lt;1),"Fail","Pass")</f>
        <v>Pass</v>
      </c>
      <c r="C373" t="str">
        <f>IF(AND('Sch D6 Reserv'!E377&gt;0,'Sch D6 Reserv'!F377&lt;1),"Fail","Pass")</f>
        <v>Pass</v>
      </c>
    </row>
    <row r="374" spans="1:3">
      <c r="A374">
        <v>373</v>
      </c>
      <c r="B374" t="str">
        <f>IF(AND('Sch D6 Reserv'!F378&gt;0,'Sch D6 Reserv'!E378&lt;1),"Fail","Pass")</f>
        <v>Pass</v>
      </c>
      <c r="C374" t="str">
        <f>IF(AND('Sch D6 Reserv'!E378&gt;0,'Sch D6 Reserv'!F378&lt;1),"Fail","Pass")</f>
        <v>Pass</v>
      </c>
    </row>
    <row r="375" spans="1:3">
      <c r="A375">
        <v>374</v>
      </c>
      <c r="B375" t="str">
        <f>IF(AND('Sch D6 Reserv'!F379&gt;0,'Sch D6 Reserv'!E379&lt;1),"Fail","Pass")</f>
        <v>Pass</v>
      </c>
      <c r="C375" t="str">
        <f>IF(AND('Sch D6 Reserv'!E379&gt;0,'Sch D6 Reserv'!F379&lt;1),"Fail","Pass")</f>
        <v>Pass</v>
      </c>
    </row>
    <row r="376" spans="1:3">
      <c r="A376">
        <v>375</v>
      </c>
      <c r="B376" t="str">
        <f>IF(AND('Sch D6 Reserv'!F380&gt;0,'Sch D6 Reserv'!E380&lt;1),"Fail","Pass")</f>
        <v>Pass</v>
      </c>
      <c r="C376" t="str">
        <f>IF(AND('Sch D6 Reserv'!E380&gt;0,'Sch D6 Reserv'!F380&lt;1),"Fail","Pass")</f>
        <v>Pass</v>
      </c>
    </row>
    <row r="377" spans="1:3">
      <c r="A377">
        <v>376</v>
      </c>
      <c r="B377" t="str">
        <f>IF(AND('Sch D6 Reserv'!F381&gt;0,'Sch D6 Reserv'!E381&lt;1),"Fail","Pass")</f>
        <v>Pass</v>
      </c>
      <c r="C377" t="str">
        <f>IF(AND('Sch D6 Reserv'!E381&gt;0,'Sch D6 Reserv'!F381&lt;1),"Fail","Pass")</f>
        <v>Pass</v>
      </c>
    </row>
    <row r="378" spans="1:3">
      <c r="A378">
        <v>377</v>
      </c>
      <c r="B378" t="str">
        <f>IF(AND('Sch D6 Reserv'!F382&gt;0,'Sch D6 Reserv'!E382&lt;1),"Fail","Pass")</f>
        <v>Pass</v>
      </c>
      <c r="C378" t="str">
        <f>IF(AND('Sch D6 Reserv'!E382&gt;0,'Sch D6 Reserv'!F382&lt;1),"Fail","Pass")</f>
        <v>Pass</v>
      </c>
    </row>
    <row r="379" spans="1:3">
      <c r="A379">
        <v>378</v>
      </c>
      <c r="B379" t="str">
        <f>IF(AND('Sch D6 Reserv'!F383&gt;0,'Sch D6 Reserv'!E383&lt;1),"Fail","Pass")</f>
        <v>Pass</v>
      </c>
      <c r="C379" t="str">
        <f>IF(AND('Sch D6 Reserv'!E383&gt;0,'Sch D6 Reserv'!F383&lt;1),"Fail","Pass")</f>
        <v>Pass</v>
      </c>
    </row>
    <row r="380" spans="1:3">
      <c r="A380">
        <v>379</v>
      </c>
      <c r="B380" t="str">
        <f>IF(AND('Sch D6 Reserv'!F384&gt;0,'Sch D6 Reserv'!E384&lt;1),"Fail","Pass")</f>
        <v>Pass</v>
      </c>
      <c r="C380" t="str">
        <f>IF(AND('Sch D6 Reserv'!E384&gt;0,'Sch D6 Reserv'!F384&lt;1),"Fail","Pass")</f>
        <v>Pass</v>
      </c>
    </row>
    <row r="381" spans="1:3">
      <c r="A381">
        <v>380</v>
      </c>
      <c r="B381" t="str">
        <f>IF(AND('Sch D6 Reserv'!F385&gt;0,'Sch D6 Reserv'!E385&lt;1),"Fail","Pass")</f>
        <v>Pass</v>
      </c>
      <c r="C381" t="str">
        <f>IF(AND('Sch D6 Reserv'!E385&gt;0,'Sch D6 Reserv'!F385&lt;1),"Fail","Pass")</f>
        <v>Pass</v>
      </c>
    </row>
    <row r="382" spans="1:3">
      <c r="A382">
        <v>381</v>
      </c>
      <c r="B382" t="str">
        <f>IF(AND('Sch D6 Reserv'!F386&gt;0,'Sch D6 Reserv'!E386&lt;1),"Fail","Pass")</f>
        <v>Pass</v>
      </c>
      <c r="C382" t="str">
        <f>IF(AND('Sch D6 Reserv'!E386&gt;0,'Sch D6 Reserv'!F386&lt;1),"Fail","Pass")</f>
        <v>Pass</v>
      </c>
    </row>
    <row r="383" spans="1:3">
      <c r="A383">
        <v>382</v>
      </c>
      <c r="B383" t="str">
        <f>IF(AND('Sch D6 Reserv'!F387&gt;0,'Sch D6 Reserv'!E387&lt;1),"Fail","Pass")</f>
        <v>Pass</v>
      </c>
      <c r="C383" t="str">
        <f>IF(AND('Sch D6 Reserv'!E387&gt;0,'Sch D6 Reserv'!F387&lt;1),"Fail","Pass")</f>
        <v>Pass</v>
      </c>
    </row>
    <row r="384" spans="1:3">
      <c r="A384">
        <v>383</v>
      </c>
      <c r="B384" t="str">
        <f>IF(AND('Sch D6 Reserv'!F388&gt;0,'Sch D6 Reserv'!E388&lt;1),"Fail","Pass")</f>
        <v>Pass</v>
      </c>
      <c r="C384" t="str">
        <f>IF(AND('Sch D6 Reserv'!E388&gt;0,'Sch D6 Reserv'!F388&lt;1),"Fail","Pass")</f>
        <v>Pass</v>
      </c>
    </row>
    <row r="385" spans="1:3">
      <c r="A385">
        <v>384</v>
      </c>
      <c r="B385" t="str">
        <f>IF(AND('Sch D6 Reserv'!F389&gt;0,'Sch D6 Reserv'!E389&lt;1),"Fail","Pass")</f>
        <v>Pass</v>
      </c>
      <c r="C385" t="str">
        <f>IF(AND('Sch D6 Reserv'!E389&gt;0,'Sch D6 Reserv'!F389&lt;1),"Fail","Pass")</f>
        <v>Pass</v>
      </c>
    </row>
    <row r="386" spans="1:3">
      <c r="A386">
        <v>385</v>
      </c>
      <c r="B386" t="str">
        <f>IF(AND('Sch D6 Reserv'!F390&gt;0,'Sch D6 Reserv'!E390&lt;1),"Fail","Pass")</f>
        <v>Pass</v>
      </c>
      <c r="C386" t="str">
        <f>IF(AND('Sch D6 Reserv'!E390&gt;0,'Sch D6 Reserv'!F390&lt;1),"Fail","Pass")</f>
        <v>Pass</v>
      </c>
    </row>
    <row r="387" spans="1:3">
      <c r="A387">
        <v>386</v>
      </c>
      <c r="B387" t="str">
        <f>IF(AND('Sch D6 Reserv'!F391&gt;0,'Sch D6 Reserv'!E391&lt;1),"Fail","Pass")</f>
        <v>Pass</v>
      </c>
      <c r="C387" t="str">
        <f>IF(AND('Sch D6 Reserv'!E391&gt;0,'Sch D6 Reserv'!F391&lt;1),"Fail","Pass")</f>
        <v>Pass</v>
      </c>
    </row>
    <row r="388" spans="1:3">
      <c r="A388">
        <v>387</v>
      </c>
      <c r="B388" t="str">
        <f>IF(AND('Sch D6 Reserv'!F392&gt;0,'Sch D6 Reserv'!E392&lt;1),"Fail","Pass")</f>
        <v>Pass</v>
      </c>
      <c r="C388" t="str">
        <f>IF(AND('Sch D6 Reserv'!E392&gt;0,'Sch D6 Reserv'!F392&lt;1),"Fail","Pass")</f>
        <v>Pass</v>
      </c>
    </row>
    <row r="389" spans="1:3">
      <c r="A389">
        <v>388</v>
      </c>
      <c r="B389" t="str">
        <f>IF(AND('Sch D6 Reserv'!F393&gt;0,'Sch D6 Reserv'!E393&lt;1),"Fail","Pass")</f>
        <v>Pass</v>
      </c>
      <c r="C389" t="str">
        <f>IF(AND('Sch D6 Reserv'!E393&gt;0,'Sch D6 Reserv'!F393&lt;1),"Fail","Pass")</f>
        <v>Pass</v>
      </c>
    </row>
    <row r="390" spans="1:3">
      <c r="A390">
        <v>389</v>
      </c>
      <c r="B390" t="str">
        <f>IF(AND('Sch D6 Reserv'!F394&gt;0,'Sch D6 Reserv'!E394&lt;1),"Fail","Pass")</f>
        <v>Pass</v>
      </c>
      <c r="C390" t="str">
        <f>IF(AND('Sch D6 Reserv'!E394&gt;0,'Sch D6 Reserv'!F394&lt;1),"Fail","Pass")</f>
        <v>Pass</v>
      </c>
    </row>
    <row r="391" spans="1:3">
      <c r="A391">
        <v>390</v>
      </c>
      <c r="B391" t="str">
        <f>IF(AND('Sch D6 Reserv'!F395&gt;0,'Sch D6 Reserv'!E395&lt;1),"Fail","Pass")</f>
        <v>Pass</v>
      </c>
      <c r="C391" t="str">
        <f>IF(AND('Sch D6 Reserv'!E395&gt;0,'Sch D6 Reserv'!F395&lt;1),"Fail","Pass")</f>
        <v>Pass</v>
      </c>
    </row>
    <row r="392" spans="1:3">
      <c r="A392">
        <v>391</v>
      </c>
      <c r="B392" t="str">
        <f>IF(AND('Sch D6 Reserv'!F396&gt;0,'Sch D6 Reserv'!E396&lt;1),"Fail","Pass")</f>
        <v>Pass</v>
      </c>
      <c r="C392" t="str">
        <f>IF(AND('Sch D6 Reserv'!E396&gt;0,'Sch D6 Reserv'!F396&lt;1),"Fail","Pass")</f>
        <v>Pass</v>
      </c>
    </row>
    <row r="393" spans="1:3">
      <c r="A393">
        <v>392</v>
      </c>
      <c r="B393" t="str">
        <f>IF(AND('Sch D6 Reserv'!F397&gt;0,'Sch D6 Reserv'!E397&lt;1),"Fail","Pass")</f>
        <v>Pass</v>
      </c>
      <c r="C393" t="str">
        <f>IF(AND('Sch D6 Reserv'!E397&gt;0,'Sch D6 Reserv'!F397&lt;1),"Fail","Pass")</f>
        <v>Pass</v>
      </c>
    </row>
    <row r="394" spans="1:3">
      <c r="A394">
        <v>393</v>
      </c>
      <c r="B394" t="str">
        <f>IF(AND('Sch D6 Reserv'!F398&gt;0,'Sch D6 Reserv'!E398&lt;1),"Fail","Pass")</f>
        <v>Pass</v>
      </c>
      <c r="C394" t="str">
        <f>IF(AND('Sch D6 Reserv'!E398&gt;0,'Sch D6 Reserv'!F398&lt;1),"Fail","Pass")</f>
        <v>Pass</v>
      </c>
    </row>
    <row r="395" spans="1:3">
      <c r="A395">
        <v>394</v>
      </c>
      <c r="B395" t="str">
        <f>IF(AND('Sch D6 Reserv'!F399&gt;0,'Sch D6 Reserv'!E399&lt;1),"Fail","Pass")</f>
        <v>Pass</v>
      </c>
      <c r="C395" t="str">
        <f>IF(AND('Sch D6 Reserv'!E399&gt;0,'Sch D6 Reserv'!F399&lt;1),"Fail","Pass")</f>
        <v>Pass</v>
      </c>
    </row>
    <row r="396" spans="1:3">
      <c r="A396">
        <v>395</v>
      </c>
      <c r="B396" t="str">
        <f>IF(AND('Sch D6 Reserv'!F400&gt;0,'Sch D6 Reserv'!E400&lt;1),"Fail","Pass")</f>
        <v>Pass</v>
      </c>
      <c r="C396" t="str">
        <f>IF(AND('Sch D6 Reserv'!E400&gt;0,'Sch D6 Reserv'!F400&lt;1),"Fail","Pass")</f>
        <v>Pass</v>
      </c>
    </row>
    <row r="397" spans="1:3">
      <c r="A397">
        <v>396</v>
      </c>
      <c r="B397" t="str">
        <f>IF(AND('Sch D6 Reserv'!F401&gt;0,'Sch D6 Reserv'!E401&lt;1),"Fail","Pass")</f>
        <v>Pass</v>
      </c>
      <c r="C397" t="str">
        <f>IF(AND('Sch D6 Reserv'!E401&gt;0,'Sch D6 Reserv'!F401&lt;1),"Fail","Pass")</f>
        <v>Pass</v>
      </c>
    </row>
    <row r="398" spans="1:3">
      <c r="A398">
        <v>397</v>
      </c>
      <c r="B398" t="str">
        <f>IF(AND('Sch D6 Reserv'!F402&gt;0,'Sch D6 Reserv'!E402&lt;1),"Fail","Pass")</f>
        <v>Pass</v>
      </c>
      <c r="C398" t="str">
        <f>IF(AND('Sch D6 Reserv'!E402&gt;0,'Sch D6 Reserv'!F402&lt;1),"Fail","Pass")</f>
        <v>Pass</v>
      </c>
    </row>
    <row r="399" spans="1:3">
      <c r="A399">
        <v>398</v>
      </c>
      <c r="B399" t="str">
        <f>IF(AND('Sch D6 Reserv'!F403&gt;0,'Sch D6 Reserv'!E403&lt;1),"Fail","Pass")</f>
        <v>Pass</v>
      </c>
      <c r="C399" t="str">
        <f>IF(AND('Sch D6 Reserv'!E403&gt;0,'Sch D6 Reserv'!F403&lt;1),"Fail","Pass")</f>
        <v>Pass</v>
      </c>
    </row>
    <row r="400" spans="1:3">
      <c r="A400">
        <v>399</v>
      </c>
      <c r="B400" t="str">
        <f>IF(AND('Sch D6 Reserv'!F404&gt;0,'Sch D6 Reserv'!E404&lt;1),"Fail","Pass")</f>
        <v>Pass</v>
      </c>
      <c r="C400" t="str">
        <f>IF(AND('Sch D6 Reserv'!E404&gt;0,'Sch D6 Reserv'!F404&lt;1),"Fail","Pass")</f>
        <v>Pass</v>
      </c>
    </row>
    <row r="401" spans="1:3">
      <c r="A401">
        <v>400</v>
      </c>
      <c r="B401" t="str">
        <f>IF(AND('Sch D6 Reserv'!F405&gt;0,'Sch D6 Reserv'!E405&lt;1),"Fail","Pass")</f>
        <v>Pass</v>
      </c>
      <c r="C401" t="str">
        <f>IF(AND('Sch D6 Reserv'!E405&gt;0,'Sch D6 Reserv'!F405&lt;1),"Fail","Pass")</f>
        <v>Pass</v>
      </c>
    </row>
    <row r="402" spans="1:3">
      <c r="A402">
        <v>401</v>
      </c>
      <c r="B402" t="str">
        <f>IF(AND('Sch D6 Reserv'!F406&gt;0,'Sch D6 Reserv'!E406&lt;1),"Fail","Pass")</f>
        <v>Pass</v>
      </c>
      <c r="C402" t="str">
        <f>IF(AND('Sch D6 Reserv'!E406&gt;0,'Sch D6 Reserv'!F406&lt;1),"Fail","Pass")</f>
        <v>Pass</v>
      </c>
    </row>
    <row r="403" spans="1:3">
      <c r="A403">
        <v>402</v>
      </c>
      <c r="B403" t="str">
        <f>IF(AND('Sch D6 Reserv'!F407&gt;0,'Sch D6 Reserv'!E407&lt;1),"Fail","Pass")</f>
        <v>Pass</v>
      </c>
      <c r="C403" t="str">
        <f>IF(AND('Sch D6 Reserv'!E407&gt;0,'Sch D6 Reserv'!F407&lt;1),"Fail","Pass")</f>
        <v>Pass</v>
      </c>
    </row>
    <row r="404" spans="1:3">
      <c r="A404">
        <v>403</v>
      </c>
      <c r="B404" t="str">
        <f>IF(AND('Sch D6 Reserv'!F408&gt;0,'Sch D6 Reserv'!E408&lt;1),"Fail","Pass")</f>
        <v>Pass</v>
      </c>
      <c r="C404" t="str">
        <f>IF(AND('Sch D6 Reserv'!E408&gt;0,'Sch D6 Reserv'!F408&lt;1),"Fail","Pass")</f>
        <v>Pass</v>
      </c>
    </row>
    <row r="405" spans="1:3">
      <c r="A405">
        <v>404</v>
      </c>
      <c r="B405" t="str">
        <f>IF(AND('Sch D6 Reserv'!F409&gt;0,'Sch D6 Reserv'!E409&lt;1),"Fail","Pass")</f>
        <v>Pass</v>
      </c>
      <c r="C405" t="str">
        <f>IF(AND('Sch D6 Reserv'!E409&gt;0,'Sch D6 Reserv'!F409&lt;1),"Fail","Pass")</f>
        <v>Pass</v>
      </c>
    </row>
    <row r="406" spans="1:3">
      <c r="A406">
        <v>405</v>
      </c>
      <c r="B406" t="str">
        <f>IF(AND('Sch D6 Reserv'!F410&gt;0,'Sch D6 Reserv'!E410&lt;1),"Fail","Pass")</f>
        <v>Pass</v>
      </c>
      <c r="C406" t="str">
        <f>IF(AND('Sch D6 Reserv'!E410&gt;0,'Sch D6 Reserv'!F410&lt;1),"Fail","Pass")</f>
        <v>Pass</v>
      </c>
    </row>
    <row r="407" spans="1:3">
      <c r="A407">
        <v>406</v>
      </c>
      <c r="B407" t="str">
        <f>IF(AND('Sch D6 Reserv'!F411&gt;0,'Sch D6 Reserv'!E411&lt;1),"Fail","Pass")</f>
        <v>Pass</v>
      </c>
      <c r="C407" t="str">
        <f>IF(AND('Sch D6 Reserv'!E411&gt;0,'Sch D6 Reserv'!F411&lt;1),"Fail","Pass")</f>
        <v>Pass</v>
      </c>
    </row>
    <row r="408" spans="1:3">
      <c r="A408">
        <v>407</v>
      </c>
      <c r="B408" t="str">
        <f>IF(AND('Sch D6 Reserv'!F412&gt;0,'Sch D6 Reserv'!E412&lt;1),"Fail","Pass")</f>
        <v>Pass</v>
      </c>
      <c r="C408" t="str">
        <f>IF(AND('Sch D6 Reserv'!E412&gt;0,'Sch D6 Reserv'!F412&lt;1),"Fail","Pass")</f>
        <v>Pass</v>
      </c>
    </row>
    <row r="409" spans="1:3">
      <c r="A409">
        <v>408</v>
      </c>
      <c r="B409" t="str">
        <f>IF(AND('Sch D6 Reserv'!F413&gt;0,'Sch D6 Reserv'!E413&lt;1),"Fail","Pass")</f>
        <v>Pass</v>
      </c>
      <c r="C409" t="str">
        <f>IF(AND('Sch D6 Reserv'!E413&gt;0,'Sch D6 Reserv'!F413&lt;1),"Fail","Pass")</f>
        <v>Pass</v>
      </c>
    </row>
    <row r="410" spans="1:3">
      <c r="A410">
        <v>409</v>
      </c>
      <c r="B410" t="str">
        <f>IF(AND('Sch D6 Reserv'!F414&gt;0,'Sch D6 Reserv'!E414&lt;1),"Fail","Pass")</f>
        <v>Pass</v>
      </c>
      <c r="C410" t="str">
        <f>IF(AND('Sch D6 Reserv'!E414&gt;0,'Sch D6 Reserv'!F414&lt;1),"Fail","Pass")</f>
        <v>Pass</v>
      </c>
    </row>
    <row r="411" spans="1:3">
      <c r="A411">
        <v>410</v>
      </c>
      <c r="B411" t="str">
        <f>IF(AND('Sch D6 Reserv'!F415&gt;0,'Sch D6 Reserv'!E415&lt;1),"Fail","Pass")</f>
        <v>Pass</v>
      </c>
      <c r="C411" t="str">
        <f>IF(AND('Sch D6 Reserv'!E415&gt;0,'Sch D6 Reserv'!F415&lt;1),"Fail","Pass")</f>
        <v>Pass</v>
      </c>
    </row>
    <row r="412" spans="1:3">
      <c r="A412">
        <v>411</v>
      </c>
      <c r="B412" t="str">
        <f>IF(AND('Sch D6 Reserv'!F416&gt;0,'Sch D6 Reserv'!E416&lt;1),"Fail","Pass")</f>
        <v>Pass</v>
      </c>
      <c r="C412" t="str">
        <f>IF(AND('Sch D6 Reserv'!E416&gt;0,'Sch D6 Reserv'!F416&lt;1),"Fail","Pass")</f>
        <v>Pass</v>
      </c>
    </row>
    <row r="413" spans="1:3">
      <c r="A413">
        <v>412</v>
      </c>
      <c r="B413" t="str">
        <f>IF(AND('Sch D6 Reserv'!F417&gt;0,'Sch D6 Reserv'!E417&lt;1),"Fail","Pass")</f>
        <v>Pass</v>
      </c>
      <c r="C413" t="str">
        <f>IF(AND('Sch D6 Reserv'!E417&gt;0,'Sch D6 Reserv'!F417&lt;1),"Fail","Pass")</f>
        <v>Pass</v>
      </c>
    </row>
    <row r="414" spans="1:3">
      <c r="A414">
        <v>413</v>
      </c>
      <c r="B414" t="str">
        <f>IF(AND('Sch D6 Reserv'!F418&gt;0,'Sch D6 Reserv'!E418&lt;1),"Fail","Pass")</f>
        <v>Pass</v>
      </c>
      <c r="C414" t="str">
        <f>IF(AND('Sch D6 Reserv'!E418&gt;0,'Sch D6 Reserv'!F418&lt;1),"Fail","Pass")</f>
        <v>Pass</v>
      </c>
    </row>
    <row r="415" spans="1:3">
      <c r="A415">
        <v>414</v>
      </c>
      <c r="B415" t="str">
        <f>IF(AND('Sch D6 Reserv'!F419&gt;0,'Sch D6 Reserv'!E419&lt;1),"Fail","Pass")</f>
        <v>Pass</v>
      </c>
      <c r="C415" t="str">
        <f>IF(AND('Sch D6 Reserv'!E419&gt;0,'Sch D6 Reserv'!F419&lt;1),"Fail","Pass")</f>
        <v>Pass</v>
      </c>
    </row>
    <row r="416" spans="1:3">
      <c r="A416">
        <v>415</v>
      </c>
      <c r="B416" t="str">
        <f>IF(AND('Sch D6 Reserv'!F420&gt;0,'Sch D6 Reserv'!E420&lt;1),"Fail","Pass")</f>
        <v>Pass</v>
      </c>
      <c r="C416" t="str">
        <f>IF(AND('Sch D6 Reserv'!E420&gt;0,'Sch D6 Reserv'!F420&lt;1),"Fail","Pass")</f>
        <v>Pass</v>
      </c>
    </row>
    <row r="417" spans="1:3">
      <c r="A417">
        <v>416</v>
      </c>
      <c r="B417" t="str">
        <f>IF(AND('Sch D6 Reserv'!F421&gt;0,'Sch D6 Reserv'!E421&lt;1),"Fail","Pass")</f>
        <v>Pass</v>
      </c>
      <c r="C417" t="str">
        <f>IF(AND('Sch D6 Reserv'!E421&gt;0,'Sch D6 Reserv'!F421&lt;1),"Fail","Pass")</f>
        <v>Pass</v>
      </c>
    </row>
    <row r="418" spans="1:3">
      <c r="A418">
        <v>417</v>
      </c>
      <c r="B418" t="str">
        <f>IF(AND('Sch D6 Reserv'!F422&gt;0,'Sch D6 Reserv'!E422&lt;1),"Fail","Pass")</f>
        <v>Pass</v>
      </c>
      <c r="C418" t="str">
        <f>IF(AND('Sch D6 Reserv'!E422&gt;0,'Sch D6 Reserv'!F422&lt;1),"Fail","Pass")</f>
        <v>Pass</v>
      </c>
    </row>
    <row r="419" spans="1:3">
      <c r="A419">
        <v>418</v>
      </c>
      <c r="B419" t="str">
        <f>IF(AND('Sch D6 Reserv'!F423&gt;0,'Sch D6 Reserv'!E423&lt;1),"Fail","Pass")</f>
        <v>Pass</v>
      </c>
      <c r="C419" t="str">
        <f>IF(AND('Sch D6 Reserv'!E423&gt;0,'Sch D6 Reserv'!F423&lt;1),"Fail","Pass")</f>
        <v>Pass</v>
      </c>
    </row>
    <row r="420" spans="1:3">
      <c r="A420">
        <v>419</v>
      </c>
      <c r="B420" t="str">
        <f>IF(AND('Sch D6 Reserv'!F424&gt;0,'Sch D6 Reserv'!E424&lt;1),"Fail","Pass")</f>
        <v>Pass</v>
      </c>
      <c r="C420" t="str">
        <f>IF(AND('Sch D6 Reserv'!E424&gt;0,'Sch D6 Reserv'!F424&lt;1),"Fail","Pass")</f>
        <v>Pass</v>
      </c>
    </row>
    <row r="421" spans="1:3">
      <c r="A421">
        <v>420</v>
      </c>
      <c r="B421" t="str">
        <f>IF(AND('Sch D6 Reserv'!F425&gt;0,'Sch D6 Reserv'!E425&lt;1),"Fail","Pass")</f>
        <v>Pass</v>
      </c>
      <c r="C421" t="str">
        <f>IF(AND('Sch D6 Reserv'!E425&gt;0,'Sch D6 Reserv'!F425&lt;1),"Fail","Pass")</f>
        <v>Pass</v>
      </c>
    </row>
    <row r="422" spans="1:3">
      <c r="A422">
        <v>421</v>
      </c>
      <c r="B422" t="str">
        <f>IF(AND('Sch D6 Reserv'!F426&gt;0,'Sch D6 Reserv'!E426&lt;1),"Fail","Pass")</f>
        <v>Pass</v>
      </c>
      <c r="C422" t="str">
        <f>IF(AND('Sch D6 Reserv'!E426&gt;0,'Sch D6 Reserv'!F426&lt;1),"Fail","Pass")</f>
        <v>Pass</v>
      </c>
    </row>
    <row r="423" spans="1:3">
      <c r="A423">
        <v>422</v>
      </c>
      <c r="B423" t="str">
        <f>IF(AND('Sch D6 Reserv'!F427&gt;0,'Sch D6 Reserv'!E427&lt;1),"Fail","Pass")</f>
        <v>Pass</v>
      </c>
      <c r="C423" t="str">
        <f>IF(AND('Sch D6 Reserv'!E427&gt;0,'Sch D6 Reserv'!F427&lt;1),"Fail","Pass")</f>
        <v>Pass</v>
      </c>
    </row>
    <row r="424" spans="1:3">
      <c r="A424">
        <v>423</v>
      </c>
      <c r="B424" t="str">
        <f>IF(AND('Sch D6 Reserv'!F428&gt;0,'Sch D6 Reserv'!E428&lt;1),"Fail","Pass")</f>
        <v>Pass</v>
      </c>
      <c r="C424" t="str">
        <f>IF(AND('Sch D6 Reserv'!E428&gt;0,'Sch D6 Reserv'!F428&lt;1),"Fail","Pass")</f>
        <v>Pass</v>
      </c>
    </row>
    <row r="425" spans="1:3">
      <c r="A425">
        <v>424</v>
      </c>
      <c r="B425" t="str">
        <f>IF(AND('Sch D6 Reserv'!F429&gt;0,'Sch D6 Reserv'!E429&lt;1),"Fail","Pass")</f>
        <v>Pass</v>
      </c>
      <c r="C425" t="str">
        <f>IF(AND('Sch D6 Reserv'!E429&gt;0,'Sch D6 Reserv'!F429&lt;1),"Fail","Pass")</f>
        <v>Pass</v>
      </c>
    </row>
    <row r="426" spans="1:3">
      <c r="A426">
        <v>425</v>
      </c>
      <c r="B426" t="str">
        <f>IF(AND('Sch D6 Reserv'!F430&gt;0,'Sch D6 Reserv'!E430&lt;1),"Fail","Pass")</f>
        <v>Pass</v>
      </c>
      <c r="C426" t="str">
        <f>IF(AND('Sch D6 Reserv'!E430&gt;0,'Sch D6 Reserv'!F430&lt;1),"Fail","Pass")</f>
        <v>Pass</v>
      </c>
    </row>
    <row r="427" spans="1:3">
      <c r="A427">
        <v>426</v>
      </c>
      <c r="B427" t="str">
        <f>IF(AND('Sch D6 Reserv'!F431&gt;0,'Sch D6 Reserv'!E431&lt;1),"Fail","Pass")</f>
        <v>Pass</v>
      </c>
      <c r="C427" t="str">
        <f>IF(AND('Sch D6 Reserv'!E431&gt;0,'Sch D6 Reserv'!F431&lt;1),"Fail","Pass")</f>
        <v>Pass</v>
      </c>
    </row>
    <row r="428" spans="1:3">
      <c r="A428">
        <v>427</v>
      </c>
      <c r="B428" t="str">
        <f>IF(AND('Sch D6 Reserv'!F432&gt;0,'Sch D6 Reserv'!E432&lt;1),"Fail","Pass")</f>
        <v>Pass</v>
      </c>
      <c r="C428" t="str">
        <f>IF(AND('Sch D6 Reserv'!E432&gt;0,'Sch D6 Reserv'!F432&lt;1),"Fail","Pass")</f>
        <v>Pass</v>
      </c>
    </row>
    <row r="429" spans="1:3">
      <c r="A429">
        <v>428</v>
      </c>
      <c r="B429" t="str">
        <f>IF(AND('Sch D6 Reserv'!F433&gt;0,'Sch D6 Reserv'!E433&lt;1),"Fail","Pass")</f>
        <v>Pass</v>
      </c>
      <c r="C429" t="str">
        <f>IF(AND('Sch D6 Reserv'!E433&gt;0,'Sch D6 Reserv'!F433&lt;1),"Fail","Pass")</f>
        <v>Pass</v>
      </c>
    </row>
    <row r="430" spans="1:3">
      <c r="A430">
        <v>429</v>
      </c>
      <c r="B430" t="str">
        <f>IF(AND('Sch D6 Reserv'!F434&gt;0,'Sch D6 Reserv'!E434&lt;1),"Fail","Pass")</f>
        <v>Pass</v>
      </c>
      <c r="C430" t="str">
        <f>IF(AND('Sch D6 Reserv'!E434&gt;0,'Sch D6 Reserv'!F434&lt;1),"Fail","Pass")</f>
        <v>Pass</v>
      </c>
    </row>
    <row r="431" spans="1:3">
      <c r="A431">
        <v>430</v>
      </c>
      <c r="B431" t="str">
        <f>IF(AND('Sch D6 Reserv'!F435&gt;0,'Sch D6 Reserv'!E435&lt;1),"Fail","Pass")</f>
        <v>Pass</v>
      </c>
      <c r="C431" t="str">
        <f>IF(AND('Sch D6 Reserv'!E435&gt;0,'Sch D6 Reserv'!F435&lt;1),"Fail","Pass")</f>
        <v>Pass</v>
      </c>
    </row>
    <row r="432" spans="1:3">
      <c r="A432">
        <v>431</v>
      </c>
      <c r="B432" t="str">
        <f>IF(AND('Sch D6 Reserv'!F436&gt;0,'Sch D6 Reserv'!E436&lt;1),"Fail","Pass")</f>
        <v>Pass</v>
      </c>
      <c r="C432" t="str">
        <f>IF(AND('Sch D6 Reserv'!E436&gt;0,'Sch D6 Reserv'!F436&lt;1),"Fail","Pass")</f>
        <v>Pass</v>
      </c>
    </row>
    <row r="433" spans="1:3">
      <c r="A433">
        <v>432</v>
      </c>
      <c r="B433" t="str">
        <f>IF(AND('Sch D6 Reserv'!F437&gt;0,'Sch D6 Reserv'!E437&lt;1),"Fail","Pass")</f>
        <v>Pass</v>
      </c>
      <c r="C433" t="str">
        <f>IF(AND('Sch D6 Reserv'!E437&gt;0,'Sch D6 Reserv'!F437&lt;1),"Fail","Pass")</f>
        <v>Pass</v>
      </c>
    </row>
    <row r="434" spans="1:3">
      <c r="A434">
        <v>433</v>
      </c>
      <c r="B434" t="str">
        <f>IF(AND('Sch D6 Reserv'!F438&gt;0,'Sch D6 Reserv'!E438&lt;1),"Fail","Pass")</f>
        <v>Pass</v>
      </c>
      <c r="C434" t="str">
        <f>IF(AND('Sch D6 Reserv'!E438&gt;0,'Sch D6 Reserv'!F438&lt;1),"Fail","Pass")</f>
        <v>Pass</v>
      </c>
    </row>
    <row r="435" spans="1:3">
      <c r="A435">
        <v>434</v>
      </c>
      <c r="B435" t="str">
        <f>IF(AND('Sch D6 Reserv'!F439&gt;0,'Sch D6 Reserv'!E439&lt;1),"Fail","Pass")</f>
        <v>Pass</v>
      </c>
      <c r="C435" t="str">
        <f>IF(AND('Sch D6 Reserv'!E439&gt;0,'Sch D6 Reserv'!F439&lt;1),"Fail","Pass")</f>
        <v>Pass</v>
      </c>
    </row>
    <row r="436" spans="1:3">
      <c r="A436">
        <v>435</v>
      </c>
      <c r="B436" t="str">
        <f>IF(AND('Sch D6 Reserv'!F440&gt;0,'Sch D6 Reserv'!E440&lt;1),"Fail","Pass")</f>
        <v>Pass</v>
      </c>
      <c r="C436" t="str">
        <f>IF(AND('Sch D6 Reserv'!E440&gt;0,'Sch D6 Reserv'!F440&lt;1),"Fail","Pass")</f>
        <v>Pass</v>
      </c>
    </row>
    <row r="437" spans="1:3">
      <c r="A437">
        <v>436</v>
      </c>
      <c r="B437" t="str">
        <f>IF(AND('Sch D6 Reserv'!F441&gt;0,'Sch D6 Reserv'!E441&lt;1),"Fail","Pass")</f>
        <v>Pass</v>
      </c>
      <c r="C437" t="str">
        <f>IF(AND('Sch D6 Reserv'!E441&gt;0,'Sch D6 Reserv'!F441&lt;1),"Fail","Pass")</f>
        <v>Pass</v>
      </c>
    </row>
    <row r="438" spans="1:3">
      <c r="A438">
        <v>437</v>
      </c>
      <c r="B438" t="str">
        <f>IF(AND('Sch D6 Reserv'!F442&gt;0,'Sch D6 Reserv'!E442&lt;1),"Fail","Pass")</f>
        <v>Pass</v>
      </c>
      <c r="C438" t="str">
        <f>IF(AND('Sch D6 Reserv'!E442&gt;0,'Sch D6 Reserv'!F442&lt;1),"Fail","Pass")</f>
        <v>Pass</v>
      </c>
    </row>
    <row r="439" spans="1:3">
      <c r="A439">
        <v>438</v>
      </c>
      <c r="B439" t="str">
        <f>IF(AND('Sch D6 Reserv'!F443&gt;0,'Sch D6 Reserv'!E443&lt;1),"Fail","Pass")</f>
        <v>Pass</v>
      </c>
      <c r="C439" t="str">
        <f>IF(AND('Sch D6 Reserv'!E443&gt;0,'Sch D6 Reserv'!F443&lt;1),"Fail","Pass")</f>
        <v>Pass</v>
      </c>
    </row>
    <row r="440" spans="1:3">
      <c r="A440">
        <v>439</v>
      </c>
      <c r="B440" t="str">
        <f>IF(AND('Sch D6 Reserv'!F444&gt;0,'Sch D6 Reserv'!E444&lt;1),"Fail","Pass")</f>
        <v>Pass</v>
      </c>
      <c r="C440" t="str">
        <f>IF(AND('Sch D6 Reserv'!E444&gt;0,'Sch D6 Reserv'!F444&lt;1),"Fail","Pass")</f>
        <v>Pass</v>
      </c>
    </row>
    <row r="441" spans="1:3">
      <c r="A441">
        <v>440</v>
      </c>
      <c r="B441" t="str">
        <f>IF(AND('Sch D6 Reserv'!F445&gt;0,'Sch D6 Reserv'!E445&lt;1),"Fail","Pass")</f>
        <v>Pass</v>
      </c>
      <c r="C441" t="str">
        <f>IF(AND('Sch D6 Reserv'!E445&gt;0,'Sch D6 Reserv'!F445&lt;1),"Fail","Pass")</f>
        <v>Pass</v>
      </c>
    </row>
    <row r="442" spans="1:3">
      <c r="A442">
        <v>441</v>
      </c>
      <c r="B442" t="str">
        <f>IF(AND('Sch D6 Reserv'!F446&gt;0,'Sch D6 Reserv'!E446&lt;1),"Fail","Pass")</f>
        <v>Pass</v>
      </c>
      <c r="C442" t="str">
        <f>IF(AND('Sch D6 Reserv'!E446&gt;0,'Sch D6 Reserv'!F446&lt;1),"Fail","Pass")</f>
        <v>Pass</v>
      </c>
    </row>
    <row r="443" spans="1:3">
      <c r="A443">
        <v>442</v>
      </c>
      <c r="B443" t="str">
        <f>IF(AND('Sch D6 Reserv'!F447&gt;0,'Sch D6 Reserv'!E447&lt;1),"Fail","Pass")</f>
        <v>Pass</v>
      </c>
      <c r="C443" t="str">
        <f>IF(AND('Sch D6 Reserv'!E447&gt;0,'Sch D6 Reserv'!F447&lt;1),"Fail","Pass")</f>
        <v>Pass</v>
      </c>
    </row>
    <row r="444" spans="1:3">
      <c r="A444">
        <v>443</v>
      </c>
      <c r="B444" t="str">
        <f>IF(AND('Sch D6 Reserv'!F448&gt;0,'Sch D6 Reserv'!E448&lt;1),"Fail","Pass")</f>
        <v>Pass</v>
      </c>
      <c r="C444" t="str">
        <f>IF(AND('Sch D6 Reserv'!E448&gt;0,'Sch D6 Reserv'!F448&lt;1),"Fail","Pass")</f>
        <v>Pass</v>
      </c>
    </row>
    <row r="445" spans="1:3">
      <c r="A445">
        <v>444</v>
      </c>
      <c r="B445" t="str">
        <f>IF(AND('Sch D6 Reserv'!F449&gt;0,'Sch D6 Reserv'!E449&lt;1),"Fail","Pass")</f>
        <v>Pass</v>
      </c>
      <c r="C445" t="str">
        <f>IF(AND('Sch D6 Reserv'!E449&gt;0,'Sch D6 Reserv'!F449&lt;1),"Fail","Pass")</f>
        <v>Pass</v>
      </c>
    </row>
    <row r="446" spans="1:3">
      <c r="A446">
        <v>445</v>
      </c>
      <c r="B446" t="str">
        <f>IF(AND('Sch D6 Reserv'!F450&gt;0,'Sch D6 Reserv'!E450&lt;1),"Fail","Pass")</f>
        <v>Pass</v>
      </c>
      <c r="C446" t="str">
        <f>IF(AND('Sch D6 Reserv'!E450&gt;0,'Sch D6 Reserv'!F450&lt;1),"Fail","Pass")</f>
        <v>Pass</v>
      </c>
    </row>
    <row r="447" spans="1:3">
      <c r="A447">
        <v>446</v>
      </c>
      <c r="B447" t="str">
        <f>IF(AND('Sch D6 Reserv'!F451&gt;0,'Sch D6 Reserv'!E451&lt;1),"Fail","Pass")</f>
        <v>Pass</v>
      </c>
      <c r="C447" t="str">
        <f>IF(AND('Sch D6 Reserv'!E451&gt;0,'Sch D6 Reserv'!F451&lt;1),"Fail","Pass")</f>
        <v>Pass</v>
      </c>
    </row>
    <row r="448" spans="1:3">
      <c r="A448">
        <v>447</v>
      </c>
      <c r="B448" t="str">
        <f>IF(AND('Sch D6 Reserv'!F452&gt;0,'Sch D6 Reserv'!E452&lt;1),"Fail","Pass")</f>
        <v>Pass</v>
      </c>
      <c r="C448" t="str">
        <f>IF(AND('Sch D6 Reserv'!E452&gt;0,'Sch D6 Reserv'!F452&lt;1),"Fail","Pass")</f>
        <v>Pass</v>
      </c>
    </row>
    <row r="449" spans="1:3">
      <c r="A449">
        <v>448</v>
      </c>
      <c r="B449" t="str">
        <f>IF(AND('Sch D6 Reserv'!F453&gt;0,'Sch D6 Reserv'!E453&lt;1),"Fail","Pass")</f>
        <v>Pass</v>
      </c>
      <c r="C449" t="str">
        <f>IF(AND('Sch D6 Reserv'!E453&gt;0,'Sch D6 Reserv'!F453&lt;1),"Fail","Pass")</f>
        <v>Pass</v>
      </c>
    </row>
    <row r="450" spans="1:3">
      <c r="A450">
        <v>449</v>
      </c>
      <c r="B450" t="str">
        <f>IF(AND('Sch D6 Reserv'!F454&gt;0,'Sch D6 Reserv'!E454&lt;1),"Fail","Pass")</f>
        <v>Pass</v>
      </c>
      <c r="C450" t="str">
        <f>IF(AND('Sch D6 Reserv'!E454&gt;0,'Sch D6 Reserv'!F454&lt;1),"Fail","Pass")</f>
        <v>Pass</v>
      </c>
    </row>
    <row r="451" spans="1:3">
      <c r="A451">
        <v>450</v>
      </c>
      <c r="B451" t="str">
        <f>IF(AND('Sch D6 Reserv'!F455&gt;0,'Sch D6 Reserv'!E455&lt;1),"Fail","Pass")</f>
        <v>Pass</v>
      </c>
      <c r="C451" t="str">
        <f>IF(AND('Sch D6 Reserv'!E455&gt;0,'Sch D6 Reserv'!F455&lt;1),"Fail","Pass")</f>
        <v>Pass</v>
      </c>
    </row>
    <row r="452" spans="1:3">
      <c r="A452">
        <v>451</v>
      </c>
      <c r="B452" t="str">
        <f>IF(AND('Sch D6 Reserv'!F456&gt;0,'Sch D6 Reserv'!E456&lt;1),"Fail","Pass")</f>
        <v>Pass</v>
      </c>
      <c r="C452" t="str">
        <f>IF(AND('Sch D6 Reserv'!E456&gt;0,'Sch D6 Reserv'!F456&lt;1),"Fail","Pass")</f>
        <v>Pass</v>
      </c>
    </row>
    <row r="453" spans="1:3">
      <c r="A453">
        <v>452</v>
      </c>
      <c r="B453" t="str">
        <f>IF(AND('Sch D6 Reserv'!F457&gt;0,'Sch D6 Reserv'!E457&lt;1),"Fail","Pass")</f>
        <v>Pass</v>
      </c>
      <c r="C453" t="str">
        <f>IF(AND('Sch D6 Reserv'!E457&gt;0,'Sch D6 Reserv'!F457&lt;1),"Fail","Pass")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48976-006C-414C-BB14-8D80D733BE5F}">
  <dimension ref="A2:J450"/>
  <sheetViews>
    <sheetView showGridLines="0" zoomScale="90" zoomScaleNormal="90" workbookViewId="0">
      <selection activeCell="B4" sqref="B4:F4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6" width="48.7109375" style="1" customWidth="1"/>
    <col min="7" max="7" width="55" style="1" bestFit="1" customWidth="1"/>
    <col min="8" max="8" width="85.28515625" style="1" bestFit="1" customWidth="1"/>
    <col min="9" max="9" width="33.7109375" style="1" hidden="1" customWidth="1"/>
    <col min="10" max="10" width="14.42578125" style="1" hidden="1" customWidth="1"/>
    <col min="11" max="16384" width="8.85546875" style="1"/>
  </cols>
  <sheetData>
    <row r="2" spans="1:10">
      <c r="B2" s="424" t="s">
        <v>989</v>
      </c>
      <c r="C2" s="424"/>
      <c r="D2" s="424"/>
      <c r="E2" s="424"/>
    </row>
    <row r="3" spans="1:10" ht="13.5" thickBot="1"/>
    <row r="4" spans="1:10" ht="99.95" customHeight="1" thickBot="1">
      <c r="B4" s="346" t="s">
        <v>1890</v>
      </c>
      <c r="C4" s="347"/>
      <c r="D4" s="347"/>
      <c r="E4" s="347"/>
      <c r="F4" s="348"/>
      <c r="G4" s="240" t="s">
        <v>1104</v>
      </c>
      <c r="H4" s="240" t="s">
        <v>1105</v>
      </c>
    </row>
    <row r="5" spans="1:10" ht="44.25" customHeight="1" thickTop="1">
      <c r="B5" s="146" t="s">
        <v>354</v>
      </c>
      <c r="C5" s="147" t="s">
        <v>988</v>
      </c>
      <c r="D5" s="148" t="s">
        <v>1889</v>
      </c>
      <c r="E5" s="148" t="s">
        <v>981</v>
      </c>
      <c r="F5" s="239" t="s">
        <v>982</v>
      </c>
      <c r="I5" s="197" t="s">
        <v>1012</v>
      </c>
      <c r="J5" s="197" t="s">
        <v>1079</v>
      </c>
    </row>
    <row r="6" spans="1:10">
      <c r="A6" s="15"/>
      <c r="B6" s="92">
        <v>1</v>
      </c>
      <c r="C6" s="229"/>
      <c r="D6" s="241"/>
      <c r="E6" s="230"/>
      <c r="F6" s="231"/>
      <c r="I6" s="198" t="str">
        <f>IF(OR(COUNTIF('Sch D7 Validation'!B2:C2,"Fail")&gt;0, AND(COUNTBLANK(C6:D6)=2, OR(NOT(ISBLANK(E6)), NOT(ISBLANK(F6)))), AND(COUNTBLANK(C6:F6)&lt;4,COUNTBLANK(C6:F6)&gt;0)), "Fail", IF(J6="TRUE","Blank (Sch D)","Pass"))</f>
        <v>Blank (Sch D)</v>
      </c>
      <c r="J6" s="198" t="str">
        <f>IF(COUNTBLANK(C6:F6)=4,"TRUE","FALSE")</f>
        <v>TRUE</v>
      </c>
    </row>
    <row r="7" spans="1:10">
      <c r="A7" s="15"/>
      <c r="B7" s="92">
        <v>2</v>
      </c>
      <c r="C7" s="229"/>
      <c r="D7" s="242"/>
      <c r="E7" s="225"/>
      <c r="F7" s="232"/>
      <c r="I7" s="198" t="str">
        <f>IF(OR(COUNTIF('Sch D7 Validation'!B3:C3,"Fail")&gt;0, AND(COUNTBLANK(C7:D7)=2, OR(NOT(ISBLANK(E7)), NOT(ISBLANK(F7)))), AND(COUNTBLANK(C7:F7)&lt;4,COUNTBLANK(C7:F7)&gt;0)), "Fail", IF(J7="TRUE","Blank (Sch D)","Pass"))</f>
        <v>Blank (Sch D)</v>
      </c>
      <c r="J7" s="198" t="str">
        <f t="shared" ref="J7:J55" si="0">IF(COUNTBLANK(C7:F7)=4,"TRUE","FALSE")</f>
        <v>TRUE</v>
      </c>
    </row>
    <row r="8" spans="1:10">
      <c r="A8" s="15"/>
      <c r="B8" s="92">
        <v>3</v>
      </c>
      <c r="C8" s="229"/>
      <c r="D8" s="242"/>
      <c r="E8" s="225"/>
      <c r="F8" s="232"/>
      <c r="I8" s="198" t="str">
        <f>IF(OR(COUNTIF('Sch D7 Validation'!B4:C4,"Fail")&gt;0, AND(COUNTBLANK(C8:D8)=2, OR(NOT(ISBLANK(E8)), NOT(ISBLANK(F8)))), AND(COUNTBLANK(C8:F8)&lt;4,COUNTBLANK(C8:F8)&gt;0)), "Fail", IF(J8="TRUE","Blank (Sch D)","Pass"))</f>
        <v>Blank (Sch D)</v>
      </c>
      <c r="J8" s="198" t="str">
        <f t="shared" si="0"/>
        <v>TRUE</v>
      </c>
    </row>
    <row r="9" spans="1:10">
      <c r="A9" s="15"/>
      <c r="B9" s="92">
        <v>4</v>
      </c>
      <c r="C9" s="229"/>
      <c r="D9" s="242"/>
      <c r="E9" s="225"/>
      <c r="F9" s="232"/>
      <c r="I9" s="198" t="str">
        <f>IF(OR(COUNTIF('Sch D7 Validation'!B5:C5,"Fail")&gt;0, AND(COUNTBLANK(C9:D9)=2, OR(NOT(ISBLANK(E9)), NOT(ISBLANK(F9)))), AND(COUNTBLANK(C9:F9)&lt;4,COUNTBLANK(C9:F9)&gt;0)), "Fail", IF(J9="TRUE","Blank (Sch D)","Pass"))</f>
        <v>Blank (Sch D)</v>
      </c>
      <c r="J9" s="198" t="str">
        <f t="shared" si="0"/>
        <v>TRUE</v>
      </c>
    </row>
    <row r="10" spans="1:10">
      <c r="A10" s="15"/>
      <c r="B10" s="92">
        <v>5</v>
      </c>
      <c r="C10" s="229"/>
      <c r="D10" s="242"/>
      <c r="E10" s="225"/>
      <c r="F10" s="232"/>
      <c r="I10" s="198" t="str">
        <f>IF(OR(COUNTIF('Sch D7 Validation'!B6:C6,"Fail")&gt;0, AND(COUNTBLANK(C10:D10)=2, OR(NOT(ISBLANK(E10)), NOT(ISBLANK(F10)))), AND(COUNTBLANK(C10:F10)&lt;4,COUNTBLANK(C10:F10)&gt;0)), "Fail", IF(J10="TRUE","Blank (Sch D)","Pass"))</f>
        <v>Blank (Sch D)</v>
      </c>
      <c r="J10" s="198" t="str">
        <f t="shared" si="0"/>
        <v>TRUE</v>
      </c>
    </row>
    <row r="11" spans="1:10">
      <c r="A11" s="15"/>
      <c r="B11" s="92">
        <v>6</v>
      </c>
      <c r="C11" s="229"/>
      <c r="D11" s="242"/>
      <c r="E11" s="225"/>
      <c r="F11" s="232"/>
      <c r="I11" s="198" t="str">
        <f>IF(OR(COUNTIF('Sch D7 Validation'!B7:C7,"Fail")&gt;0, AND(COUNTBLANK(C11:D11)=2, OR(NOT(ISBLANK(E11)), NOT(ISBLANK(F11)))), AND(COUNTBLANK(C11:F11)&lt;4,COUNTBLANK(C11:F11)&gt;0)), "Fail", IF(J11="TRUE","Blank (Sch D)","Pass"))</f>
        <v>Blank (Sch D)</v>
      </c>
      <c r="J11" s="198" t="str">
        <f t="shared" si="0"/>
        <v>TRUE</v>
      </c>
    </row>
    <row r="12" spans="1:10">
      <c r="A12" s="15"/>
      <c r="B12" s="92">
        <v>7</v>
      </c>
      <c r="C12" s="229"/>
      <c r="D12" s="242"/>
      <c r="E12" s="225"/>
      <c r="F12" s="232"/>
      <c r="I12" s="198" t="str">
        <f>IF(OR(COUNTIF('Sch D7 Validation'!B8:C8,"Fail")&gt;0, AND(COUNTBLANK(C12:D12)=2, OR(NOT(ISBLANK(E12)), NOT(ISBLANK(F12)))), AND(COUNTBLANK(C12:F12)&lt;4,COUNTBLANK(C12:F12)&gt;0)), "Fail", IF(J12="TRUE","Blank (Sch D)","Pass"))</f>
        <v>Blank (Sch D)</v>
      </c>
      <c r="J12" s="198" t="str">
        <f t="shared" si="0"/>
        <v>TRUE</v>
      </c>
    </row>
    <row r="13" spans="1:10">
      <c r="A13" s="15"/>
      <c r="B13" s="92">
        <v>8</v>
      </c>
      <c r="C13" s="229"/>
      <c r="D13" s="242"/>
      <c r="E13" s="225"/>
      <c r="F13" s="232"/>
      <c r="I13" s="198" t="str">
        <f>IF(OR(COUNTIF('Sch D7 Validation'!B9:C9,"Fail")&gt;0, AND(COUNTBLANK(C13:D13)=2, OR(NOT(ISBLANK(E13)), NOT(ISBLANK(F13)))), AND(COUNTBLANK(C13:F13)&lt;4,COUNTBLANK(C13:F13)&gt;0)), "Fail", IF(J13="TRUE","Blank (Sch D)","Pass"))</f>
        <v>Blank (Sch D)</v>
      </c>
      <c r="J13" s="198" t="str">
        <f t="shared" si="0"/>
        <v>TRUE</v>
      </c>
    </row>
    <row r="14" spans="1:10">
      <c r="A14" s="15"/>
      <c r="B14" s="92">
        <v>9</v>
      </c>
      <c r="C14" s="229"/>
      <c r="D14" s="242"/>
      <c r="E14" s="225"/>
      <c r="F14" s="232"/>
      <c r="I14" s="198" t="str">
        <f>IF(OR(COUNTIF('Sch D7 Validation'!B10:C10,"Fail")&gt;0, AND(COUNTBLANK(C14:D14)=2, OR(NOT(ISBLANK(E14)), NOT(ISBLANK(F14)))), AND(COUNTBLANK(C14:F14)&lt;4,COUNTBLANK(C14:F14)&gt;0)), "Fail", IF(J14="TRUE","Blank (Sch D)","Pass"))</f>
        <v>Blank (Sch D)</v>
      </c>
      <c r="J14" s="198" t="str">
        <f t="shared" si="0"/>
        <v>TRUE</v>
      </c>
    </row>
    <row r="15" spans="1:10">
      <c r="A15" s="15"/>
      <c r="B15" s="92">
        <v>10</v>
      </c>
      <c r="C15" s="229"/>
      <c r="D15" s="242"/>
      <c r="E15" s="225"/>
      <c r="F15" s="232"/>
      <c r="I15" s="198" t="str">
        <f>IF(OR(COUNTIF('Sch D7 Validation'!B11:C11,"Fail")&gt;0, AND(COUNTBLANK(C15:D15)=2, OR(NOT(ISBLANK(E15)), NOT(ISBLANK(F15)))), AND(COUNTBLANK(C15:F15)&lt;4,COUNTBLANK(C15:F15)&gt;0)), "Fail", IF(J15="TRUE","Blank (Sch D)","Pass"))</f>
        <v>Blank (Sch D)</v>
      </c>
      <c r="J15" s="198" t="str">
        <f t="shared" si="0"/>
        <v>TRUE</v>
      </c>
    </row>
    <row r="16" spans="1:10">
      <c r="B16" s="92">
        <v>11</v>
      </c>
      <c r="C16" s="229"/>
      <c r="D16" s="242"/>
      <c r="E16" s="225"/>
      <c r="F16" s="232"/>
      <c r="I16" s="198" t="str">
        <f>IF(OR(COUNTIF('Sch D7 Validation'!B12:C12,"Fail")&gt;0, AND(COUNTBLANK(C16:D16)=2, OR(NOT(ISBLANK(E16)), NOT(ISBLANK(F16)))), AND(COUNTBLANK(C16:F16)&lt;4,COUNTBLANK(C16:F16)&gt;0)), "Fail", IF(J16="TRUE","Blank (Sch D)","Pass"))</f>
        <v>Blank (Sch D)</v>
      </c>
      <c r="J16" s="198" t="str">
        <f t="shared" si="0"/>
        <v>TRUE</v>
      </c>
    </row>
    <row r="17" spans="2:10">
      <c r="B17" s="92">
        <v>12</v>
      </c>
      <c r="C17" s="229"/>
      <c r="D17" s="242"/>
      <c r="E17" s="230"/>
      <c r="F17" s="232"/>
      <c r="I17" s="198" t="str">
        <f>IF(OR(COUNTIF('Sch D7 Validation'!B13:C13,"Fail")&gt;0, AND(COUNTBLANK(C17:D17)=2, OR(NOT(ISBLANK(E17)), NOT(ISBLANK(F17)))), AND(COUNTBLANK(C17:F17)&lt;4,COUNTBLANK(C17:F17)&gt;0)), "Fail", IF(J17="TRUE","Blank (Sch D)","Pass"))</f>
        <v>Blank (Sch D)</v>
      </c>
      <c r="J17" s="198" t="str">
        <f t="shared" si="0"/>
        <v>TRUE</v>
      </c>
    </row>
    <row r="18" spans="2:10">
      <c r="B18" s="92">
        <v>13</v>
      </c>
      <c r="C18" s="229"/>
      <c r="D18" s="242"/>
      <c r="E18" s="225"/>
      <c r="F18" s="232"/>
      <c r="I18" s="198" t="str">
        <f>IF(OR(COUNTIF('Sch D7 Validation'!B14:C14,"Fail")&gt;0, AND(COUNTBLANK(C18:D18)=2, OR(NOT(ISBLANK(E18)), NOT(ISBLANK(F18)))), AND(COUNTBLANK(C18:F18)&lt;4,COUNTBLANK(C18:F18)&gt;0)), "Fail", IF(J18="TRUE","Blank (Sch D)","Pass"))</f>
        <v>Blank (Sch D)</v>
      </c>
      <c r="J18" s="198" t="str">
        <f t="shared" si="0"/>
        <v>TRUE</v>
      </c>
    </row>
    <row r="19" spans="2:10">
      <c r="B19" s="92">
        <v>14</v>
      </c>
      <c r="C19" s="229"/>
      <c r="D19" s="242"/>
      <c r="E19" s="225"/>
      <c r="F19" s="232"/>
      <c r="I19" s="198" t="str">
        <f>IF(OR(COUNTIF('Sch D7 Validation'!B15:C15,"Fail")&gt;0, AND(COUNTBLANK(C19:D19)=2, OR(NOT(ISBLANK(E19)), NOT(ISBLANK(F19)))), AND(COUNTBLANK(C19:F19)&lt;4,COUNTBLANK(C19:F19)&gt;0)), "Fail", IF(J19="TRUE","Blank (Sch D)","Pass"))</f>
        <v>Blank (Sch D)</v>
      </c>
      <c r="J19" s="198" t="str">
        <f t="shared" si="0"/>
        <v>TRUE</v>
      </c>
    </row>
    <row r="20" spans="2:10">
      <c r="B20" s="92">
        <v>15</v>
      </c>
      <c r="C20" s="229"/>
      <c r="D20" s="242"/>
      <c r="E20" s="225"/>
      <c r="F20" s="232"/>
      <c r="I20" s="198" t="str">
        <f>IF(OR(COUNTIF('Sch D7 Validation'!B16:C16,"Fail")&gt;0, AND(COUNTBLANK(C20:D20)=2, OR(NOT(ISBLANK(E20)), NOT(ISBLANK(F20)))), AND(COUNTBLANK(C20:F20)&lt;4,COUNTBLANK(C20:F20)&gt;0)), "Fail", IF(J20="TRUE","Blank (Sch D)","Pass"))</f>
        <v>Blank (Sch D)</v>
      </c>
      <c r="J20" s="198" t="str">
        <f t="shared" si="0"/>
        <v>TRUE</v>
      </c>
    </row>
    <row r="21" spans="2:10">
      <c r="B21" s="92">
        <v>16</v>
      </c>
      <c r="C21" s="229"/>
      <c r="D21" s="242"/>
      <c r="E21" s="225"/>
      <c r="F21" s="232"/>
      <c r="I21" s="198" t="str">
        <f>IF(OR(COUNTIF('Sch D7 Validation'!B17:C17,"Fail")&gt;0, AND(COUNTBLANK(C21:D21)=2, OR(NOT(ISBLANK(E21)), NOT(ISBLANK(F21)))), AND(COUNTBLANK(C21:F21)&lt;4,COUNTBLANK(C21:F21)&gt;0)), "Fail", IF(J21="TRUE","Blank (Sch D)","Pass"))</f>
        <v>Blank (Sch D)</v>
      </c>
      <c r="J21" s="198" t="str">
        <f t="shared" si="0"/>
        <v>TRUE</v>
      </c>
    </row>
    <row r="22" spans="2:10">
      <c r="B22" s="92">
        <v>17</v>
      </c>
      <c r="C22" s="229"/>
      <c r="D22" s="242"/>
      <c r="E22" s="225"/>
      <c r="F22" s="232"/>
      <c r="I22" s="198" t="str">
        <f>IF(OR(COUNTIF('Sch D7 Validation'!B18:C18,"Fail")&gt;0, AND(COUNTBLANK(C22:D22)=2, OR(NOT(ISBLANK(E22)), NOT(ISBLANK(F22)))), AND(COUNTBLANK(C22:F22)&lt;4,COUNTBLANK(C22:F22)&gt;0)), "Fail", IF(J22="TRUE","Blank (Sch D)","Pass"))</f>
        <v>Blank (Sch D)</v>
      </c>
      <c r="J22" s="198" t="str">
        <f t="shared" si="0"/>
        <v>TRUE</v>
      </c>
    </row>
    <row r="23" spans="2:10">
      <c r="B23" s="92">
        <v>18</v>
      </c>
      <c r="C23" s="229"/>
      <c r="D23" s="242"/>
      <c r="E23" s="225"/>
      <c r="F23" s="232"/>
      <c r="I23" s="198" t="str">
        <f>IF(OR(COUNTIF('Sch D7 Validation'!B19:C19,"Fail")&gt;0, AND(COUNTBLANK(C23:D23)=2, OR(NOT(ISBLANK(E23)), NOT(ISBLANK(F23)))), AND(COUNTBLANK(C23:F23)&lt;4,COUNTBLANK(C23:F23)&gt;0)), "Fail", IF(J23="TRUE","Blank (Sch D)","Pass"))</f>
        <v>Blank (Sch D)</v>
      </c>
      <c r="J23" s="198" t="str">
        <f t="shared" si="0"/>
        <v>TRUE</v>
      </c>
    </row>
    <row r="24" spans="2:10">
      <c r="B24" s="92">
        <v>19</v>
      </c>
      <c r="C24" s="229"/>
      <c r="D24" s="242"/>
      <c r="E24" s="225"/>
      <c r="F24" s="232"/>
      <c r="I24" s="198" t="str">
        <f>IF(OR(COUNTIF('Sch D7 Validation'!B20:C20,"Fail")&gt;0, AND(COUNTBLANK(C24:D24)=2, OR(NOT(ISBLANK(E24)), NOT(ISBLANK(F24)))), AND(COUNTBLANK(C24:F24)&lt;4,COUNTBLANK(C24:F24)&gt;0)), "Fail", IF(J24="TRUE","Blank (Sch D)","Pass"))</f>
        <v>Blank (Sch D)</v>
      </c>
      <c r="J24" s="198" t="str">
        <f t="shared" si="0"/>
        <v>TRUE</v>
      </c>
    </row>
    <row r="25" spans="2:10">
      <c r="B25" s="92">
        <v>20</v>
      </c>
      <c r="C25" s="229"/>
      <c r="D25" s="242"/>
      <c r="E25" s="225"/>
      <c r="F25" s="232"/>
      <c r="I25" s="198" t="str">
        <f>IF(OR(COUNTIF('Sch D7 Validation'!B21:C21,"Fail")&gt;0, AND(COUNTBLANK(C25:D25)=2, OR(NOT(ISBLANK(E25)), NOT(ISBLANK(F25)))), AND(COUNTBLANK(C25:F25)&lt;4,COUNTBLANK(C25:F25)&gt;0)), "Fail", IF(J25="TRUE","Blank (Sch D)","Pass"))</f>
        <v>Blank (Sch D)</v>
      </c>
      <c r="J25" s="198" t="str">
        <f t="shared" si="0"/>
        <v>TRUE</v>
      </c>
    </row>
    <row r="26" spans="2:10">
      <c r="B26" s="92">
        <v>21</v>
      </c>
      <c r="C26" s="229"/>
      <c r="D26" s="242"/>
      <c r="E26" s="225"/>
      <c r="F26" s="232"/>
      <c r="I26" s="198" t="str">
        <f>IF(OR(COUNTIF('Sch D7 Validation'!B22:C22,"Fail")&gt;0, AND(COUNTBLANK(C26:D26)=2, OR(NOT(ISBLANK(E26)), NOT(ISBLANK(F26)))), AND(COUNTBLANK(C26:F26)&lt;4,COUNTBLANK(C26:F26)&gt;0)), "Fail", IF(J26="TRUE","Blank (Sch D)","Pass"))</f>
        <v>Blank (Sch D)</v>
      </c>
      <c r="J26" s="198" t="str">
        <f t="shared" si="0"/>
        <v>TRUE</v>
      </c>
    </row>
    <row r="27" spans="2:10">
      <c r="B27" s="92">
        <v>22</v>
      </c>
      <c r="C27" s="229"/>
      <c r="D27" s="242"/>
      <c r="E27" s="225"/>
      <c r="F27" s="232"/>
      <c r="I27" s="198" t="str">
        <f>IF(OR(COUNTIF('Sch D7 Validation'!B23:C23,"Fail")&gt;0, AND(COUNTBLANK(C27:D27)=2, OR(NOT(ISBLANK(E27)), NOT(ISBLANK(F27)))), AND(COUNTBLANK(C27:F27)&lt;4,COUNTBLANK(C27:F27)&gt;0)), "Fail", IF(J27="TRUE","Blank (Sch D)","Pass"))</f>
        <v>Blank (Sch D)</v>
      </c>
      <c r="J27" s="198" t="str">
        <f t="shared" si="0"/>
        <v>TRUE</v>
      </c>
    </row>
    <row r="28" spans="2:10">
      <c r="B28" s="92">
        <v>23</v>
      </c>
      <c r="C28" s="229"/>
      <c r="D28" s="242"/>
      <c r="E28" s="225"/>
      <c r="F28" s="232"/>
      <c r="I28" s="198" t="str">
        <f>IF(OR(COUNTIF('Sch D7 Validation'!B24:C24,"Fail")&gt;0, AND(COUNTBLANK(C28:D28)=2, OR(NOT(ISBLANK(E28)), NOT(ISBLANK(F28)))), AND(COUNTBLANK(C28:F28)&lt;4,COUNTBLANK(C28:F28)&gt;0)), "Fail", IF(J28="TRUE","Blank (Sch D)","Pass"))</f>
        <v>Blank (Sch D)</v>
      </c>
      <c r="J28" s="198" t="str">
        <f t="shared" si="0"/>
        <v>TRUE</v>
      </c>
    </row>
    <row r="29" spans="2:10">
      <c r="B29" s="92">
        <v>24</v>
      </c>
      <c r="C29" s="229"/>
      <c r="D29" s="242"/>
      <c r="E29" s="230"/>
      <c r="F29" s="232"/>
      <c r="I29" s="198" t="str">
        <f>IF(OR(COUNTIF('Sch D7 Validation'!B25:C25,"Fail")&gt;0, AND(COUNTBLANK(C29:D29)=2, OR(NOT(ISBLANK(E29)), NOT(ISBLANK(F29)))), AND(COUNTBLANK(C29:F29)&lt;4,COUNTBLANK(C29:F29)&gt;0)), "Fail", IF(J29="TRUE","Blank (Sch D)","Pass"))</f>
        <v>Blank (Sch D)</v>
      </c>
      <c r="J29" s="198" t="str">
        <f t="shared" si="0"/>
        <v>TRUE</v>
      </c>
    </row>
    <row r="30" spans="2:10">
      <c r="B30" s="92">
        <v>25</v>
      </c>
      <c r="C30" s="229"/>
      <c r="D30" s="242"/>
      <c r="E30" s="225"/>
      <c r="F30" s="232"/>
      <c r="I30" s="198" t="str">
        <f>IF(OR(COUNTIF('Sch D7 Validation'!B26:C26,"Fail")&gt;0, AND(COUNTBLANK(C30:D30)=2, OR(NOT(ISBLANK(E30)), NOT(ISBLANK(F30)))), AND(COUNTBLANK(C30:F30)&lt;4,COUNTBLANK(C30:F30)&gt;0)), "Fail", IF(J30="TRUE","Blank (Sch D)","Pass"))</f>
        <v>Blank (Sch D)</v>
      </c>
      <c r="J30" s="198" t="str">
        <f t="shared" si="0"/>
        <v>TRUE</v>
      </c>
    </row>
    <row r="31" spans="2:10">
      <c r="B31" s="92">
        <v>26</v>
      </c>
      <c r="C31" s="229"/>
      <c r="D31" s="242"/>
      <c r="E31" s="225"/>
      <c r="F31" s="232"/>
      <c r="I31" s="198" t="str">
        <f>IF(OR(COUNTIF('Sch D7 Validation'!B27:C27,"Fail")&gt;0, AND(COUNTBLANK(C31:D31)=2, OR(NOT(ISBLANK(E31)), NOT(ISBLANK(F31)))), AND(COUNTBLANK(C31:F31)&lt;4,COUNTBLANK(C31:F31)&gt;0)), "Fail", IF(J31="TRUE","Blank (Sch D)","Pass"))</f>
        <v>Blank (Sch D)</v>
      </c>
      <c r="J31" s="198" t="str">
        <f t="shared" si="0"/>
        <v>TRUE</v>
      </c>
    </row>
    <row r="32" spans="2:10">
      <c r="B32" s="92">
        <v>27</v>
      </c>
      <c r="C32" s="229"/>
      <c r="D32" s="242"/>
      <c r="E32" s="225"/>
      <c r="F32" s="232"/>
      <c r="I32" s="198" t="str">
        <f>IF(OR(COUNTIF('Sch D7 Validation'!B28:C28,"Fail")&gt;0, AND(COUNTBLANK(C32:D32)=2, OR(NOT(ISBLANK(E32)), NOT(ISBLANK(F32)))), AND(COUNTBLANK(C32:F32)&lt;4,COUNTBLANK(C32:F32)&gt;0)), "Fail", IF(J32="TRUE","Blank (Sch D)","Pass"))</f>
        <v>Blank (Sch D)</v>
      </c>
      <c r="J32" s="198" t="str">
        <f t="shared" si="0"/>
        <v>TRUE</v>
      </c>
    </row>
    <row r="33" spans="2:10">
      <c r="B33" s="92">
        <v>28</v>
      </c>
      <c r="C33" s="229"/>
      <c r="D33" s="242"/>
      <c r="E33" s="225"/>
      <c r="F33" s="232"/>
      <c r="I33" s="198" t="str">
        <f>IF(OR(COUNTIF('Sch D7 Validation'!B29:C29,"Fail")&gt;0, AND(COUNTBLANK(C33:D33)=2, OR(NOT(ISBLANK(E33)), NOT(ISBLANK(F33)))), AND(COUNTBLANK(C33:F33)&lt;4,COUNTBLANK(C33:F33)&gt;0)), "Fail", IF(J33="TRUE","Blank (Sch D)","Pass"))</f>
        <v>Blank (Sch D)</v>
      </c>
      <c r="J33" s="198" t="str">
        <f t="shared" si="0"/>
        <v>TRUE</v>
      </c>
    </row>
    <row r="34" spans="2:10">
      <c r="B34" s="92">
        <v>29</v>
      </c>
      <c r="C34" s="229"/>
      <c r="D34" s="242"/>
      <c r="E34" s="225"/>
      <c r="F34" s="232"/>
      <c r="I34" s="198" t="str">
        <f>IF(OR(COUNTIF('Sch D7 Validation'!B30:C30,"Fail")&gt;0, AND(COUNTBLANK(C34:D34)=2, OR(NOT(ISBLANK(E34)), NOT(ISBLANK(F34)))), AND(COUNTBLANK(C34:F34)&lt;4,COUNTBLANK(C34:F34)&gt;0)), "Fail", IF(J34="TRUE","Blank (Sch D)","Pass"))</f>
        <v>Blank (Sch D)</v>
      </c>
      <c r="J34" s="198" t="str">
        <f t="shared" si="0"/>
        <v>TRUE</v>
      </c>
    </row>
    <row r="35" spans="2:10">
      <c r="B35" s="92">
        <v>30</v>
      </c>
      <c r="C35" s="229"/>
      <c r="D35" s="242"/>
      <c r="E35" s="225"/>
      <c r="F35" s="232"/>
      <c r="I35" s="198" t="str">
        <f>IF(OR(COUNTIF('Sch D7 Validation'!B31:C31,"Fail")&gt;0, AND(COUNTBLANK(C35:D35)=2, OR(NOT(ISBLANK(E35)), NOT(ISBLANK(F35)))), AND(COUNTBLANK(C35:F35)&lt;4,COUNTBLANK(C35:F35)&gt;0)), "Fail", IF(J35="TRUE","Blank (Sch D)","Pass"))</f>
        <v>Blank (Sch D)</v>
      </c>
      <c r="J35" s="198" t="str">
        <f t="shared" si="0"/>
        <v>TRUE</v>
      </c>
    </row>
    <row r="36" spans="2:10">
      <c r="B36" s="92">
        <v>31</v>
      </c>
      <c r="C36" s="229"/>
      <c r="D36" s="242"/>
      <c r="E36" s="225"/>
      <c r="F36" s="232"/>
      <c r="I36" s="198" t="str">
        <f>IF(OR(COUNTIF('Sch D7 Validation'!B32:C32,"Fail")&gt;0, AND(COUNTBLANK(C36:D36)=2, OR(NOT(ISBLANK(E36)), NOT(ISBLANK(F36)))), AND(COUNTBLANK(C36:F36)&lt;4,COUNTBLANK(C36:F36)&gt;0)), "Fail", IF(J36="TRUE","Blank (Sch D)","Pass"))</f>
        <v>Blank (Sch D)</v>
      </c>
      <c r="J36" s="198" t="str">
        <f t="shared" si="0"/>
        <v>TRUE</v>
      </c>
    </row>
    <row r="37" spans="2:10">
      <c r="B37" s="92">
        <v>32</v>
      </c>
      <c r="C37" s="229"/>
      <c r="D37" s="242"/>
      <c r="E37" s="225"/>
      <c r="F37" s="232"/>
      <c r="I37" s="198" t="str">
        <f>IF(OR(COUNTIF('Sch D7 Validation'!B33:C33,"Fail")&gt;0, AND(COUNTBLANK(C37:D37)=2, OR(NOT(ISBLANK(E37)), NOT(ISBLANK(F37)))), AND(COUNTBLANK(C37:F37)&lt;4,COUNTBLANK(C37:F37)&gt;0)), "Fail", IF(J37="TRUE","Blank (Sch D)","Pass"))</f>
        <v>Blank (Sch D)</v>
      </c>
      <c r="J37" s="198" t="str">
        <f t="shared" si="0"/>
        <v>TRUE</v>
      </c>
    </row>
    <row r="38" spans="2:10">
      <c r="B38" s="92">
        <v>33</v>
      </c>
      <c r="C38" s="229"/>
      <c r="D38" s="242"/>
      <c r="E38" s="225"/>
      <c r="F38" s="232"/>
      <c r="I38" s="198" t="str">
        <f>IF(OR(COUNTIF('Sch D7 Validation'!B34:C34,"Fail")&gt;0, AND(COUNTBLANK(C38:D38)=2, OR(NOT(ISBLANK(E38)), NOT(ISBLANK(F38)))), AND(COUNTBLANK(C38:F38)&lt;4,COUNTBLANK(C38:F38)&gt;0)), "Fail", IF(J38="TRUE","Blank (Sch D)","Pass"))</f>
        <v>Blank (Sch D)</v>
      </c>
      <c r="J38" s="198" t="str">
        <f t="shared" si="0"/>
        <v>TRUE</v>
      </c>
    </row>
    <row r="39" spans="2:10">
      <c r="B39" s="92">
        <v>34</v>
      </c>
      <c r="C39" s="229"/>
      <c r="D39" s="242"/>
      <c r="E39" s="225"/>
      <c r="F39" s="232"/>
      <c r="I39" s="198" t="str">
        <f>IF(OR(COUNTIF('Sch D7 Validation'!B35:C35,"Fail")&gt;0, AND(COUNTBLANK(C39:D39)=2, OR(NOT(ISBLANK(E39)), NOT(ISBLANK(F39)))), AND(COUNTBLANK(C39:F39)&lt;4,COUNTBLANK(C39:F39)&gt;0)), "Fail", IF(J39="TRUE","Blank (Sch D)","Pass"))</f>
        <v>Blank (Sch D)</v>
      </c>
      <c r="J39" s="198" t="str">
        <f t="shared" si="0"/>
        <v>TRUE</v>
      </c>
    </row>
    <row r="40" spans="2:10">
      <c r="B40" s="92">
        <v>35</v>
      </c>
      <c r="C40" s="229"/>
      <c r="D40" s="242"/>
      <c r="E40" s="225"/>
      <c r="F40" s="232"/>
      <c r="I40" s="198" t="str">
        <f>IF(OR(COUNTIF('Sch D7 Validation'!B36:C36,"Fail")&gt;0, AND(COUNTBLANK(C40:D40)=2, OR(NOT(ISBLANK(E40)), NOT(ISBLANK(F40)))), AND(COUNTBLANK(C40:F40)&lt;4,COUNTBLANK(C40:F40)&gt;0)), "Fail", IF(J40="TRUE","Blank (Sch D)","Pass"))</f>
        <v>Blank (Sch D)</v>
      </c>
      <c r="J40" s="198" t="str">
        <f t="shared" si="0"/>
        <v>TRUE</v>
      </c>
    </row>
    <row r="41" spans="2:10">
      <c r="B41" s="92">
        <v>36</v>
      </c>
      <c r="C41" s="229"/>
      <c r="D41" s="242"/>
      <c r="E41" s="230"/>
      <c r="F41" s="232"/>
      <c r="I41" s="198" t="str">
        <f>IF(OR(COUNTIF('Sch D7 Validation'!B37:C37,"Fail")&gt;0, AND(COUNTBLANK(C41:D41)=2, OR(NOT(ISBLANK(E41)), NOT(ISBLANK(F41)))), AND(COUNTBLANK(C41:F41)&lt;4,COUNTBLANK(C41:F41)&gt;0)), "Fail", IF(J41="TRUE","Blank (Sch D)","Pass"))</f>
        <v>Blank (Sch D)</v>
      </c>
      <c r="J41" s="198" t="str">
        <f t="shared" si="0"/>
        <v>TRUE</v>
      </c>
    </row>
    <row r="42" spans="2:10">
      <c r="B42" s="92">
        <v>37</v>
      </c>
      <c r="C42" s="229"/>
      <c r="D42" s="242"/>
      <c r="E42" s="225"/>
      <c r="F42" s="232"/>
      <c r="I42" s="198" t="str">
        <f>IF(OR(COUNTIF('Sch D7 Validation'!B38:C38,"Fail")&gt;0, AND(COUNTBLANK(C42:D42)=2, OR(NOT(ISBLANK(E42)), NOT(ISBLANK(F42)))), AND(COUNTBLANK(C42:F42)&lt;4,COUNTBLANK(C42:F42)&gt;0)), "Fail", IF(J42="TRUE","Blank (Sch D)","Pass"))</f>
        <v>Blank (Sch D)</v>
      </c>
      <c r="J42" s="198" t="str">
        <f t="shared" si="0"/>
        <v>TRUE</v>
      </c>
    </row>
    <row r="43" spans="2:10">
      <c r="B43" s="92">
        <v>38</v>
      </c>
      <c r="C43" s="229"/>
      <c r="D43" s="242"/>
      <c r="E43" s="225"/>
      <c r="F43" s="232"/>
      <c r="I43" s="198" t="str">
        <f>IF(OR(COUNTIF('Sch D7 Validation'!B39:C39,"Fail")&gt;0, AND(COUNTBLANK(C43:D43)=2, OR(NOT(ISBLANK(E43)), NOT(ISBLANK(F43)))), AND(COUNTBLANK(C43:F43)&lt;4,COUNTBLANK(C43:F43)&gt;0)), "Fail", IF(J43="TRUE","Blank (Sch D)","Pass"))</f>
        <v>Blank (Sch D)</v>
      </c>
      <c r="J43" s="198" t="str">
        <f t="shared" si="0"/>
        <v>TRUE</v>
      </c>
    </row>
    <row r="44" spans="2:10">
      <c r="B44" s="92">
        <v>39</v>
      </c>
      <c r="C44" s="229"/>
      <c r="D44" s="242"/>
      <c r="E44" s="225"/>
      <c r="F44" s="232"/>
      <c r="I44" s="198" t="str">
        <f>IF(OR(COUNTIF('Sch D7 Validation'!B40:C40,"Fail")&gt;0, AND(COUNTBLANK(C44:D44)=2, OR(NOT(ISBLANK(E44)), NOT(ISBLANK(F44)))), AND(COUNTBLANK(C44:F44)&lt;4,COUNTBLANK(C44:F44)&gt;0)), "Fail", IF(J44="TRUE","Blank (Sch D)","Pass"))</f>
        <v>Blank (Sch D)</v>
      </c>
      <c r="J44" s="198" t="str">
        <f t="shared" si="0"/>
        <v>TRUE</v>
      </c>
    </row>
    <row r="45" spans="2:10">
      <c r="B45" s="92">
        <v>40</v>
      </c>
      <c r="C45" s="229"/>
      <c r="D45" s="242"/>
      <c r="E45" s="225"/>
      <c r="F45" s="232"/>
      <c r="I45" s="198" t="str">
        <f>IF(OR(COUNTIF('Sch D7 Validation'!B41:C41,"Fail")&gt;0, AND(COUNTBLANK(C45:D45)=2, OR(NOT(ISBLANK(E45)), NOT(ISBLANK(F45)))), AND(COUNTBLANK(C45:F45)&lt;4,COUNTBLANK(C45:F45)&gt;0)), "Fail", IF(J45="TRUE","Blank (Sch D)","Pass"))</f>
        <v>Blank (Sch D)</v>
      </c>
      <c r="J45" s="198" t="str">
        <f t="shared" si="0"/>
        <v>TRUE</v>
      </c>
    </row>
    <row r="46" spans="2:10">
      <c r="B46" s="92">
        <v>41</v>
      </c>
      <c r="C46" s="229"/>
      <c r="D46" s="242"/>
      <c r="E46" s="225"/>
      <c r="F46" s="232"/>
      <c r="I46" s="198" t="str">
        <f>IF(OR(COUNTIF('Sch D7 Validation'!B42:C42,"Fail")&gt;0, AND(COUNTBLANK(C46:D46)=2, OR(NOT(ISBLANK(E46)), NOT(ISBLANK(F46)))), AND(COUNTBLANK(C46:F46)&lt;4,COUNTBLANK(C46:F46)&gt;0)), "Fail", IF(J46="TRUE","Blank (Sch D)","Pass"))</f>
        <v>Blank (Sch D)</v>
      </c>
      <c r="J46" s="198" t="str">
        <f t="shared" si="0"/>
        <v>TRUE</v>
      </c>
    </row>
    <row r="47" spans="2:10">
      <c r="B47" s="92">
        <v>42</v>
      </c>
      <c r="C47" s="229"/>
      <c r="D47" s="242"/>
      <c r="E47" s="225"/>
      <c r="F47" s="232"/>
      <c r="I47" s="198" t="str">
        <f>IF(OR(COUNTIF('Sch D7 Validation'!B43:C43,"Fail")&gt;0, AND(COUNTBLANK(C47:D47)=2, OR(NOT(ISBLANK(E47)), NOT(ISBLANK(F47)))), AND(COUNTBLANK(C47:F47)&lt;4,COUNTBLANK(C47:F47)&gt;0)), "Fail", IF(J47="TRUE","Blank (Sch D)","Pass"))</f>
        <v>Blank (Sch D)</v>
      </c>
      <c r="J47" s="198" t="str">
        <f t="shared" si="0"/>
        <v>TRUE</v>
      </c>
    </row>
    <row r="48" spans="2:10">
      <c r="B48" s="92">
        <v>43</v>
      </c>
      <c r="C48" s="229"/>
      <c r="D48" s="242"/>
      <c r="E48" s="225"/>
      <c r="F48" s="232"/>
      <c r="I48" s="198" t="str">
        <f>IF(OR(COUNTIF('Sch D7 Validation'!B44:C44,"Fail")&gt;0, AND(COUNTBLANK(C48:D48)=2, OR(NOT(ISBLANK(E48)), NOT(ISBLANK(F48)))), AND(COUNTBLANK(C48:F48)&lt;4,COUNTBLANK(C48:F48)&gt;0)), "Fail", IF(J48="TRUE","Blank (Sch D)","Pass"))</f>
        <v>Blank (Sch D)</v>
      </c>
      <c r="J48" s="198" t="str">
        <f t="shared" si="0"/>
        <v>TRUE</v>
      </c>
    </row>
    <row r="49" spans="2:10">
      <c r="B49" s="92">
        <v>44</v>
      </c>
      <c r="C49" s="229"/>
      <c r="D49" s="242"/>
      <c r="E49" s="225"/>
      <c r="F49" s="232"/>
      <c r="I49" s="198" t="str">
        <f>IF(OR(COUNTIF('Sch D7 Validation'!B45:C45,"Fail")&gt;0, AND(COUNTBLANK(C49:D49)=2, OR(NOT(ISBLANK(E49)), NOT(ISBLANK(F49)))), AND(COUNTBLANK(C49:F49)&lt;4,COUNTBLANK(C49:F49)&gt;0)), "Fail", IF(J49="TRUE","Blank (Sch D)","Pass"))</f>
        <v>Blank (Sch D)</v>
      </c>
      <c r="J49" s="198" t="str">
        <f t="shared" si="0"/>
        <v>TRUE</v>
      </c>
    </row>
    <row r="50" spans="2:10">
      <c r="B50" s="92">
        <v>45</v>
      </c>
      <c r="C50" s="229"/>
      <c r="D50" s="242"/>
      <c r="E50" s="225"/>
      <c r="F50" s="232"/>
      <c r="I50" s="198" t="str">
        <f>IF(OR(COUNTIF('Sch D7 Validation'!B46:C46,"Fail")&gt;0, AND(COUNTBLANK(C50:D50)=2, OR(NOT(ISBLANK(E50)), NOT(ISBLANK(F50)))), AND(COUNTBLANK(C50:F50)&lt;4,COUNTBLANK(C50:F50)&gt;0)), "Fail", IF(J50="TRUE","Blank (Sch D)","Pass"))</f>
        <v>Blank (Sch D)</v>
      </c>
      <c r="J50" s="198" t="str">
        <f t="shared" si="0"/>
        <v>TRUE</v>
      </c>
    </row>
    <row r="51" spans="2:10">
      <c r="B51" s="92">
        <v>46</v>
      </c>
      <c r="C51" s="229"/>
      <c r="D51" s="242"/>
      <c r="E51" s="225"/>
      <c r="F51" s="232"/>
      <c r="I51" s="198" t="str">
        <f>IF(OR(COUNTIF('Sch D7 Validation'!B47:C47,"Fail")&gt;0, AND(COUNTBLANK(C51:D51)=2, OR(NOT(ISBLANK(E51)), NOT(ISBLANK(F51)))), AND(COUNTBLANK(C51:F51)&lt;4,COUNTBLANK(C51:F51)&gt;0)), "Fail", IF(J51="TRUE","Blank (Sch D)","Pass"))</f>
        <v>Blank (Sch D)</v>
      </c>
      <c r="J51" s="198" t="str">
        <f t="shared" si="0"/>
        <v>TRUE</v>
      </c>
    </row>
    <row r="52" spans="2:10">
      <c r="B52" s="92">
        <v>47</v>
      </c>
      <c r="C52" s="229"/>
      <c r="D52" s="242"/>
      <c r="E52" s="225"/>
      <c r="F52" s="232"/>
      <c r="I52" s="198" t="str">
        <f>IF(OR(COUNTIF('Sch D7 Validation'!B48:C48,"Fail")&gt;0, AND(COUNTBLANK(C52:D52)=2, OR(NOT(ISBLANK(E52)), NOT(ISBLANK(F52)))), AND(COUNTBLANK(C52:F52)&lt;4,COUNTBLANK(C52:F52)&gt;0)), "Fail", IF(J52="TRUE","Blank (Sch D)","Pass"))</f>
        <v>Blank (Sch D)</v>
      </c>
      <c r="J52" s="198" t="str">
        <f t="shared" si="0"/>
        <v>TRUE</v>
      </c>
    </row>
    <row r="53" spans="2:10">
      <c r="B53" s="92">
        <v>48</v>
      </c>
      <c r="C53" s="229"/>
      <c r="D53" s="242"/>
      <c r="E53" s="230"/>
      <c r="F53" s="232"/>
      <c r="I53" s="198" t="str">
        <f>IF(OR(COUNTIF('Sch D7 Validation'!B49:C49,"Fail")&gt;0, AND(COUNTBLANK(C53:D53)=2, OR(NOT(ISBLANK(E53)), NOT(ISBLANK(F53)))), AND(COUNTBLANK(C53:F53)&lt;4,COUNTBLANK(C53:F53)&gt;0)), "Fail", IF(J53="TRUE","Blank (Sch D)","Pass"))</f>
        <v>Blank (Sch D)</v>
      </c>
      <c r="J53" s="198" t="str">
        <f t="shared" si="0"/>
        <v>TRUE</v>
      </c>
    </row>
    <row r="54" spans="2:10">
      <c r="B54" s="92">
        <v>49</v>
      </c>
      <c r="C54" s="229"/>
      <c r="D54" s="242"/>
      <c r="E54" s="225"/>
      <c r="F54" s="232"/>
      <c r="I54" s="198" t="str">
        <f>IF(OR(COUNTIF('Sch D7 Validation'!B50:C50,"Fail")&gt;0, AND(COUNTBLANK(C54:D54)=2, OR(NOT(ISBLANK(E54)), NOT(ISBLANK(F54)))), AND(COUNTBLANK(C54:F54)&lt;4,COUNTBLANK(C54:F54)&gt;0)), "Fail", IF(J54="TRUE","Blank (Sch D)","Pass"))</f>
        <v>Blank (Sch D)</v>
      </c>
      <c r="J54" s="198" t="str">
        <f t="shared" si="0"/>
        <v>TRUE</v>
      </c>
    </row>
    <row r="55" spans="2:10">
      <c r="B55" s="92">
        <v>50</v>
      </c>
      <c r="C55" s="229"/>
      <c r="D55" s="242"/>
      <c r="E55" s="225"/>
      <c r="F55" s="232"/>
      <c r="I55" s="198" t="str">
        <f>IF(OR(COUNTIF('Sch D7 Validation'!B51:C51,"Fail")&gt;0, AND(COUNTBLANK(C55:D55)=2, OR(NOT(ISBLANK(E55)), NOT(ISBLANK(F55)))), AND(COUNTBLANK(C55:F55)&lt;4,COUNTBLANK(C55:F55)&gt;0)), "Fail", IF(J55="TRUE","Blank (Sch D)","Pass"))</f>
        <v>Blank (Sch D)</v>
      </c>
      <c r="J55" s="198" t="str">
        <f t="shared" si="0"/>
        <v>TRUE</v>
      </c>
    </row>
    <row r="56" spans="2:10">
      <c r="C56" s="214"/>
      <c r="D56" s="243"/>
      <c r="E56" s="214"/>
      <c r="F56" s="214"/>
    </row>
    <row r="57" spans="2:10">
      <c r="C57" s="214"/>
      <c r="D57" s="243"/>
      <c r="E57" s="214"/>
      <c r="F57" s="214"/>
    </row>
    <row r="58" spans="2:10">
      <c r="C58" s="214"/>
      <c r="D58" s="243"/>
      <c r="E58" s="214"/>
      <c r="F58" s="214"/>
    </row>
    <row r="59" spans="2:10">
      <c r="C59" s="214"/>
      <c r="D59" s="243"/>
      <c r="E59" s="214"/>
      <c r="F59" s="214"/>
    </row>
    <row r="60" spans="2:10">
      <c r="C60" s="214"/>
      <c r="D60" s="243"/>
      <c r="E60" s="214"/>
      <c r="F60" s="214"/>
    </row>
    <row r="61" spans="2:10">
      <c r="C61" s="214"/>
      <c r="D61" s="243"/>
      <c r="E61" s="214"/>
      <c r="F61" s="214"/>
    </row>
    <row r="62" spans="2:10">
      <c r="C62" s="214"/>
      <c r="D62" s="243"/>
      <c r="E62" s="214"/>
      <c r="F62" s="214"/>
    </row>
    <row r="63" spans="2:10">
      <c r="C63" s="214"/>
      <c r="D63" s="243"/>
      <c r="E63" s="214"/>
      <c r="F63" s="214"/>
    </row>
    <row r="64" spans="2:10">
      <c r="C64" s="214"/>
      <c r="D64" s="243"/>
      <c r="E64" s="214"/>
      <c r="F64" s="214"/>
    </row>
    <row r="65" spans="3:6">
      <c r="C65" s="214"/>
      <c r="D65" s="243"/>
      <c r="E65" s="214"/>
      <c r="F65" s="214"/>
    </row>
    <row r="66" spans="3:6">
      <c r="C66" s="214"/>
      <c r="D66" s="243"/>
      <c r="E66" s="214"/>
      <c r="F66" s="214"/>
    </row>
    <row r="67" spans="3:6">
      <c r="C67" s="214"/>
      <c r="D67" s="243"/>
      <c r="E67" s="214"/>
      <c r="F67" s="214"/>
    </row>
    <row r="68" spans="3:6">
      <c r="C68" s="214"/>
      <c r="D68" s="243"/>
      <c r="E68" s="214"/>
      <c r="F68" s="214"/>
    </row>
    <row r="69" spans="3:6">
      <c r="C69" s="214"/>
      <c r="D69" s="243"/>
      <c r="E69" s="214"/>
      <c r="F69" s="214"/>
    </row>
    <row r="70" spans="3:6">
      <c r="C70" s="214"/>
      <c r="D70" s="243"/>
      <c r="E70" s="214"/>
      <c r="F70" s="214"/>
    </row>
    <row r="71" spans="3:6">
      <c r="C71" s="214"/>
      <c r="D71" s="243"/>
      <c r="E71" s="214"/>
      <c r="F71" s="214"/>
    </row>
    <row r="72" spans="3:6">
      <c r="C72" s="214"/>
      <c r="D72" s="243"/>
      <c r="E72" s="214"/>
      <c r="F72" s="214"/>
    </row>
    <row r="73" spans="3:6">
      <c r="C73" s="214"/>
      <c r="D73" s="243"/>
      <c r="E73" s="214"/>
      <c r="F73" s="214"/>
    </row>
    <row r="74" spans="3:6">
      <c r="C74" s="214"/>
      <c r="D74" s="243"/>
      <c r="E74" s="214"/>
      <c r="F74" s="214"/>
    </row>
    <row r="75" spans="3:6">
      <c r="C75" s="214"/>
      <c r="D75" s="243"/>
      <c r="E75" s="214"/>
      <c r="F75" s="214"/>
    </row>
    <row r="76" spans="3:6">
      <c r="C76" s="214"/>
      <c r="D76" s="243"/>
      <c r="E76" s="214"/>
      <c r="F76" s="214"/>
    </row>
    <row r="77" spans="3:6">
      <c r="C77" s="214"/>
      <c r="D77" s="243"/>
      <c r="E77" s="214"/>
      <c r="F77" s="214"/>
    </row>
    <row r="78" spans="3:6">
      <c r="C78" s="214"/>
      <c r="D78" s="243"/>
      <c r="E78" s="214"/>
      <c r="F78" s="214"/>
    </row>
    <row r="79" spans="3:6">
      <c r="C79" s="214"/>
      <c r="D79" s="243"/>
      <c r="E79" s="214"/>
      <c r="F79" s="214"/>
    </row>
    <row r="80" spans="3:6">
      <c r="C80" s="214"/>
      <c r="D80" s="243"/>
      <c r="E80" s="214"/>
      <c r="F80" s="214"/>
    </row>
    <row r="81" spans="3:6">
      <c r="C81" s="214"/>
      <c r="D81" s="243"/>
      <c r="E81" s="214"/>
      <c r="F81" s="214"/>
    </row>
    <row r="82" spans="3:6">
      <c r="C82" s="214"/>
      <c r="D82" s="243"/>
      <c r="E82" s="214"/>
      <c r="F82" s="214"/>
    </row>
    <row r="83" spans="3:6">
      <c r="C83" s="214"/>
      <c r="D83" s="243"/>
      <c r="E83" s="214"/>
      <c r="F83" s="214"/>
    </row>
    <row r="84" spans="3:6">
      <c r="C84" s="214"/>
      <c r="D84" s="243"/>
      <c r="E84" s="214"/>
      <c r="F84" s="214"/>
    </row>
    <row r="85" spans="3:6">
      <c r="C85" s="214"/>
      <c r="D85" s="243"/>
      <c r="E85" s="214"/>
      <c r="F85" s="214"/>
    </row>
    <row r="86" spans="3:6">
      <c r="C86" s="214"/>
      <c r="D86" s="243"/>
      <c r="E86" s="214"/>
      <c r="F86" s="214"/>
    </row>
    <row r="87" spans="3:6">
      <c r="C87" s="214"/>
      <c r="D87" s="243"/>
      <c r="E87" s="214"/>
      <c r="F87" s="214"/>
    </row>
    <row r="88" spans="3:6">
      <c r="C88" s="214"/>
      <c r="D88" s="243"/>
      <c r="E88" s="214"/>
      <c r="F88" s="214"/>
    </row>
    <row r="89" spans="3:6">
      <c r="C89" s="214"/>
      <c r="D89" s="243"/>
      <c r="E89" s="214"/>
      <c r="F89" s="214"/>
    </row>
    <row r="90" spans="3:6">
      <c r="C90" s="214"/>
      <c r="D90" s="243"/>
      <c r="E90" s="214"/>
      <c r="F90" s="214"/>
    </row>
    <row r="91" spans="3:6">
      <c r="C91" s="214"/>
      <c r="D91" s="243"/>
      <c r="E91" s="214"/>
      <c r="F91" s="214"/>
    </row>
    <row r="92" spans="3:6">
      <c r="C92" s="214"/>
      <c r="D92" s="243"/>
      <c r="E92" s="214"/>
      <c r="F92" s="214"/>
    </row>
    <row r="93" spans="3:6">
      <c r="C93" s="214"/>
      <c r="D93" s="243"/>
      <c r="E93" s="214"/>
      <c r="F93" s="214"/>
    </row>
    <row r="94" spans="3:6">
      <c r="C94" s="214"/>
      <c r="D94" s="243"/>
      <c r="E94" s="214"/>
      <c r="F94" s="214"/>
    </row>
    <row r="95" spans="3:6">
      <c r="C95" s="214"/>
      <c r="D95" s="243"/>
      <c r="E95" s="214"/>
      <c r="F95" s="214"/>
    </row>
    <row r="96" spans="3:6">
      <c r="C96" s="214"/>
      <c r="D96" s="243"/>
      <c r="E96" s="214"/>
      <c r="F96" s="214"/>
    </row>
    <row r="97" spans="3:6">
      <c r="C97" s="214"/>
      <c r="D97" s="243"/>
      <c r="E97" s="214"/>
      <c r="F97" s="214"/>
    </row>
    <row r="98" spans="3:6">
      <c r="C98" s="214"/>
      <c r="D98" s="243"/>
      <c r="E98" s="214"/>
      <c r="F98" s="214"/>
    </row>
    <row r="99" spans="3:6">
      <c r="C99" s="214"/>
      <c r="D99" s="243"/>
      <c r="E99" s="214"/>
      <c r="F99" s="214"/>
    </row>
    <row r="100" spans="3:6">
      <c r="C100" s="214"/>
      <c r="D100" s="243"/>
      <c r="E100" s="214"/>
      <c r="F100" s="214"/>
    </row>
    <row r="101" spans="3:6">
      <c r="C101" s="214"/>
      <c r="D101" s="243"/>
      <c r="E101" s="214"/>
      <c r="F101" s="214"/>
    </row>
    <row r="102" spans="3:6">
      <c r="C102" s="214"/>
      <c r="D102" s="243"/>
      <c r="E102" s="214"/>
      <c r="F102" s="214"/>
    </row>
    <row r="103" spans="3:6">
      <c r="C103" s="214"/>
      <c r="D103" s="243"/>
      <c r="E103" s="214"/>
      <c r="F103" s="214"/>
    </row>
    <row r="104" spans="3:6">
      <c r="C104" s="214"/>
      <c r="D104" s="243"/>
      <c r="E104" s="214"/>
      <c r="F104" s="214"/>
    </row>
    <row r="105" spans="3:6">
      <c r="C105" s="214"/>
      <c r="D105" s="243"/>
      <c r="E105" s="214"/>
      <c r="F105" s="214"/>
    </row>
    <row r="106" spans="3:6">
      <c r="C106" s="214"/>
      <c r="D106" s="243"/>
      <c r="E106" s="214"/>
      <c r="F106" s="214"/>
    </row>
    <row r="107" spans="3:6">
      <c r="C107" s="214"/>
      <c r="D107" s="243"/>
      <c r="E107" s="214"/>
      <c r="F107" s="214"/>
    </row>
    <row r="108" spans="3:6">
      <c r="C108" s="214"/>
      <c r="D108" s="243"/>
      <c r="E108" s="214"/>
      <c r="F108" s="214"/>
    </row>
    <row r="109" spans="3:6">
      <c r="C109" s="214"/>
      <c r="D109" s="243"/>
      <c r="E109" s="214"/>
      <c r="F109" s="214"/>
    </row>
    <row r="110" spans="3:6">
      <c r="C110" s="214"/>
      <c r="D110" s="243"/>
      <c r="E110" s="214"/>
      <c r="F110" s="214"/>
    </row>
    <row r="111" spans="3:6">
      <c r="C111" s="214"/>
      <c r="D111" s="243"/>
      <c r="E111" s="214"/>
      <c r="F111" s="214"/>
    </row>
    <row r="112" spans="3:6">
      <c r="C112" s="214"/>
      <c r="D112" s="243"/>
      <c r="E112" s="214"/>
      <c r="F112" s="214"/>
    </row>
    <row r="113" spans="3:6">
      <c r="C113" s="214"/>
      <c r="D113" s="243"/>
      <c r="E113" s="214"/>
      <c r="F113" s="214"/>
    </row>
    <row r="114" spans="3:6">
      <c r="C114" s="214"/>
      <c r="D114" s="243"/>
      <c r="E114" s="214"/>
      <c r="F114" s="214"/>
    </row>
    <row r="115" spans="3:6">
      <c r="C115" s="214"/>
      <c r="D115" s="243"/>
      <c r="E115" s="214"/>
      <c r="F115" s="214"/>
    </row>
    <row r="116" spans="3:6">
      <c r="C116" s="214"/>
      <c r="D116" s="243"/>
      <c r="E116" s="214"/>
      <c r="F116" s="214"/>
    </row>
    <row r="117" spans="3:6">
      <c r="C117" s="214"/>
      <c r="D117" s="243"/>
      <c r="E117" s="214"/>
      <c r="F117" s="214"/>
    </row>
    <row r="118" spans="3:6">
      <c r="C118" s="214"/>
      <c r="D118" s="243"/>
      <c r="E118" s="214"/>
      <c r="F118" s="214"/>
    </row>
    <row r="119" spans="3:6">
      <c r="C119" s="214"/>
      <c r="D119" s="243"/>
      <c r="E119" s="214"/>
      <c r="F119" s="214"/>
    </row>
    <row r="120" spans="3:6">
      <c r="C120" s="214"/>
      <c r="D120" s="243"/>
      <c r="E120" s="214"/>
      <c r="F120" s="214"/>
    </row>
    <row r="121" spans="3:6">
      <c r="C121" s="214"/>
      <c r="D121" s="243"/>
      <c r="E121" s="214"/>
      <c r="F121" s="214"/>
    </row>
    <row r="122" spans="3:6">
      <c r="C122" s="214"/>
      <c r="D122" s="243"/>
      <c r="E122" s="214"/>
      <c r="F122" s="214"/>
    </row>
    <row r="123" spans="3:6">
      <c r="C123" s="214"/>
      <c r="D123" s="243"/>
      <c r="E123" s="214"/>
      <c r="F123" s="214"/>
    </row>
    <row r="124" spans="3:6">
      <c r="C124" s="214"/>
      <c r="D124" s="243"/>
      <c r="E124" s="214"/>
      <c r="F124" s="214"/>
    </row>
    <row r="125" spans="3:6">
      <c r="C125" s="214"/>
      <c r="D125" s="243"/>
      <c r="E125" s="214"/>
      <c r="F125" s="214"/>
    </row>
    <row r="126" spans="3:6">
      <c r="C126" s="214"/>
      <c r="D126" s="243"/>
      <c r="E126" s="214"/>
      <c r="F126" s="214"/>
    </row>
    <row r="127" spans="3:6">
      <c r="C127" s="214"/>
      <c r="D127" s="243"/>
      <c r="E127" s="214"/>
      <c r="F127" s="214"/>
    </row>
    <row r="128" spans="3:6">
      <c r="C128" s="214"/>
      <c r="D128" s="243"/>
      <c r="E128" s="214"/>
      <c r="F128" s="214"/>
    </row>
    <row r="129" spans="3:6">
      <c r="C129" s="214"/>
      <c r="D129" s="243"/>
      <c r="E129" s="214"/>
      <c r="F129" s="214"/>
    </row>
    <row r="130" spans="3:6">
      <c r="C130" s="214"/>
      <c r="D130" s="243"/>
      <c r="E130" s="214"/>
      <c r="F130" s="214"/>
    </row>
    <row r="131" spans="3:6">
      <c r="C131" s="214"/>
      <c r="D131" s="243"/>
      <c r="E131" s="214"/>
      <c r="F131" s="214"/>
    </row>
    <row r="132" spans="3:6">
      <c r="C132" s="214"/>
      <c r="D132" s="243"/>
      <c r="E132" s="214"/>
      <c r="F132" s="214"/>
    </row>
    <row r="133" spans="3:6">
      <c r="C133" s="214"/>
      <c r="D133" s="243"/>
      <c r="E133" s="214"/>
      <c r="F133" s="214"/>
    </row>
    <row r="134" spans="3:6">
      <c r="C134" s="214"/>
      <c r="D134" s="243"/>
      <c r="E134" s="214"/>
      <c r="F134" s="214"/>
    </row>
    <row r="135" spans="3:6">
      <c r="C135" s="214"/>
      <c r="D135" s="243"/>
      <c r="E135" s="214"/>
      <c r="F135" s="214"/>
    </row>
    <row r="136" spans="3:6">
      <c r="C136" s="214"/>
      <c r="D136" s="243"/>
      <c r="E136" s="214"/>
      <c r="F136" s="214"/>
    </row>
    <row r="137" spans="3:6">
      <c r="C137" s="214"/>
      <c r="D137" s="243"/>
      <c r="E137" s="214"/>
      <c r="F137" s="214"/>
    </row>
    <row r="138" spans="3:6">
      <c r="C138" s="214"/>
      <c r="D138" s="243"/>
      <c r="E138" s="214"/>
      <c r="F138" s="214"/>
    </row>
    <row r="139" spans="3:6">
      <c r="C139" s="214"/>
      <c r="D139" s="243"/>
      <c r="E139" s="214"/>
      <c r="F139" s="214"/>
    </row>
    <row r="140" spans="3:6">
      <c r="C140" s="214"/>
      <c r="D140" s="243"/>
      <c r="E140" s="214"/>
      <c r="F140" s="214"/>
    </row>
    <row r="141" spans="3:6">
      <c r="C141" s="214"/>
      <c r="D141" s="243"/>
      <c r="E141" s="214"/>
      <c r="F141" s="214"/>
    </row>
    <row r="142" spans="3:6">
      <c r="C142" s="214"/>
      <c r="D142" s="243"/>
      <c r="E142" s="214"/>
      <c r="F142" s="214"/>
    </row>
    <row r="143" spans="3:6">
      <c r="C143" s="214"/>
      <c r="D143" s="243"/>
      <c r="E143" s="214"/>
      <c r="F143" s="214"/>
    </row>
    <row r="144" spans="3:6">
      <c r="C144" s="214"/>
      <c r="D144" s="243"/>
      <c r="E144" s="214"/>
      <c r="F144" s="214"/>
    </row>
    <row r="145" spans="3:6">
      <c r="C145" s="214"/>
      <c r="D145" s="243"/>
      <c r="E145" s="214"/>
      <c r="F145" s="214"/>
    </row>
    <row r="146" spans="3:6">
      <c r="C146" s="214"/>
      <c r="D146" s="243"/>
      <c r="E146" s="214"/>
      <c r="F146" s="214"/>
    </row>
    <row r="147" spans="3:6">
      <c r="C147" s="214"/>
      <c r="D147" s="243"/>
      <c r="E147" s="214"/>
      <c r="F147" s="214"/>
    </row>
    <row r="148" spans="3:6">
      <c r="C148" s="214"/>
      <c r="D148" s="243"/>
      <c r="E148" s="214"/>
      <c r="F148" s="214"/>
    </row>
    <row r="149" spans="3:6">
      <c r="C149" s="214"/>
      <c r="D149" s="243"/>
      <c r="E149" s="214"/>
      <c r="F149" s="214"/>
    </row>
    <row r="150" spans="3:6">
      <c r="C150" s="214"/>
      <c r="D150" s="243"/>
      <c r="E150" s="214"/>
      <c r="F150" s="214"/>
    </row>
    <row r="151" spans="3:6">
      <c r="C151" s="214"/>
      <c r="D151" s="243"/>
      <c r="E151" s="214"/>
      <c r="F151" s="214"/>
    </row>
    <row r="152" spans="3:6">
      <c r="C152" s="214"/>
      <c r="D152" s="243"/>
      <c r="E152" s="214"/>
      <c r="F152" s="214"/>
    </row>
    <row r="153" spans="3:6">
      <c r="C153" s="214"/>
      <c r="D153" s="243"/>
      <c r="E153" s="214"/>
      <c r="F153" s="214"/>
    </row>
    <row r="154" spans="3:6">
      <c r="C154" s="214"/>
      <c r="D154" s="243"/>
      <c r="E154" s="214"/>
      <c r="F154" s="214"/>
    </row>
    <row r="155" spans="3:6">
      <c r="C155" s="214"/>
      <c r="D155" s="243"/>
      <c r="E155" s="214"/>
      <c r="F155" s="214"/>
    </row>
    <row r="156" spans="3:6">
      <c r="C156" s="214"/>
      <c r="D156" s="243"/>
      <c r="E156" s="214"/>
      <c r="F156" s="214"/>
    </row>
    <row r="157" spans="3:6">
      <c r="C157" s="214"/>
      <c r="D157" s="243"/>
      <c r="E157" s="214"/>
      <c r="F157" s="214"/>
    </row>
    <row r="158" spans="3:6">
      <c r="C158" s="214"/>
      <c r="D158" s="243"/>
      <c r="E158" s="214"/>
      <c r="F158" s="214"/>
    </row>
    <row r="159" spans="3:6">
      <c r="C159" s="214"/>
      <c r="D159" s="243"/>
      <c r="E159" s="214"/>
      <c r="F159" s="214"/>
    </row>
    <row r="160" spans="3:6">
      <c r="C160" s="214"/>
      <c r="D160" s="243"/>
      <c r="E160" s="214"/>
      <c r="F160" s="214"/>
    </row>
    <row r="161" spans="3:6">
      <c r="C161" s="214"/>
      <c r="D161" s="243"/>
      <c r="E161" s="214"/>
      <c r="F161" s="214"/>
    </row>
    <row r="162" spans="3:6">
      <c r="C162" s="214"/>
      <c r="D162" s="243"/>
      <c r="E162" s="214"/>
      <c r="F162" s="214"/>
    </row>
    <row r="163" spans="3:6">
      <c r="C163" s="214"/>
      <c r="D163" s="243"/>
      <c r="E163" s="214"/>
      <c r="F163" s="214"/>
    </row>
    <row r="164" spans="3:6">
      <c r="C164" s="214"/>
      <c r="D164" s="243"/>
      <c r="E164" s="214"/>
      <c r="F164" s="214"/>
    </row>
    <row r="165" spans="3:6">
      <c r="C165" s="214"/>
      <c r="D165" s="243"/>
      <c r="E165" s="214"/>
      <c r="F165" s="214"/>
    </row>
    <row r="166" spans="3:6">
      <c r="C166" s="214"/>
      <c r="D166" s="243"/>
      <c r="E166" s="214"/>
      <c r="F166" s="214"/>
    </row>
    <row r="167" spans="3:6">
      <c r="C167" s="214"/>
      <c r="D167" s="243"/>
      <c r="E167" s="214"/>
      <c r="F167" s="214"/>
    </row>
    <row r="168" spans="3:6">
      <c r="C168" s="214"/>
      <c r="D168" s="243"/>
      <c r="E168" s="214"/>
      <c r="F168" s="214"/>
    </row>
    <row r="169" spans="3:6">
      <c r="C169" s="214"/>
      <c r="D169" s="243"/>
      <c r="E169" s="214"/>
      <c r="F169" s="214"/>
    </row>
    <row r="170" spans="3:6">
      <c r="C170" s="214"/>
      <c r="D170" s="243"/>
      <c r="E170" s="214"/>
      <c r="F170" s="214"/>
    </row>
    <row r="171" spans="3:6">
      <c r="C171" s="214"/>
      <c r="D171" s="243"/>
      <c r="E171" s="214"/>
      <c r="F171" s="214"/>
    </row>
    <row r="172" spans="3:6">
      <c r="C172" s="214"/>
      <c r="D172" s="243"/>
      <c r="E172" s="214"/>
      <c r="F172" s="214"/>
    </row>
    <row r="173" spans="3:6">
      <c r="C173" s="214"/>
      <c r="D173" s="243"/>
      <c r="E173" s="214"/>
      <c r="F173" s="214"/>
    </row>
    <row r="174" spans="3:6">
      <c r="C174" s="214"/>
      <c r="D174" s="243"/>
      <c r="E174" s="214"/>
      <c r="F174" s="214"/>
    </row>
    <row r="175" spans="3:6">
      <c r="C175" s="214"/>
      <c r="D175" s="243"/>
      <c r="E175" s="214"/>
      <c r="F175" s="214"/>
    </row>
    <row r="176" spans="3:6">
      <c r="C176" s="214"/>
      <c r="D176" s="243"/>
      <c r="E176" s="214"/>
      <c r="F176" s="214"/>
    </row>
    <row r="177" spans="3:6">
      <c r="C177" s="214"/>
      <c r="D177" s="243"/>
      <c r="E177" s="214"/>
      <c r="F177" s="214"/>
    </row>
    <row r="178" spans="3:6">
      <c r="C178" s="214"/>
      <c r="D178" s="243"/>
      <c r="E178" s="214"/>
      <c r="F178" s="214"/>
    </row>
    <row r="179" spans="3:6">
      <c r="C179" s="214"/>
      <c r="D179" s="243"/>
      <c r="E179" s="214"/>
      <c r="F179" s="214"/>
    </row>
    <row r="180" spans="3:6">
      <c r="C180" s="214"/>
      <c r="D180" s="243"/>
      <c r="E180" s="214"/>
      <c r="F180" s="214"/>
    </row>
    <row r="181" spans="3:6">
      <c r="C181" s="214"/>
      <c r="D181" s="243"/>
      <c r="E181" s="214"/>
      <c r="F181" s="214"/>
    </row>
    <row r="182" spans="3:6">
      <c r="C182" s="214"/>
      <c r="D182" s="243"/>
      <c r="E182" s="214"/>
      <c r="F182" s="214"/>
    </row>
    <row r="183" spans="3:6">
      <c r="C183" s="214"/>
      <c r="D183" s="243"/>
      <c r="E183" s="214"/>
      <c r="F183" s="214"/>
    </row>
    <row r="184" spans="3:6">
      <c r="C184" s="214"/>
      <c r="D184" s="243"/>
      <c r="E184" s="214"/>
      <c r="F184" s="214"/>
    </row>
    <row r="185" spans="3:6">
      <c r="C185" s="214"/>
      <c r="D185" s="243"/>
      <c r="E185" s="214"/>
      <c r="F185" s="214"/>
    </row>
    <row r="186" spans="3:6">
      <c r="C186" s="214"/>
      <c r="D186" s="243"/>
      <c r="E186" s="214"/>
      <c r="F186" s="214"/>
    </row>
    <row r="187" spans="3:6">
      <c r="C187" s="214"/>
      <c r="D187" s="243"/>
      <c r="E187" s="214"/>
      <c r="F187" s="214"/>
    </row>
    <row r="188" spans="3:6">
      <c r="C188" s="214"/>
      <c r="D188" s="243"/>
      <c r="E188" s="214"/>
      <c r="F188" s="214"/>
    </row>
    <row r="189" spans="3:6">
      <c r="C189" s="214"/>
      <c r="D189" s="243"/>
      <c r="E189" s="214"/>
      <c r="F189" s="214"/>
    </row>
    <row r="190" spans="3:6">
      <c r="C190" s="214"/>
      <c r="D190" s="243"/>
      <c r="E190" s="214"/>
      <c r="F190" s="214"/>
    </row>
    <row r="191" spans="3:6">
      <c r="C191" s="214"/>
      <c r="D191" s="243"/>
      <c r="E191" s="214"/>
      <c r="F191" s="214"/>
    </row>
    <row r="192" spans="3:6">
      <c r="C192" s="214"/>
      <c r="D192" s="243"/>
      <c r="E192" s="214"/>
      <c r="F192" s="214"/>
    </row>
    <row r="193" spans="3:6">
      <c r="C193" s="214"/>
      <c r="D193" s="243"/>
      <c r="E193" s="214"/>
      <c r="F193" s="214"/>
    </row>
    <row r="194" spans="3:6">
      <c r="C194" s="214"/>
      <c r="D194" s="243"/>
      <c r="E194" s="214"/>
      <c r="F194" s="214"/>
    </row>
    <row r="195" spans="3:6">
      <c r="C195" s="214"/>
      <c r="D195" s="243"/>
      <c r="E195" s="214"/>
      <c r="F195" s="214"/>
    </row>
    <row r="196" spans="3:6">
      <c r="C196" s="214"/>
      <c r="D196" s="243"/>
      <c r="E196" s="214"/>
      <c r="F196" s="214"/>
    </row>
    <row r="197" spans="3:6">
      <c r="C197" s="214"/>
      <c r="D197" s="243"/>
      <c r="E197" s="214"/>
      <c r="F197" s="214"/>
    </row>
    <row r="198" spans="3:6">
      <c r="C198" s="214"/>
      <c r="D198" s="243"/>
      <c r="E198" s="214"/>
      <c r="F198" s="214"/>
    </row>
    <row r="199" spans="3:6">
      <c r="C199" s="214"/>
      <c r="D199" s="243"/>
      <c r="E199" s="214"/>
      <c r="F199" s="214"/>
    </row>
    <row r="200" spans="3:6">
      <c r="C200" s="214"/>
      <c r="D200" s="243"/>
      <c r="E200" s="214"/>
      <c r="F200" s="214"/>
    </row>
    <row r="201" spans="3:6">
      <c r="C201" s="214"/>
      <c r="D201" s="243"/>
      <c r="E201" s="214"/>
      <c r="F201" s="214"/>
    </row>
    <row r="202" spans="3:6">
      <c r="C202" s="214"/>
      <c r="D202" s="243"/>
      <c r="E202" s="214"/>
      <c r="F202" s="214"/>
    </row>
    <row r="203" spans="3:6">
      <c r="C203" s="214"/>
      <c r="D203" s="243"/>
      <c r="E203" s="214"/>
      <c r="F203" s="214"/>
    </row>
    <row r="204" spans="3:6">
      <c r="C204" s="214"/>
      <c r="D204" s="243"/>
      <c r="E204" s="214"/>
      <c r="F204" s="214"/>
    </row>
    <row r="205" spans="3:6">
      <c r="C205" s="214"/>
      <c r="D205" s="243"/>
      <c r="E205" s="214"/>
      <c r="F205" s="214"/>
    </row>
    <row r="206" spans="3:6">
      <c r="C206" s="214"/>
      <c r="D206" s="243"/>
      <c r="E206" s="214"/>
      <c r="F206" s="214"/>
    </row>
    <row r="207" spans="3:6">
      <c r="C207" s="214"/>
      <c r="D207" s="243"/>
      <c r="E207" s="214"/>
      <c r="F207" s="214"/>
    </row>
    <row r="208" spans="3:6">
      <c r="C208" s="214"/>
      <c r="D208" s="243"/>
      <c r="E208" s="214"/>
      <c r="F208" s="214"/>
    </row>
    <row r="209" spans="3:6">
      <c r="C209" s="214"/>
      <c r="D209" s="243"/>
      <c r="E209" s="214"/>
      <c r="F209" s="214"/>
    </row>
    <row r="210" spans="3:6">
      <c r="C210" s="214"/>
      <c r="D210" s="243"/>
      <c r="E210" s="214"/>
      <c r="F210" s="214"/>
    </row>
    <row r="211" spans="3:6">
      <c r="C211" s="214"/>
      <c r="D211" s="243"/>
      <c r="E211" s="214"/>
      <c r="F211" s="214"/>
    </row>
    <row r="212" spans="3:6">
      <c r="C212" s="214"/>
      <c r="D212" s="243"/>
      <c r="E212" s="214"/>
      <c r="F212" s="214"/>
    </row>
    <row r="213" spans="3:6">
      <c r="C213" s="214"/>
      <c r="D213" s="243"/>
      <c r="E213" s="214"/>
      <c r="F213" s="214"/>
    </row>
    <row r="214" spans="3:6">
      <c r="C214" s="214"/>
      <c r="D214" s="243"/>
      <c r="E214" s="214"/>
      <c r="F214" s="214"/>
    </row>
    <row r="215" spans="3:6">
      <c r="C215" s="214"/>
      <c r="D215" s="243"/>
      <c r="E215" s="214"/>
      <c r="F215" s="214"/>
    </row>
    <row r="216" spans="3:6">
      <c r="C216" s="214"/>
      <c r="D216" s="243"/>
      <c r="E216" s="214"/>
      <c r="F216" s="214"/>
    </row>
    <row r="217" spans="3:6">
      <c r="C217" s="214"/>
      <c r="D217" s="243"/>
      <c r="E217" s="214"/>
      <c r="F217" s="214"/>
    </row>
    <row r="218" spans="3:6">
      <c r="C218" s="214"/>
      <c r="D218" s="243"/>
      <c r="E218" s="214"/>
      <c r="F218" s="214"/>
    </row>
    <row r="219" spans="3:6">
      <c r="C219" s="214"/>
      <c r="D219" s="243"/>
      <c r="E219" s="214"/>
      <c r="F219" s="214"/>
    </row>
    <row r="220" spans="3:6">
      <c r="C220" s="214"/>
      <c r="D220" s="243"/>
      <c r="E220" s="214"/>
      <c r="F220" s="214"/>
    </row>
    <row r="221" spans="3:6">
      <c r="C221" s="214"/>
      <c r="D221" s="243"/>
      <c r="E221" s="214"/>
      <c r="F221" s="214"/>
    </row>
    <row r="222" spans="3:6">
      <c r="C222" s="214"/>
      <c r="D222" s="243"/>
      <c r="E222" s="214"/>
      <c r="F222" s="214"/>
    </row>
    <row r="223" spans="3:6">
      <c r="C223" s="214"/>
      <c r="D223" s="243"/>
      <c r="E223" s="214"/>
      <c r="F223" s="214"/>
    </row>
    <row r="224" spans="3:6">
      <c r="C224" s="214"/>
      <c r="D224" s="243"/>
      <c r="E224" s="214"/>
      <c r="F224" s="214"/>
    </row>
    <row r="225" spans="3:6">
      <c r="C225" s="214"/>
      <c r="D225" s="243"/>
      <c r="E225" s="214"/>
      <c r="F225" s="214"/>
    </row>
    <row r="226" spans="3:6">
      <c r="C226" s="214"/>
      <c r="D226" s="243"/>
      <c r="E226" s="214"/>
      <c r="F226" s="214"/>
    </row>
    <row r="227" spans="3:6">
      <c r="C227" s="214"/>
      <c r="D227" s="243"/>
      <c r="E227" s="214"/>
      <c r="F227" s="214"/>
    </row>
    <row r="228" spans="3:6">
      <c r="C228" s="214"/>
      <c r="D228" s="243"/>
      <c r="E228" s="214"/>
      <c r="F228" s="214"/>
    </row>
    <row r="229" spans="3:6">
      <c r="C229" s="214"/>
      <c r="D229" s="243"/>
      <c r="E229" s="214"/>
      <c r="F229" s="214"/>
    </row>
    <row r="230" spans="3:6">
      <c r="C230" s="214"/>
      <c r="D230" s="243"/>
      <c r="E230" s="214"/>
      <c r="F230" s="214"/>
    </row>
    <row r="231" spans="3:6">
      <c r="C231" s="214"/>
      <c r="D231" s="243"/>
      <c r="E231" s="214"/>
      <c r="F231" s="214"/>
    </row>
    <row r="232" spans="3:6">
      <c r="C232" s="214"/>
      <c r="D232" s="243"/>
      <c r="E232" s="214"/>
      <c r="F232" s="214"/>
    </row>
    <row r="233" spans="3:6">
      <c r="C233" s="214"/>
      <c r="D233" s="243"/>
      <c r="E233" s="214"/>
      <c r="F233" s="214"/>
    </row>
    <row r="234" spans="3:6">
      <c r="C234" s="214"/>
      <c r="D234" s="243"/>
      <c r="E234" s="214"/>
      <c r="F234" s="214"/>
    </row>
    <row r="235" spans="3:6">
      <c r="C235" s="214"/>
      <c r="D235" s="243"/>
      <c r="E235" s="214"/>
      <c r="F235" s="214"/>
    </row>
    <row r="236" spans="3:6">
      <c r="C236" s="214"/>
      <c r="D236" s="243"/>
      <c r="E236" s="214"/>
      <c r="F236" s="214"/>
    </row>
    <row r="237" spans="3:6">
      <c r="C237" s="214"/>
      <c r="D237" s="243"/>
      <c r="E237" s="214"/>
      <c r="F237" s="214"/>
    </row>
    <row r="238" spans="3:6">
      <c r="C238" s="214"/>
      <c r="D238" s="243"/>
      <c r="E238" s="214"/>
      <c r="F238" s="214"/>
    </row>
    <row r="239" spans="3:6">
      <c r="C239" s="214"/>
      <c r="D239" s="243"/>
      <c r="E239" s="214"/>
      <c r="F239" s="214"/>
    </row>
    <row r="240" spans="3:6">
      <c r="C240" s="214"/>
      <c r="D240" s="243"/>
      <c r="E240" s="214"/>
      <c r="F240" s="214"/>
    </row>
    <row r="241" spans="3:6">
      <c r="C241" s="214"/>
      <c r="D241" s="243"/>
      <c r="E241" s="214"/>
      <c r="F241" s="214"/>
    </row>
    <row r="242" spans="3:6">
      <c r="C242" s="214"/>
      <c r="D242" s="243"/>
      <c r="E242" s="214"/>
      <c r="F242" s="214"/>
    </row>
    <row r="243" spans="3:6">
      <c r="C243" s="214"/>
      <c r="D243" s="243"/>
      <c r="E243" s="214"/>
      <c r="F243" s="214"/>
    </row>
    <row r="244" spans="3:6">
      <c r="C244" s="214"/>
      <c r="D244" s="243"/>
      <c r="E244" s="214"/>
      <c r="F244" s="214"/>
    </row>
    <row r="245" spans="3:6">
      <c r="C245" s="214"/>
      <c r="D245" s="243"/>
      <c r="E245" s="214"/>
      <c r="F245" s="214"/>
    </row>
    <row r="246" spans="3:6">
      <c r="C246" s="214"/>
      <c r="D246" s="243"/>
      <c r="E246" s="214"/>
      <c r="F246" s="214"/>
    </row>
    <row r="247" spans="3:6">
      <c r="C247" s="214"/>
      <c r="D247" s="243"/>
      <c r="E247" s="214"/>
      <c r="F247" s="214"/>
    </row>
    <row r="248" spans="3:6">
      <c r="C248" s="214"/>
      <c r="D248" s="243"/>
      <c r="E248" s="214"/>
      <c r="F248" s="214"/>
    </row>
    <row r="249" spans="3:6">
      <c r="C249" s="214"/>
      <c r="D249" s="243"/>
      <c r="E249" s="214"/>
      <c r="F249" s="214"/>
    </row>
    <row r="250" spans="3:6">
      <c r="C250" s="214"/>
      <c r="D250" s="243"/>
      <c r="E250" s="214"/>
      <c r="F250" s="214"/>
    </row>
    <row r="251" spans="3:6">
      <c r="C251" s="214"/>
      <c r="D251" s="243"/>
      <c r="E251" s="214"/>
      <c r="F251" s="214"/>
    </row>
    <row r="252" spans="3:6">
      <c r="C252" s="214"/>
      <c r="D252" s="243"/>
      <c r="E252" s="214"/>
      <c r="F252" s="214"/>
    </row>
    <row r="253" spans="3:6">
      <c r="C253" s="214"/>
      <c r="D253" s="243"/>
      <c r="E253" s="214"/>
      <c r="F253" s="214"/>
    </row>
    <row r="254" spans="3:6">
      <c r="C254" s="214"/>
      <c r="D254" s="243"/>
      <c r="E254" s="214"/>
      <c r="F254" s="214"/>
    </row>
    <row r="255" spans="3:6">
      <c r="C255" s="214"/>
      <c r="D255" s="243"/>
      <c r="E255" s="214"/>
      <c r="F255" s="214"/>
    </row>
    <row r="256" spans="3:6">
      <c r="C256" s="214"/>
      <c r="D256" s="243"/>
      <c r="E256" s="214"/>
      <c r="F256" s="214"/>
    </row>
    <row r="257" spans="3:6">
      <c r="C257" s="214"/>
      <c r="D257" s="243"/>
      <c r="E257" s="214"/>
      <c r="F257" s="214"/>
    </row>
    <row r="258" spans="3:6">
      <c r="C258" s="214"/>
      <c r="D258" s="243"/>
      <c r="E258" s="214"/>
      <c r="F258" s="214"/>
    </row>
    <row r="259" spans="3:6">
      <c r="C259" s="214"/>
      <c r="D259" s="243"/>
      <c r="E259" s="214"/>
      <c r="F259" s="214"/>
    </row>
    <row r="260" spans="3:6">
      <c r="C260" s="214"/>
      <c r="D260" s="243"/>
      <c r="E260" s="214"/>
      <c r="F260" s="214"/>
    </row>
    <row r="261" spans="3:6">
      <c r="C261" s="214"/>
      <c r="D261" s="243"/>
      <c r="E261" s="214"/>
      <c r="F261" s="214"/>
    </row>
    <row r="262" spans="3:6">
      <c r="C262" s="214"/>
      <c r="D262" s="243"/>
      <c r="E262" s="214"/>
      <c r="F262" s="214"/>
    </row>
    <row r="263" spans="3:6">
      <c r="C263" s="214"/>
      <c r="D263" s="243"/>
      <c r="E263" s="214"/>
      <c r="F263" s="214"/>
    </row>
    <row r="264" spans="3:6">
      <c r="C264" s="214"/>
      <c r="D264" s="243"/>
      <c r="E264" s="214"/>
      <c r="F264" s="214"/>
    </row>
    <row r="265" spans="3:6">
      <c r="C265" s="214"/>
      <c r="D265" s="243"/>
      <c r="E265" s="214"/>
      <c r="F265" s="214"/>
    </row>
    <row r="266" spans="3:6">
      <c r="C266" s="214"/>
      <c r="D266" s="243"/>
      <c r="E266" s="214"/>
      <c r="F266" s="214"/>
    </row>
    <row r="267" spans="3:6">
      <c r="C267" s="214"/>
      <c r="D267" s="243"/>
      <c r="E267" s="214"/>
      <c r="F267" s="214"/>
    </row>
    <row r="268" spans="3:6">
      <c r="C268" s="214"/>
      <c r="D268" s="243"/>
      <c r="E268" s="214"/>
      <c r="F268" s="214"/>
    </row>
    <row r="269" spans="3:6">
      <c r="C269" s="214"/>
      <c r="D269" s="243"/>
      <c r="E269" s="214"/>
      <c r="F269" s="214"/>
    </row>
    <row r="270" spans="3:6">
      <c r="C270" s="214"/>
      <c r="D270" s="243"/>
      <c r="E270" s="214"/>
      <c r="F270" s="214"/>
    </row>
    <row r="271" spans="3:6">
      <c r="C271" s="214"/>
      <c r="D271" s="243"/>
      <c r="E271" s="214"/>
      <c r="F271" s="214"/>
    </row>
    <row r="272" spans="3:6">
      <c r="C272" s="214"/>
      <c r="D272" s="243"/>
      <c r="E272" s="214"/>
      <c r="F272" s="214"/>
    </row>
    <row r="273" spans="3:6">
      <c r="C273" s="214"/>
      <c r="D273" s="243"/>
      <c r="E273" s="214"/>
      <c r="F273" s="214"/>
    </row>
    <row r="274" spans="3:6">
      <c r="C274" s="214"/>
      <c r="D274" s="243"/>
      <c r="E274" s="214"/>
      <c r="F274" s="214"/>
    </row>
    <row r="275" spans="3:6">
      <c r="C275" s="214"/>
      <c r="D275" s="243"/>
      <c r="E275" s="214"/>
      <c r="F275" s="214"/>
    </row>
    <row r="276" spans="3:6">
      <c r="C276" s="214"/>
      <c r="D276" s="243"/>
      <c r="E276" s="214"/>
      <c r="F276" s="214"/>
    </row>
    <row r="277" spans="3:6">
      <c r="C277" s="214"/>
      <c r="D277" s="243"/>
      <c r="E277" s="214"/>
      <c r="F277" s="214"/>
    </row>
    <row r="278" spans="3:6">
      <c r="C278" s="214"/>
      <c r="D278" s="243"/>
      <c r="E278" s="214"/>
      <c r="F278" s="214"/>
    </row>
    <row r="279" spans="3:6">
      <c r="C279" s="214"/>
      <c r="D279" s="243"/>
      <c r="E279" s="214"/>
      <c r="F279" s="214"/>
    </row>
    <row r="280" spans="3:6">
      <c r="C280" s="214"/>
      <c r="D280" s="243"/>
      <c r="E280" s="214"/>
      <c r="F280" s="214"/>
    </row>
    <row r="281" spans="3:6">
      <c r="C281" s="214"/>
      <c r="D281" s="243"/>
      <c r="E281" s="214"/>
      <c r="F281" s="214"/>
    </row>
    <row r="282" spans="3:6">
      <c r="C282" s="214"/>
      <c r="D282" s="243"/>
      <c r="E282" s="214"/>
      <c r="F282" s="214"/>
    </row>
    <row r="283" spans="3:6">
      <c r="C283" s="214"/>
      <c r="D283" s="243"/>
      <c r="E283" s="214"/>
      <c r="F283" s="214"/>
    </row>
    <row r="284" spans="3:6">
      <c r="C284" s="214"/>
      <c r="D284" s="243"/>
      <c r="E284" s="214"/>
      <c r="F284" s="214"/>
    </row>
    <row r="285" spans="3:6">
      <c r="C285" s="214"/>
      <c r="D285" s="243"/>
      <c r="E285" s="214"/>
      <c r="F285" s="214"/>
    </row>
    <row r="286" spans="3:6">
      <c r="C286" s="214"/>
      <c r="D286" s="243"/>
      <c r="E286" s="214"/>
      <c r="F286" s="214"/>
    </row>
    <row r="287" spans="3:6">
      <c r="C287" s="214"/>
      <c r="D287" s="243"/>
      <c r="E287" s="214"/>
      <c r="F287" s="214"/>
    </row>
    <row r="288" spans="3:6">
      <c r="C288" s="214"/>
      <c r="D288" s="243"/>
      <c r="E288" s="214"/>
      <c r="F288" s="214"/>
    </row>
    <row r="289" spans="3:6">
      <c r="C289" s="214"/>
      <c r="D289" s="243"/>
      <c r="E289" s="214"/>
      <c r="F289" s="214"/>
    </row>
    <row r="290" spans="3:6">
      <c r="C290" s="214"/>
      <c r="D290" s="243"/>
      <c r="E290" s="214"/>
      <c r="F290" s="214"/>
    </row>
    <row r="291" spans="3:6">
      <c r="C291" s="214"/>
      <c r="D291" s="243"/>
      <c r="E291" s="214"/>
      <c r="F291" s="214"/>
    </row>
    <row r="292" spans="3:6">
      <c r="C292" s="214"/>
      <c r="D292" s="243"/>
      <c r="E292" s="214"/>
      <c r="F292" s="214"/>
    </row>
    <row r="293" spans="3:6">
      <c r="C293" s="214"/>
      <c r="D293" s="243"/>
      <c r="E293" s="214"/>
      <c r="F293" s="214"/>
    </row>
    <row r="294" spans="3:6">
      <c r="C294" s="214"/>
      <c r="D294" s="243"/>
      <c r="E294" s="214"/>
      <c r="F294" s="214"/>
    </row>
    <row r="295" spans="3:6">
      <c r="C295" s="214"/>
      <c r="D295" s="243"/>
      <c r="E295" s="214"/>
      <c r="F295" s="214"/>
    </row>
    <row r="296" spans="3:6">
      <c r="C296" s="214"/>
      <c r="D296" s="243"/>
      <c r="E296" s="214"/>
      <c r="F296" s="214"/>
    </row>
    <row r="297" spans="3:6">
      <c r="C297" s="214"/>
      <c r="D297" s="243"/>
      <c r="E297" s="214"/>
      <c r="F297" s="214"/>
    </row>
    <row r="298" spans="3:6">
      <c r="C298" s="214"/>
      <c r="D298" s="243"/>
      <c r="E298" s="214"/>
      <c r="F298" s="214"/>
    </row>
    <row r="299" spans="3:6">
      <c r="C299" s="214"/>
      <c r="D299" s="243"/>
      <c r="E299" s="214"/>
      <c r="F299" s="214"/>
    </row>
    <row r="300" spans="3:6">
      <c r="C300" s="214"/>
      <c r="D300" s="243"/>
      <c r="E300" s="214"/>
      <c r="F300" s="214"/>
    </row>
    <row r="301" spans="3:6">
      <c r="C301" s="214"/>
      <c r="D301" s="243"/>
      <c r="E301" s="214"/>
      <c r="F301" s="214"/>
    </row>
    <row r="302" spans="3:6">
      <c r="C302" s="214"/>
      <c r="D302" s="243"/>
      <c r="E302" s="214"/>
      <c r="F302" s="214"/>
    </row>
    <row r="303" spans="3:6">
      <c r="C303" s="214"/>
      <c r="D303" s="243"/>
      <c r="E303" s="214"/>
      <c r="F303" s="214"/>
    </row>
    <row r="304" spans="3:6">
      <c r="C304" s="214"/>
      <c r="D304" s="243"/>
      <c r="E304" s="214"/>
      <c r="F304" s="214"/>
    </row>
    <row r="305" spans="3:6">
      <c r="C305" s="214"/>
      <c r="D305" s="243"/>
      <c r="E305" s="214"/>
      <c r="F305" s="214"/>
    </row>
    <row r="306" spans="3:6">
      <c r="C306" s="214"/>
      <c r="D306" s="243"/>
      <c r="E306" s="214"/>
      <c r="F306" s="214"/>
    </row>
    <row r="307" spans="3:6">
      <c r="C307" s="214"/>
      <c r="D307" s="243"/>
      <c r="E307" s="214"/>
      <c r="F307" s="214"/>
    </row>
    <row r="308" spans="3:6">
      <c r="C308" s="214"/>
      <c r="D308" s="243"/>
      <c r="E308" s="214"/>
      <c r="F308" s="214"/>
    </row>
    <row r="309" spans="3:6">
      <c r="C309" s="214"/>
      <c r="D309" s="243"/>
      <c r="E309" s="214"/>
      <c r="F309" s="214"/>
    </row>
    <row r="310" spans="3:6">
      <c r="C310" s="214"/>
      <c r="D310" s="243"/>
      <c r="E310" s="214"/>
      <c r="F310" s="214"/>
    </row>
    <row r="311" spans="3:6">
      <c r="C311" s="214"/>
      <c r="D311" s="243"/>
      <c r="E311" s="214"/>
      <c r="F311" s="214"/>
    </row>
    <row r="312" spans="3:6">
      <c r="C312" s="214"/>
      <c r="D312" s="243"/>
      <c r="E312" s="214"/>
      <c r="F312" s="214"/>
    </row>
    <row r="313" spans="3:6">
      <c r="C313" s="214"/>
      <c r="D313" s="243"/>
      <c r="E313" s="214"/>
      <c r="F313" s="214"/>
    </row>
    <row r="314" spans="3:6">
      <c r="C314" s="214"/>
      <c r="D314" s="243"/>
      <c r="E314" s="214"/>
      <c r="F314" s="214"/>
    </row>
    <row r="315" spans="3:6">
      <c r="C315" s="214"/>
      <c r="D315" s="243"/>
      <c r="E315" s="214"/>
      <c r="F315" s="214"/>
    </row>
    <row r="316" spans="3:6">
      <c r="C316" s="214"/>
      <c r="D316" s="243"/>
      <c r="E316" s="214"/>
      <c r="F316" s="214"/>
    </row>
    <row r="317" spans="3:6">
      <c r="C317" s="214"/>
      <c r="D317" s="243"/>
      <c r="E317" s="214"/>
      <c r="F317" s="214"/>
    </row>
    <row r="318" spans="3:6">
      <c r="C318" s="214"/>
      <c r="D318" s="243"/>
      <c r="E318" s="214"/>
      <c r="F318" s="214"/>
    </row>
    <row r="319" spans="3:6">
      <c r="C319" s="214"/>
      <c r="D319" s="243"/>
      <c r="E319" s="214"/>
      <c r="F319" s="214"/>
    </row>
    <row r="320" spans="3:6">
      <c r="C320" s="214"/>
      <c r="D320" s="243"/>
      <c r="E320" s="214"/>
      <c r="F320" s="214"/>
    </row>
    <row r="321" spans="3:6">
      <c r="C321" s="214"/>
      <c r="D321" s="243"/>
      <c r="E321" s="214"/>
      <c r="F321" s="214"/>
    </row>
    <row r="322" spans="3:6">
      <c r="C322" s="214"/>
      <c r="D322" s="243"/>
      <c r="E322" s="214"/>
      <c r="F322" s="214"/>
    </row>
    <row r="323" spans="3:6">
      <c r="C323" s="214"/>
      <c r="D323" s="243"/>
      <c r="E323" s="214"/>
      <c r="F323" s="214"/>
    </row>
    <row r="324" spans="3:6">
      <c r="C324" s="214"/>
      <c r="D324" s="243"/>
      <c r="E324" s="214"/>
      <c r="F324" s="214"/>
    </row>
    <row r="325" spans="3:6">
      <c r="C325" s="214"/>
      <c r="D325" s="243"/>
      <c r="E325" s="214"/>
      <c r="F325" s="214"/>
    </row>
    <row r="326" spans="3:6">
      <c r="C326" s="214"/>
      <c r="D326" s="243"/>
      <c r="E326" s="214"/>
      <c r="F326" s="214"/>
    </row>
    <row r="327" spans="3:6">
      <c r="C327" s="214"/>
      <c r="D327" s="243"/>
      <c r="E327" s="214"/>
      <c r="F327" s="214"/>
    </row>
    <row r="328" spans="3:6">
      <c r="C328" s="214"/>
      <c r="D328" s="243"/>
      <c r="E328" s="214"/>
      <c r="F328" s="214"/>
    </row>
    <row r="329" spans="3:6">
      <c r="C329" s="214"/>
      <c r="D329" s="243"/>
      <c r="E329" s="214"/>
      <c r="F329" s="214"/>
    </row>
    <row r="330" spans="3:6">
      <c r="C330" s="214"/>
      <c r="D330" s="243"/>
      <c r="E330" s="214"/>
      <c r="F330" s="214"/>
    </row>
    <row r="331" spans="3:6">
      <c r="C331" s="214"/>
      <c r="D331" s="243"/>
      <c r="E331" s="214"/>
      <c r="F331" s="214"/>
    </row>
    <row r="332" spans="3:6">
      <c r="C332" s="214"/>
      <c r="D332" s="243"/>
      <c r="E332" s="214"/>
      <c r="F332" s="214"/>
    </row>
    <row r="333" spans="3:6">
      <c r="C333" s="214"/>
      <c r="D333" s="243"/>
      <c r="E333" s="214"/>
      <c r="F333" s="214"/>
    </row>
    <row r="334" spans="3:6">
      <c r="C334" s="214"/>
      <c r="D334" s="243"/>
      <c r="E334" s="214"/>
      <c r="F334" s="214"/>
    </row>
    <row r="335" spans="3:6">
      <c r="C335" s="214"/>
      <c r="D335" s="243"/>
      <c r="E335" s="214"/>
      <c r="F335" s="214"/>
    </row>
    <row r="336" spans="3:6">
      <c r="C336" s="214"/>
      <c r="D336" s="243"/>
      <c r="E336" s="214"/>
      <c r="F336" s="214"/>
    </row>
    <row r="337" spans="3:6">
      <c r="C337" s="214"/>
      <c r="D337" s="243"/>
      <c r="E337" s="214"/>
      <c r="F337" s="214"/>
    </row>
    <row r="338" spans="3:6">
      <c r="C338" s="214"/>
      <c r="D338" s="243"/>
      <c r="E338" s="214"/>
      <c r="F338" s="214"/>
    </row>
    <row r="339" spans="3:6">
      <c r="C339" s="214"/>
      <c r="D339" s="243"/>
      <c r="E339" s="214"/>
      <c r="F339" s="214"/>
    </row>
    <row r="340" spans="3:6">
      <c r="C340" s="214"/>
      <c r="D340" s="243"/>
      <c r="E340" s="214"/>
      <c r="F340" s="214"/>
    </row>
    <row r="341" spans="3:6">
      <c r="C341" s="214"/>
      <c r="D341" s="243"/>
      <c r="E341" s="214"/>
      <c r="F341" s="214"/>
    </row>
    <row r="342" spans="3:6">
      <c r="C342" s="214"/>
      <c r="D342" s="243"/>
      <c r="E342" s="214"/>
      <c r="F342" s="214"/>
    </row>
    <row r="343" spans="3:6">
      <c r="C343" s="214"/>
      <c r="D343" s="243"/>
      <c r="E343" s="214"/>
      <c r="F343" s="214"/>
    </row>
    <row r="344" spans="3:6">
      <c r="C344" s="214"/>
      <c r="D344" s="243"/>
      <c r="E344" s="214"/>
      <c r="F344" s="214"/>
    </row>
    <row r="345" spans="3:6">
      <c r="C345" s="214"/>
      <c r="D345" s="243"/>
      <c r="E345" s="214"/>
      <c r="F345" s="214"/>
    </row>
    <row r="346" spans="3:6">
      <c r="C346" s="214"/>
      <c r="D346" s="243"/>
      <c r="E346" s="214"/>
      <c r="F346" s="214"/>
    </row>
    <row r="347" spans="3:6">
      <c r="C347" s="214"/>
      <c r="D347" s="243"/>
      <c r="E347" s="214"/>
      <c r="F347" s="214"/>
    </row>
    <row r="348" spans="3:6">
      <c r="C348" s="214"/>
      <c r="D348" s="243"/>
      <c r="E348" s="214"/>
      <c r="F348" s="214"/>
    </row>
    <row r="349" spans="3:6">
      <c r="C349" s="214"/>
      <c r="D349" s="243"/>
      <c r="E349" s="214"/>
      <c r="F349" s="214"/>
    </row>
    <row r="350" spans="3:6">
      <c r="C350" s="214"/>
      <c r="D350" s="243"/>
      <c r="E350" s="214"/>
      <c r="F350" s="214"/>
    </row>
    <row r="351" spans="3:6">
      <c r="C351" s="214"/>
      <c r="D351" s="243"/>
      <c r="E351" s="214"/>
      <c r="F351" s="214"/>
    </row>
    <row r="352" spans="3:6">
      <c r="C352" s="214"/>
      <c r="D352" s="243"/>
      <c r="E352" s="214"/>
      <c r="F352" s="214"/>
    </row>
    <row r="353" spans="3:6">
      <c r="C353" s="214"/>
      <c r="D353" s="243"/>
      <c r="E353" s="214"/>
      <c r="F353" s="214"/>
    </row>
    <row r="354" spans="3:6">
      <c r="C354" s="214"/>
      <c r="D354" s="243"/>
      <c r="E354" s="214"/>
      <c r="F354" s="214"/>
    </row>
    <row r="355" spans="3:6">
      <c r="C355" s="214"/>
      <c r="D355" s="243"/>
      <c r="E355" s="214"/>
      <c r="F355" s="214"/>
    </row>
    <row r="356" spans="3:6">
      <c r="C356" s="214"/>
      <c r="D356" s="243"/>
      <c r="E356" s="214"/>
      <c r="F356" s="214"/>
    </row>
    <row r="357" spans="3:6">
      <c r="C357" s="214"/>
      <c r="D357" s="243"/>
      <c r="E357" s="214"/>
      <c r="F357" s="214"/>
    </row>
    <row r="358" spans="3:6">
      <c r="C358" s="214"/>
      <c r="D358" s="243"/>
      <c r="E358" s="214"/>
      <c r="F358" s="214"/>
    </row>
    <row r="359" spans="3:6">
      <c r="C359" s="214"/>
      <c r="D359" s="243"/>
      <c r="E359" s="214"/>
      <c r="F359" s="214"/>
    </row>
    <row r="360" spans="3:6">
      <c r="C360" s="214"/>
      <c r="D360" s="243"/>
      <c r="E360" s="214"/>
      <c r="F360" s="214"/>
    </row>
    <row r="361" spans="3:6">
      <c r="C361" s="214"/>
      <c r="D361" s="243"/>
      <c r="E361" s="214"/>
      <c r="F361" s="214"/>
    </row>
    <row r="362" spans="3:6">
      <c r="C362" s="214"/>
      <c r="D362" s="243"/>
      <c r="E362" s="214"/>
      <c r="F362" s="214"/>
    </row>
    <row r="363" spans="3:6">
      <c r="C363" s="214"/>
      <c r="D363" s="243"/>
      <c r="E363" s="214"/>
      <c r="F363" s="214"/>
    </row>
    <row r="364" spans="3:6">
      <c r="C364" s="214"/>
      <c r="D364" s="243"/>
      <c r="E364" s="214"/>
      <c r="F364" s="214"/>
    </row>
    <row r="365" spans="3:6">
      <c r="C365" s="214"/>
      <c r="D365" s="243"/>
      <c r="E365" s="214"/>
      <c r="F365" s="214"/>
    </row>
    <row r="366" spans="3:6">
      <c r="C366" s="214"/>
      <c r="D366" s="243"/>
      <c r="E366" s="214"/>
      <c r="F366" s="214"/>
    </row>
    <row r="367" spans="3:6">
      <c r="C367" s="214"/>
      <c r="D367" s="243"/>
      <c r="E367" s="214"/>
      <c r="F367" s="214"/>
    </row>
    <row r="368" spans="3:6">
      <c r="C368" s="214"/>
      <c r="D368" s="243"/>
      <c r="E368" s="214"/>
      <c r="F368" s="214"/>
    </row>
    <row r="369" spans="3:6">
      <c r="C369" s="214"/>
      <c r="D369" s="243"/>
      <c r="E369" s="214"/>
      <c r="F369" s="214"/>
    </row>
    <row r="370" spans="3:6">
      <c r="C370" s="214"/>
      <c r="D370" s="243"/>
      <c r="E370" s="214"/>
      <c r="F370" s="214"/>
    </row>
    <row r="371" spans="3:6">
      <c r="C371" s="214"/>
      <c r="D371" s="243"/>
      <c r="E371" s="214"/>
      <c r="F371" s="214"/>
    </row>
    <row r="372" spans="3:6">
      <c r="C372" s="214"/>
      <c r="D372" s="243"/>
      <c r="E372" s="214"/>
      <c r="F372" s="214"/>
    </row>
    <row r="373" spans="3:6">
      <c r="C373" s="214"/>
      <c r="D373" s="243"/>
      <c r="E373" s="214"/>
      <c r="F373" s="214"/>
    </row>
    <row r="374" spans="3:6">
      <c r="C374" s="214"/>
      <c r="D374" s="243"/>
      <c r="E374" s="214"/>
      <c r="F374" s="214"/>
    </row>
    <row r="375" spans="3:6">
      <c r="C375" s="214"/>
      <c r="D375" s="243"/>
      <c r="E375" s="214"/>
      <c r="F375" s="214"/>
    </row>
    <row r="376" spans="3:6">
      <c r="C376" s="214"/>
      <c r="D376" s="243"/>
      <c r="E376" s="214"/>
      <c r="F376" s="214"/>
    </row>
    <row r="377" spans="3:6">
      <c r="C377" s="214"/>
      <c r="D377" s="243"/>
      <c r="E377" s="214"/>
      <c r="F377" s="214"/>
    </row>
    <row r="378" spans="3:6">
      <c r="C378" s="214"/>
      <c r="D378" s="243"/>
      <c r="E378" s="214"/>
      <c r="F378" s="214"/>
    </row>
    <row r="379" spans="3:6">
      <c r="C379" s="214"/>
      <c r="D379" s="243"/>
      <c r="E379" s="214"/>
      <c r="F379" s="214"/>
    </row>
    <row r="380" spans="3:6">
      <c r="C380" s="214"/>
      <c r="D380" s="243"/>
      <c r="E380" s="214"/>
      <c r="F380" s="214"/>
    </row>
    <row r="381" spans="3:6">
      <c r="C381" s="214"/>
      <c r="D381" s="243"/>
      <c r="E381" s="214"/>
      <c r="F381" s="214"/>
    </row>
    <row r="382" spans="3:6">
      <c r="C382" s="214"/>
      <c r="D382" s="243"/>
      <c r="E382" s="214"/>
      <c r="F382" s="214"/>
    </row>
    <row r="383" spans="3:6">
      <c r="C383" s="214"/>
      <c r="D383" s="243"/>
      <c r="E383" s="214"/>
      <c r="F383" s="214"/>
    </row>
    <row r="384" spans="3:6">
      <c r="C384" s="214"/>
      <c r="D384" s="243"/>
      <c r="E384" s="214"/>
      <c r="F384" s="214"/>
    </row>
    <row r="385" spans="3:6">
      <c r="C385" s="214"/>
      <c r="D385" s="243"/>
      <c r="E385" s="214"/>
      <c r="F385" s="214"/>
    </row>
    <row r="386" spans="3:6">
      <c r="C386" s="214"/>
      <c r="D386" s="243"/>
      <c r="E386" s="214"/>
      <c r="F386" s="214"/>
    </row>
    <row r="387" spans="3:6">
      <c r="C387" s="214"/>
      <c r="D387" s="243"/>
      <c r="E387" s="214"/>
      <c r="F387" s="214"/>
    </row>
    <row r="388" spans="3:6">
      <c r="C388" s="214"/>
      <c r="D388" s="243"/>
      <c r="E388" s="214"/>
      <c r="F388" s="214"/>
    </row>
    <row r="389" spans="3:6">
      <c r="C389" s="214"/>
      <c r="D389" s="243"/>
      <c r="E389" s="214"/>
      <c r="F389" s="214"/>
    </row>
    <row r="390" spans="3:6">
      <c r="C390" s="214"/>
      <c r="D390" s="243"/>
      <c r="E390" s="214"/>
      <c r="F390" s="214"/>
    </row>
    <row r="391" spans="3:6">
      <c r="C391" s="214"/>
      <c r="D391" s="243"/>
      <c r="E391" s="214"/>
      <c r="F391" s="214"/>
    </row>
    <row r="392" spans="3:6">
      <c r="C392" s="214"/>
      <c r="D392" s="243"/>
      <c r="E392" s="214"/>
      <c r="F392" s="214"/>
    </row>
    <row r="393" spans="3:6">
      <c r="C393" s="214"/>
      <c r="D393" s="243"/>
      <c r="E393" s="214"/>
      <c r="F393" s="214"/>
    </row>
    <row r="394" spans="3:6">
      <c r="C394" s="214"/>
      <c r="D394" s="243"/>
      <c r="E394" s="214"/>
      <c r="F394" s="214"/>
    </row>
    <row r="395" spans="3:6">
      <c r="C395" s="214"/>
      <c r="D395" s="243"/>
      <c r="E395" s="214"/>
      <c r="F395" s="214"/>
    </row>
    <row r="396" spans="3:6">
      <c r="C396" s="214"/>
      <c r="D396" s="243"/>
      <c r="E396" s="214"/>
      <c r="F396" s="214"/>
    </row>
    <row r="397" spans="3:6">
      <c r="C397" s="214"/>
      <c r="D397" s="243"/>
      <c r="E397" s="214"/>
      <c r="F397" s="214"/>
    </row>
    <row r="398" spans="3:6">
      <c r="C398" s="214"/>
      <c r="D398" s="243"/>
      <c r="E398" s="214"/>
      <c r="F398" s="214"/>
    </row>
    <row r="399" spans="3:6">
      <c r="C399" s="214"/>
      <c r="D399" s="243"/>
      <c r="E399" s="214"/>
      <c r="F399" s="214"/>
    </row>
    <row r="400" spans="3:6">
      <c r="C400" s="214"/>
      <c r="D400" s="243"/>
      <c r="E400" s="214"/>
      <c r="F400" s="214"/>
    </row>
    <row r="401" spans="3:6">
      <c r="C401" s="214"/>
      <c r="D401" s="243"/>
      <c r="E401" s="214"/>
      <c r="F401" s="214"/>
    </row>
    <row r="402" spans="3:6">
      <c r="C402" s="214"/>
      <c r="D402" s="243"/>
      <c r="E402" s="214"/>
      <c r="F402" s="214"/>
    </row>
    <row r="403" spans="3:6">
      <c r="C403" s="214"/>
      <c r="D403" s="243"/>
      <c r="E403" s="214"/>
      <c r="F403" s="214"/>
    </row>
    <row r="404" spans="3:6">
      <c r="C404" s="214"/>
      <c r="D404" s="243"/>
      <c r="E404" s="214"/>
      <c r="F404" s="214"/>
    </row>
    <row r="405" spans="3:6">
      <c r="C405" s="214"/>
      <c r="D405" s="243"/>
      <c r="E405" s="214"/>
      <c r="F405" s="214"/>
    </row>
    <row r="406" spans="3:6">
      <c r="C406" s="214"/>
      <c r="D406" s="243"/>
      <c r="E406" s="214"/>
      <c r="F406" s="214"/>
    </row>
    <row r="407" spans="3:6">
      <c r="C407" s="214"/>
      <c r="D407" s="243"/>
      <c r="E407" s="214"/>
      <c r="F407" s="214"/>
    </row>
    <row r="408" spans="3:6">
      <c r="C408" s="214"/>
      <c r="D408" s="243"/>
      <c r="E408" s="214"/>
      <c r="F408" s="214"/>
    </row>
    <row r="409" spans="3:6">
      <c r="C409" s="214"/>
      <c r="D409" s="243"/>
      <c r="E409" s="214"/>
      <c r="F409" s="214"/>
    </row>
    <row r="410" spans="3:6">
      <c r="C410" s="214"/>
      <c r="D410" s="243"/>
      <c r="E410" s="214"/>
      <c r="F410" s="214"/>
    </row>
    <row r="411" spans="3:6">
      <c r="C411" s="214"/>
      <c r="D411" s="243"/>
      <c r="E411" s="214"/>
      <c r="F411" s="214"/>
    </row>
    <row r="412" spans="3:6">
      <c r="C412" s="214"/>
      <c r="D412" s="243"/>
      <c r="E412" s="214"/>
      <c r="F412" s="214"/>
    </row>
    <row r="413" spans="3:6">
      <c r="C413" s="214"/>
      <c r="D413" s="243"/>
      <c r="E413" s="214"/>
      <c r="F413" s="214"/>
    </row>
    <row r="414" spans="3:6">
      <c r="C414" s="214"/>
      <c r="D414" s="243"/>
      <c r="E414" s="214"/>
      <c r="F414" s="214"/>
    </row>
    <row r="415" spans="3:6">
      <c r="C415" s="214"/>
      <c r="D415" s="243"/>
      <c r="E415" s="214"/>
      <c r="F415" s="214"/>
    </row>
    <row r="416" spans="3:6">
      <c r="C416" s="214"/>
      <c r="D416" s="243"/>
      <c r="E416" s="214"/>
      <c r="F416" s="214"/>
    </row>
    <row r="417" spans="3:6">
      <c r="C417" s="214"/>
      <c r="D417" s="243"/>
      <c r="E417" s="214"/>
      <c r="F417" s="214"/>
    </row>
    <row r="418" spans="3:6">
      <c r="C418" s="214"/>
      <c r="D418" s="243"/>
      <c r="E418" s="214"/>
      <c r="F418" s="214"/>
    </row>
    <row r="419" spans="3:6">
      <c r="C419" s="214"/>
      <c r="D419" s="243"/>
      <c r="E419" s="214"/>
      <c r="F419" s="214"/>
    </row>
    <row r="420" spans="3:6">
      <c r="C420" s="214"/>
      <c r="D420" s="243"/>
      <c r="E420" s="214"/>
      <c r="F420" s="214"/>
    </row>
    <row r="421" spans="3:6">
      <c r="C421" s="214"/>
      <c r="D421" s="243"/>
      <c r="E421" s="214"/>
      <c r="F421" s="214"/>
    </row>
    <row r="422" spans="3:6">
      <c r="C422" s="214"/>
      <c r="D422" s="243"/>
      <c r="E422" s="214"/>
      <c r="F422" s="214"/>
    </row>
    <row r="423" spans="3:6">
      <c r="C423" s="214"/>
      <c r="D423" s="243"/>
      <c r="E423" s="214"/>
      <c r="F423" s="214"/>
    </row>
    <row r="424" spans="3:6">
      <c r="C424" s="214"/>
      <c r="D424" s="243"/>
      <c r="E424" s="214"/>
      <c r="F424" s="214"/>
    </row>
    <row r="425" spans="3:6">
      <c r="C425" s="214"/>
      <c r="D425" s="243"/>
      <c r="E425" s="214"/>
      <c r="F425" s="214"/>
    </row>
    <row r="426" spans="3:6">
      <c r="C426" s="214"/>
      <c r="D426" s="243"/>
      <c r="E426" s="214"/>
      <c r="F426" s="214"/>
    </row>
    <row r="427" spans="3:6">
      <c r="C427" s="214"/>
      <c r="D427" s="243"/>
      <c r="E427" s="214"/>
      <c r="F427" s="214"/>
    </row>
    <row r="428" spans="3:6">
      <c r="C428" s="214"/>
      <c r="D428" s="243"/>
      <c r="E428" s="214"/>
      <c r="F428" s="214"/>
    </row>
    <row r="429" spans="3:6">
      <c r="C429" s="214"/>
      <c r="D429" s="243"/>
      <c r="E429" s="214"/>
      <c r="F429" s="214"/>
    </row>
    <row r="430" spans="3:6">
      <c r="C430" s="214"/>
      <c r="D430" s="243"/>
      <c r="E430" s="214"/>
      <c r="F430" s="214"/>
    </row>
    <row r="431" spans="3:6">
      <c r="C431" s="214"/>
      <c r="D431" s="243"/>
      <c r="E431" s="214"/>
      <c r="F431" s="214"/>
    </row>
    <row r="432" spans="3:6">
      <c r="C432" s="214"/>
      <c r="D432" s="243"/>
      <c r="E432" s="214"/>
      <c r="F432" s="214"/>
    </row>
    <row r="433" spans="3:6">
      <c r="C433" s="214"/>
      <c r="D433" s="243"/>
      <c r="E433" s="214"/>
      <c r="F433" s="214"/>
    </row>
    <row r="434" spans="3:6">
      <c r="C434" s="214"/>
      <c r="D434" s="243"/>
      <c r="E434" s="214"/>
      <c r="F434" s="214"/>
    </row>
    <row r="435" spans="3:6">
      <c r="C435" s="214"/>
      <c r="D435" s="243"/>
      <c r="E435" s="214"/>
      <c r="F435" s="214"/>
    </row>
    <row r="436" spans="3:6">
      <c r="C436" s="214"/>
      <c r="D436" s="243"/>
      <c r="E436" s="214"/>
      <c r="F436" s="214"/>
    </row>
    <row r="437" spans="3:6">
      <c r="C437" s="214"/>
      <c r="D437" s="243"/>
      <c r="E437" s="214"/>
      <c r="F437" s="214"/>
    </row>
    <row r="438" spans="3:6">
      <c r="C438" s="214"/>
      <c r="D438" s="243"/>
      <c r="E438" s="214"/>
      <c r="F438" s="214"/>
    </row>
    <row r="439" spans="3:6">
      <c r="C439" s="214"/>
      <c r="D439" s="243"/>
      <c r="E439" s="214"/>
      <c r="F439" s="214"/>
    </row>
    <row r="440" spans="3:6">
      <c r="C440" s="214"/>
      <c r="D440" s="243"/>
      <c r="E440" s="214"/>
      <c r="F440" s="214"/>
    </row>
    <row r="441" spans="3:6">
      <c r="C441" s="214"/>
      <c r="D441" s="243"/>
      <c r="E441" s="214"/>
      <c r="F441" s="214"/>
    </row>
    <row r="442" spans="3:6">
      <c r="C442" s="214"/>
      <c r="D442" s="243"/>
      <c r="E442" s="214"/>
      <c r="F442" s="214"/>
    </row>
    <row r="443" spans="3:6">
      <c r="C443" s="214"/>
      <c r="D443" s="243"/>
      <c r="E443" s="214"/>
      <c r="F443" s="214"/>
    </row>
    <row r="444" spans="3:6">
      <c r="C444" s="214"/>
      <c r="D444" s="243"/>
      <c r="E444" s="214"/>
      <c r="F444" s="214"/>
    </row>
    <row r="445" spans="3:6">
      <c r="C445" s="214"/>
      <c r="D445" s="243"/>
      <c r="E445" s="214"/>
      <c r="F445" s="214"/>
    </row>
    <row r="446" spans="3:6">
      <c r="C446" s="214"/>
      <c r="D446" s="243"/>
      <c r="E446" s="214"/>
      <c r="F446" s="214"/>
    </row>
    <row r="447" spans="3:6">
      <c r="C447" s="214"/>
      <c r="D447" s="243"/>
      <c r="E447" s="214"/>
      <c r="F447" s="214"/>
    </row>
    <row r="448" spans="3:6">
      <c r="C448" s="214"/>
      <c r="D448" s="243"/>
      <c r="E448" s="214"/>
      <c r="F448" s="214"/>
    </row>
    <row r="449" spans="3:6">
      <c r="C449" s="214"/>
      <c r="D449" s="243"/>
      <c r="E449" s="214"/>
      <c r="F449" s="214"/>
    </row>
    <row r="450" spans="3:6">
      <c r="C450" s="214"/>
      <c r="D450" s="243"/>
      <c r="E450" s="214"/>
      <c r="F450" s="214"/>
    </row>
  </sheetData>
  <mergeCells count="2">
    <mergeCell ref="B4:F4"/>
    <mergeCell ref="B2:E2"/>
  </mergeCells>
  <conditionalFormatting sqref="I6:I55">
    <cfRule type="cellIs" dxfId="13" priority="5" operator="equal">
      <formula>"Pass"</formula>
    </cfRule>
    <cfRule type="cellIs" dxfId="12" priority="6" operator="equal">
      <formula>"Fail"</formula>
    </cfRule>
  </conditionalFormatting>
  <conditionalFormatting sqref="J6:J55">
    <cfRule type="cellIs" dxfId="11" priority="1" operator="equal">
      <formula>"Pass"</formula>
    </cfRule>
    <cfRule type="cellIs" dxfId="10" priority="2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E6:E450" xr:uid="{C88F2D92-672A-4941-904E-A7483723D259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F6:F450" xr:uid="{1AEAF7C0-FFA0-4A03-94B0-2F562CD30D2F}">
      <formula1>0</formula1>
    </dataValidation>
    <dataValidation type="textLength" allowBlank="1" showInputMessage="1" showErrorMessage="1" errorTitle="STOP! Bad Entry" error="11-digit numbers only" promptTitle="11-Digit Number" prompt="11-digit number" sqref="D6:D450" xr:uid="{209D7812-8E2B-44F9-BB15-FAAD3E957FDD}">
      <formula1>11</formula1>
      <formula2>11</formula2>
    </dataValidation>
  </dataValidations>
  <hyperlinks>
    <hyperlink ref="G4" r:id="rId1" xr:uid="{BBFA6688-05AF-40A1-B4EE-0E541EB81C09}"/>
    <hyperlink ref="H4" r:id="rId2" xr:uid="{4BF2C763-443F-43DD-AFA8-A106EEA817F3}"/>
  </hyperlinks>
  <pageMargins left="0.7" right="0.7" top="0.75" bottom="0.75" header="0.3" footer="0.3"/>
  <pageSetup orientation="portrait" r:id="rId3"/>
  <ignoredErrors>
    <ignoredError sqref="J6:J55 I6:I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C3D6DA1E-00F6-4E35-A172-967C00F1FEDA}">
            <xm:f>'Sch D7 Validation'!B2="Fail"</xm:f>
            <x14:dxf>
              <fill>
                <patternFill>
                  <bgColor rgb="FFFFC000"/>
                </patternFill>
              </fill>
            </x14:dxf>
          </x14:cfRule>
          <xm:sqref>E6:F455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Only Territory abbreviations allowed. Use the picklist." xr:uid="{97FAA67D-E970-41B7-9805-D7B5754E9F5A}">
          <x14:formula1>
            <xm:f>'Territory Abbrev'!$A$1:$A$82</xm:f>
          </x14:formula1>
          <xm:sqref>C6:C450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61635-90EB-4F95-9E05-F26DF43A28A4}">
  <dimension ref="A1:C457"/>
  <sheetViews>
    <sheetView topLeftCell="A388"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D7 Terr or PR'!E5,(ROW('Sch D7 Validation'!A1)-1)*2,0)</f>
        <v xml:space="preserve"># of Originations
(Column C) </v>
      </c>
      <c r="C1" s="196" t="str">
        <f ca="1">OFFSET('Sch D7 Terr or PR'!F5,(ROW('Sch D7 Validation'!B1)-1)*2,0)</f>
        <v>$ of Originations
(Column D)</v>
      </c>
    </row>
    <row r="2" spans="1:3">
      <c r="A2">
        <v>1</v>
      </c>
      <c r="B2" t="str">
        <f>IF(AND('Sch D7 Terr or PR'!F6&gt;0,'Sch D7 Terr or PR'!E6&lt;1),"Fail","Pass")</f>
        <v>Pass</v>
      </c>
      <c r="C2" t="str">
        <f>IF(AND('Sch D7 Terr or PR'!E6&gt;0,'Sch D7 Terr or PR'!F6&lt;1),"Fail","Pass")</f>
        <v>Pass</v>
      </c>
    </row>
    <row r="3" spans="1:3">
      <c r="A3">
        <v>2</v>
      </c>
      <c r="B3" t="str">
        <f>IF(AND('Sch D7 Terr or PR'!F7&gt;0,'Sch D7 Terr or PR'!E7&lt;1),"Fail","Pass")</f>
        <v>Pass</v>
      </c>
      <c r="C3" t="str">
        <f>IF(AND('Sch D7 Terr or PR'!E7&gt;0,'Sch D7 Terr or PR'!F7&lt;1),"Fail","Pass")</f>
        <v>Pass</v>
      </c>
    </row>
    <row r="4" spans="1:3">
      <c r="A4">
        <v>3</v>
      </c>
      <c r="B4" t="str">
        <f>IF(AND('Sch D7 Terr or PR'!F8&gt;0,'Sch D7 Terr or PR'!E8&lt;1),"Fail","Pass")</f>
        <v>Pass</v>
      </c>
      <c r="C4" t="str">
        <f>IF(AND('Sch D7 Terr or PR'!E8&gt;0,'Sch D7 Terr or PR'!F8&lt;1),"Fail","Pass")</f>
        <v>Pass</v>
      </c>
    </row>
    <row r="5" spans="1:3">
      <c r="A5">
        <v>4</v>
      </c>
      <c r="B5" t="str">
        <f>IF(AND('Sch D7 Terr or PR'!F9&gt;0,'Sch D7 Terr or PR'!E9&lt;1),"Fail","Pass")</f>
        <v>Pass</v>
      </c>
      <c r="C5" t="str">
        <f>IF(AND('Sch D7 Terr or PR'!E9&gt;0,'Sch D7 Terr or PR'!F9&lt;1),"Fail","Pass")</f>
        <v>Pass</v>
      </c>
    </row>
    <row r="6" spans="1:3">
      <c r="A6">
        <v>5</v>
      </c>
      <c r="B6" t="str">
        <f>IF(AND('Sch D7 Terr or PR'!F10&gt;0,'Sch D7 Terr or PR'!E10&lt;1),"Fail","Pass")</f>
        <v>Pass</v>
      </c>
      <c r="C6" t="str">
        <f>IF(AND('Sch D7 Terr or PR'!E10&gt;0,'Sch D7 Terr or PR'!F10&lt;1),"Fail","Pass")</f>
        <v>Pass</v>
      </c>
    </row>
    <row r="7" spans="1:3">
      <c r="A7">
        <v>6</v>
      </c>
      <c r="B7" t="str">
        <f>IF(AND('Sch D7 Terr or PR'!F11&gt;0,'Sch D7 Terr or PR'!E11&lt;1),"Fail","Pass")</f>
        <v>Pass</v>
      </c>
      <c r="C7" t="str">
        <f>IF(AND('Sch D7 Terr or PR'!E11&gt;0,'Sch D7 Terr or PR'!F11&lt;1),"Fail","Pass")</f>
        <v>Pass</v>
      </c>
    </row>
    <row r="8" spans="1:3">
      <c r="A8">
        <v>7</v>
      </c>
      <c r="B8" t="str">
        <f>IF(AND('Sch D7 Terr or PR'!F12&gt;0,'Sch D7 Terr or PR'!E12&lt;1),"Fail","Pass")</f>
        <v>Pass</v>
      </c>
      <c r="C8" t="str">
        <f>IF(AND('Sch D7 Terr or PR'!E12&gt;0,'Sch D7 Terr or PR'!F12&lt;1),"Fail","Pass")</f>
        <v>Pass</v>
      </c>
    </row>
    <row r="9" spans="1:3">
      <c r="A9">
        <v>8</v>
      </c>
      <c r="B9" t="str">
        <f>IF(AND('Sch D7 Terr or PR'!F13&gt;0,'Sch D7 Terr or PR'!E13&lt;1),"Fail","Pass")</f>
        <v>Pass</v>
      </c>
      <c r="C9" t="str">
        <f>IF(AND('Sch D7 Terr or PR'!E13&gt;0,'Sch D7 Terr or PR'!F13&lt;1),"Fail","Pass")</f>
        <v>Pass</v>
      </c>
    </row>
    <row r="10" spans="1:3">
      <c r="A10">
        <v>9</v>
      </c>
      <c r="B10" t="str">
        <f>IF(AND('Sch D7 Terr or PR'!F14&gt;0,'Sch D7 Terr or PR'!E14&lt;1),"Fail","Pass")</f>
        <v>Pass</v>
      </c>
      <c r="C10" t="str">
        <f>IF(AND('Sch D7 Terr or PR'!E14&gt;0,'Sch D7 Terr or PR'!F14&lt;1),"Fail","Pass")</f>
        <v>Pass</v>
      </c>
    </row>
    <row r="11" spans="1:3">
      <c r="A11">
        <v>10</v>
      </c>
      <c r="B11" t="str">
        <f>IF(AND('Sch D7 Terr or PR'!F15&gt;0,'Sch D7 Terr or PR'!E15&lt;1),"Fail","Pass")</f>
        <v>Pass</v>
      </c>
      <c r="C11" t="str">
        <f>IF(AND('Sch D7 Terr or PR'!E15&gt;0,'Sch D7 Terr or PR'!F15&lt;1),"Fail","Pass")</f>
        <v>Pass</v>
      </c>
    </row>
    <row r="12" spans="1:3">
      <c r="A12">
        <v>11</v>
      </c>
      <c r="B12" t="str">
        <f>IF(AND('Sch D7 Terr or PR'!F16&gt;0,'Sch D7 Terr or PR'!E16&lt;1),"Fail","Pass")</f>
        <v>Pass</v>
      </c>
      <c r="C12" t="str">
        <f>IF(AND('Sch D7 Terr or PR'!E16&gt;0,'Sch D7 Terr or PR'!F16&lt;1),"Fail","Pass")</f>
        <v>Pass</v>
      </c>
    </row>
    <row r="13" spans="1:3">
      <c r="A13">
        <v>12</v>
      </c>
      <c r="B13" t="str">
        <f>IF(AND('Sch D7 Terr or PR'!F17&gt;0,'Sch D7 Terr or PR'!E17&lt;1),"Fail","Pass")</f>
        <v>Pass</v>
      </c>
      <c r="C13" t="str">
        <f>IF(AND('Sch D7 Terr or PR'!E17&gt;0,'Sch D7 Terr or PR'!F17&lt;1),"Fail","Pass")</f>
        <v>Pass</v>
      </c>
    </row>
    <row r="14" spans="1:3">
      <c r="A14">
        <v>13</v>
      </c>
      <c r="B14" t="str">
        <f>IF(AND('Sch D7 Terr or PR'!F18&gt;0,'Sch D7 Terr or PR'!E18&lt;1),"Fail","Pass")</f>
        <v>Pass</v>
      </c>
      <c r="C14" t="str">
        <f>IF(AND('Sch D7 Terr or PR'!E18&gt;0,'Sch D7 Terr or PR'!F18&lt;1),"Fail","Pass")</f>
        <v>Pass</v>
      </c>
    </row>
    <row r="15" spans="1:3">
      <c r="A15">
        <v>14</v>
      </c>
      <c r="B15" t="str">
        <f>IF(AND('Sch D7 Terr or PR'!F19&gt;0,'Sch D7 Terr or PR'!E19&lt;1),"Fail","Pass")</f>
        <v>Pass</v>
      </c>
      <c r="C15" t="str">
        <f>IF(AND('Sch D7 Terr or PR'!E19&gt;0,'Sch D7 Terr or PR'!F19&lt;1),"Fail","Pass")</f>
        <v>Pass</v>
      </c>
    </row>
    <row r="16" spans="1:3">
      <c r="A16">
        <v>15</v>
      </c>
      <c r="B16" t="str">
        <f>IF(AND('Sch D7 Terr or PR'!F20&gt;0,'Sch D7 Terr or PR'!E20&lt;1),"Fail","Pass")</f>
        <v>Pass</v>
      </c>
      <c r="C16" t="str">
        <f>IF(AND('Sch D7 Terr or PR'!E20&gt;0,'Sch D7 Terr or PR'!F20&lt;1),"Fail","Pass")</f>
        <v>Pass</v>
      </c>
    </row>
    <row r="17" spans="1:3">
      <c r="A17">
        <v>16</v>
      </c>
      <c r="B17" t="str">
        <f>IF(AND('Sch D7 Terr or PR'!F21&gt;0,'Sch D7 Terr or PR'!E21&lt;1),"Fail","Pass")</f>
        <v>Pass</v>
      </c>
      <c r="C17" t="str">
        <f>IF(AND('Sch D7 Terr or PR'!E21&gt;0,'Sch D7 Terr or PR'!F21&lt;1),"Fail","Pass")</f>
        <v>Pass</v>
      </c>
    </row>
    <row r="18" spans="1:3">
      <c r="A18">
        <v>17</v>
      </c>
      <c r="B18" t="str">
        <f>IF(AND('Sch D7 Terr or PR'!F22&gt;0,'Sch D7 Terr or PR'!E22&lt;1),"Fail","Pass")</f>
        <v>Pass</v>
      </c>
      <c r="C18" t="str">
        <f>IF(AND('Sch D7 Terr or PR'!E22&gt;0,'Sch D7 Terr or PR'!F22&lt;1),"Fail","Pass")</f>
        <v>Pass</v>
      </c>
    </row>
    <row r="19" spans="1:3">
      <c r="A19">
        <v>18</v>
      </c>
      <c r="B19" t="str">
        <f>IF(AND('Sch D7 Terr or PR'!F23&gt;0,'Sch D7 Terr or PR'!E23&lt;1),"Fail","Pass")</f>
        <v>Pass</v>
      </c>
      <c r="C19" t="str">
        <f>IF(AND('Sch D7 Terr or PR'!E23&gt;0,'Sch D7 Terr or PR'!F23&lt;1),"Fail","Pass")</f>
        <v>Pass</v>
      </c>
    </row>
    <row r="20" spans="1:3">
      <c r="A20">
        <v>19</v>
      </c>
      <c r="B20" t="str">
        <f>IF(AND('Sch D7 Terr or PR'!F24&gt;0,'Sch D7 Terr or PR'!E24&lt;1),"Fail","Pass")</f>
        <v>Pass</v>
      </c>
      <c r="C20" t="str">
        <f>IF(AND('Sch D7 Terr or PR'!E24&gt;0,'Sch D7 Terr or PR'!F24&lt;1),"Fail","Pass")</f>
        <v>Pass</v>
      </c>
    </row>
    <row r="21" spans="1:3">
      <c r="A21">
        <v>20</v>
      </c>
      <c r="B21" t="str">
        <f>IF(AND('Sch D7 Terr or PR'!F25&gt;0,'Sch D7 Terr or PR'!E25&lt;1),"Fail","Pass")</f>
        <v>Pass</v>
      </c>
      <c r="C21" t="str">
        <f>IF(AND('Sch D7 Terr or PR'!E25&gt;0,'Sch D7 Terr or PR'!F25&lt;1),"Fail","Pass")</f>
        <v>Pass</v>
      </c>
    </row>
    <row r="22" spans="1:3">
      <c r="A22">
        <v>21</v>
      </c>
      <c r="B22" t="str">
        <f>IF(AND('Sch D7 Terr or PR'!F26&gt;0,'Sch D7 Terr or PR'!E26&lt;1),"Fail","Pass")</f>
        <v>Pass</v>
      </c>
      <c r="C22" t="str">
        <f>IF(AND('Sch D7 Terr or PR'!E26&gt;0,'Sch D7 Terr or PR'!F26&lt;1),"Fail","Pass")</f>
        <v>Pass</v>
      </c>
    </row>
    <row r="23" spans="1:3">
      <c r="A23">
        <v>22</v>
      </c>
      <c r="B23" t="str">
        <f>IF(AND('Sch D7 Terr or PR'!F27&gt;0,'Sch D7 Terr or PR'!E27&lt;1),"Fail","Pass")</f>
        <v>Pass</v>
      </c>
      <c r="C23" t="str">
        <f>IF(AND('Sch D7 Terr or PR'!E27&gt;0,'Sch D7 Terr or PR'!F27&lt;1),"Fail","Pass")</f>
        <v>Pass</v>
      </c>
    </row>
    <row r="24" spans="1:3">
      <c r="A24">
        <v>23</v>
      </c>
      <c r="B24" t="str">
        <f>IF(AND('Sch D7 Terr or PR'!F28&gt;0,'Sch D7 Terr or PR'!E28&lt;1),"Fail","Pass")</f>
        <v>Pass</v>
      </c>
      <c r="C24" t="str">
        <f>IF(AND('Sch D7 Terr or PR'!E28&gt;0,'Sch D7 Terr or PR'!F28&lt;1),"Fail","Pass")</f>
        <v>Pass</v>
      </c>
    </row>
    <row r="25" spans="1:3">
      <c r="A25">
        <v>24</v>
      </c>
      <c r="B25" t="str">
        <f>IF(AND('Sch D7 Terr or PR'!F29&gt;0,'Sch D7 Terr or PR'!E29&lt;1),"Fail","Pass")</f>
        <v>Pass</v>
      </c>
      <c r="C25" t="str">
        <f>IF(AND('Sch D7 Terr or PR'!E29&gt;0,'Sch D7 Terr or PR'!F29&lt;1),"Fail","Pass")</f>
        <v>Pass</v>
      </c>
    </row>
    <row r="26" spans="1:3">
      <c r="A26">
        <v>25</v>
      </c>
      <c r="B26" t="str">
        <f>IF(AND('Sch D7 Terr or PR'!F30&gt;0,'Sch D7 Terr or PR'!E30&lt;1),"Fail","Pass")</f>
        <v>Pass</v>
      </c>
      <c r="C26" t="str">
        <f>IF(AND('Sch D7 Terr or PR'!E30&gt;0,'Sch D7 Terr or PR'!F30&lt;1),"Fail","Pass")</f>
        <v>Pass</v>
      </c>
    </row>
    <row r="27" spans="1:3">
      <c r="A27">
        <v>26</v>
      </c>
      <c r="B27" t="str">
        <f>IF(AND('Sch D7 Terr or PR'!F31&gt;0,'Sch D7 Terr or PR'!E31&lt;1),"Fail","Pass")</f>
        <v>Pass</v>
      </c>
      <c r="C27" t="str">
        <f>IF(AND('Sch D7 Terr or PR'!E31&gt;0,'Sch D7 Terr or PR'!F31&lt;1),"Fail","Pass")</f>
        <v>Pass</v>
      </c>
    </row>
    <row r="28" spans="1:3">
      <c r="A28">
        <v>27</v>
      </c>
      <c r="B28" t="str">
        <f>IF(AND('Sch D7 Terr or PR'!F32&gt;0,'Sch D7 Terr or PR'!E32&lt;1),"Fail","Pass")</f>
        <v>Pass</v>
      </c>
      <c r="C28" t="str">
        <f>IF(AND('Sch D7 Terr or PR'!E32&gt;0,'Sch D7 Terr or PR'!F32&lt;1),"Fail","Pass")</f>
        <v>Pass</v>
      </c>
    </row>
    <row r="29" spans="1:3">
      <c r="A29">
        <v>28</v>
      </c>
      <c r="B29" t="str">
        <f>IF(AND('Sch D7 Terr or PR'!F33&gt;0,'Sch D7 Terr or PR'!E33&lt;1),"Fail","Pass")</f>
        <v>Pass</v>
      </c>
      <c r="C29" t="str">
        <f>IF(AND('Sch D7 Terr or PR'!E33&gt;0,'Sch D7 Terr or PR'!F33&lt;1),"Fail","Pass")</f>
        <v>Pass</v>
      </c>
    </row>
    <row r="30" spans="1:3">
      <c r="A30">
        <v>29</v>
      </c>
      <c r="B30" t="str">
        <f>IF(AND('Sch D7 Terr or PR'!F34&gt;0,'Sch D7 Terr or PR'!E34&lt;1),"Fail","Pass")</f>
        <v>Pass</v>
      </c>
      <c r="C30" t="str">
        <f>IF(AND('Sch D7 Terr or PR'!E34&gt;0,'Sch D7 Terr or PR'!F34&lt;1),"Fail","Pass")</f>
        <v>Pass</v>
      </c>
    </row>
    <row r="31" spans="1:3">
      <c r="A31">
        <v>30</v>
      </c>
      <c r="B31" t="str">
        <f>IF(AND('Sch D7 Terr or PR'!F35&gt;0,'Sch D7 Terr or PR'!E35&lt;1),"Fail","Pass")</f>
        <v>Pass</v>
      </c>
      <c r="C31" t="str">
        <f>IF(AND('Sch D7 Terr or PR'!E35&gt;0,'Sch D7 Terr or PR'!F35&lt;1),"Fail","Pass")</f>
        <v>Pass</v>
      </c>
    </row>
    <row r="32" spans="1:3">
      <c r="A32">
        <v>31</v>
      </c>
      <c r="B32" t="str">
        <f>IF(AND('Sch D7 Terr or PR'!F36&gt;0,'Sch D7 Terr or PR'!E36&lt;1),"Fail","Pass")</f>
        <v>Pass</v>
      </c>
      <c r="C32" t="str">
        <f>IF(AND('Sch D7 Terr or PR'!E36&gt;0,'Sch D7 Terr or PR'!F36&lt;1),"Fail","Pass")</f>
        <v>Pass</v>
      </c>
    </row>
    <row r="33" spans="1:3">
      <c r="A33">
        <v>32</v>
      </c>
      <c r="B33" t="str">
        <f>IF(AND('Sch D7 Terr or PR'!F37&gt;0,'Sch D7 Terr or PR'!E37&lt;1),"Fail","Pass")</f>
        <v>Pass</v>
      </c>
      <c r="C33" t="str">
        <f>IF(AND('Sch D7 Terr or PR'!E37&gt;0,'Sch D7 Terr or PR'!F37&lt;1),"Fail","Pass")</f>
        <v>Pass</v>
      </c>
    </row>
    <row r="34" spans="1:3">
      <c r="A34">
        <v>33</v>
      </c>
      <c r="B34" t="str">
        <f>IF(AND('Sch D7 Terr or PR'!F38&gt;0,'Sch D7 Terr or PR'!E38&lt;1),"Fail","Pass")</f>
        <v>Pass</v>
      </c>
      <c r="C34" t="str">
        <f>IF(AND('Sch D7 Terr or PR'!E38&gt;0,'Sch D7 Terr or PR'!F38&lt;1),"Fail","Pass")</f>
        <v>Pass</v>
      </c>
    </row>
    <row r="35" spans="1:3">
      <c r="A35">
        <v>34</v>
      </c>
      <c r="B35" t="str">
        <f>IF(AND('Sch D7 Terr or PR'!F39&gt;0,'Sch D7 Terr or PR'!E39&lt;1),"Fail","Pass")</f>
        <v>Pass</v>
      </c>
      <c r="C35" t="str">
        <f>IF(AND('Sch D7 Terr or PR'!E39&gt;0,'Sch D7 Terr or PR'!F39&lt;1),"Fail","Pass")</f>
        <v>Pass</v>
      </c>
    </row>
    <row r="36" spans="1:3">
      <c r="A36">
        <v>35</v>
      </c>
      <c r="B36" t="str">
        <f>IF(AND('Sch D7 Terr or PR'!F40&gt;0,'Sch D7 Terr or PR'!E40&lt;1),"Fail","Pass")</f>
        <v>Pass</v>
      </c>
      <c r="C36" t="str">
        <f>IF(AND('Sch D7 Terr or PR'!E40&gt;0,'Sch D7 Terr or PR'!F40&lt;1),"Fail","Pass")</f>
        <v>Pass</v>
      </c>
    </row>
    <row r="37" spans="1:3">
      <c r="A37">
        <v>36</v>
      </c>
      <c r="B37" t="str">
        <f>IF(AND('Sch D7 Terr or PR'!F41&gt;0,'Sch D7 Terr or PR'!E41&lt;1),"Fail","Pass")</f>
        <v>Pass</v>
      </c>
      <c r="C37" t="str">
        <f>IF(AND('Sch D7 Terr or PR'!E41&gt;0,'Sch D7 Terr or PR'!F41&lt;1),"Fail","Pass")</f>
        <v>Pass</v>
      </c>
    </row>
    <row r="38" spans="1:3">
      <c r="A38">
        <v>37</v>
      </c>
      <c r="B38" t="str">
        <f>IF(AND('Sch D7 Terr or PR'!F42&gt;0,'Sch D7 Terr or PR'!E42&lt;1),"Fail","Pass")</f>
        <v>Pass</v>
      </c>
      <c r="C38" t="str">
        <f>IF(AND('Sch D7 Terr or PR'!E42&gt;0,'Sch D7 Terr or PR'!F42&lt;1),"Fail","Pass")</f>
        <v>Pass</v>
      </c>
    </row>
    <row r="39" spans="1:3">
      <c r="A39">
        <v>38</v>
      </c>
      <c r="B39" t="str">
        <f>IF(AND('Sch D7 Terr or PR'!F43&gt;0,'Sch D7 Terr or PR'!E43&lt;1),"Fail","Pass")</f>
        <v>Pass</v>
      </c>
      <c r="C39" t="str">
        <f>IF(AND('Sch D7 Terr or PR'!E43&gt;0,'Sch D7 Terr or PR'!F43&lt;1),"Fail","Pass")</f>
        <v>Pass</v>
      </c>
    </row>
    <row r="40" spans="1:3">
      <c r="A40">
        <v>39</v>
      </c>
      <c r="B40" t="str">
        <f>IF(AND('Sch D7 Terr or PR'!F44&gt;0,'Sch D7 Terr or PR'!E44&lt;1),"Fail","Pass")</f>
        <v>Pass</v>
      </c>
      <c r="C40" t="str">
        <f>IF(AND('Sch D7 Terr or PR'!E44&gt;0,'Sch D7 Terr or PR'!F44&lt;1),"Fail","Pass")</f>
        <v>Pass</v>
      </c>
    </row>
    <row r="41" spans="1:3">
      <c r="A41">
        <v>40</v>
      </c>
      <c r="B41" t="str">
        <f>IF(AND('Sch D7 Terr or PR'!F45&gt;0,'Sch D7 Terr or PR'!E45&lt;1),"Fail","Pass")</f>
        <v>Pass</v>
      </c>
      <c r="C41" t="str">
        <f>IF(AND('Sch D7 Terr or PR'!E45&gt;0,'Sch D7 Terr or PR'!F45&lt;1),"Fail","Pass")</f>
        <v>Pass</v>
      </c>
    </row>
    <row r="42" spans="1:3">
      <c r="A42">
        <v>41</v>
      </c>
      <c r="B42" t="str">
        <f>IF(AND('Sch D7 Terr or PR'!F46&gt;0,'Sch D7 Terr or PR'!E46&lt;1),"Fail","Pass")</f>
        <v>Pass</v>
      </c>
      <c r="C42" t="str">
        <f>IF(AND('Sch D7 Terr or PR'!E46&gt;0,'Sch D7 Terr or PR'!F46&lt;1),"Fail","Pass")</f>
        <v>Pass</v>
      </c>
    </row>
    <row r="43" spans="1:3">
      <c r="A43">
        <v>42</v>
      </c>
      <c r="B43" t="str">
        <f>IF(AND('Sch D7 Terr or PR'!F47&gt;0,'Sch D7 Terr or PR'!E47&lt;1),"Fail","Pass")</f>
        <v>Pass</v>
      </c>
      <c r="C43" t="str">
        <f>IF(AND('Sch D7 Terr or PR'!E47&gt;0,'Sch D7 Terr or PR'!F47&lt;1),"Fail","Pass")</f>
        <v>Pass</v>
      </c>
    </row>
    <row r="44" spans="1:3">
      <c r="A44">
        <v>43</v>
      </c>
      <c r="B44" t="str">
        <f>IF(AND('Sch D7 Terr or PR'!F48&gt;0,'Sch D7 Terr or PR'!E48&lt;1),"Fail","Pass")</f>
        <v>Pass</v>
      </c>
      <c r="C44" t="str">
        <f>IF(AND('Sch D7 Terr or PR'!E48&gt;0,'Sch D7 Terr or PR'!F48&lt;1),"Fail","Pass")</f>
        <v>Pass</v>
      </c>
    </row>
    <row r="45" spans="1:3">
      <c r="A45">
        <v>44</v>
      </c>
      <c r="B45" t="str">
        <f>IF(AND('Sch D7 Terr or PR'!F49&gt;0,'Sch D7 Terr or PR'!E49&lt;1),"Fail","Pass")</f>
        <v>Pass</v>
      </c>
      <c r="C45" t="str">
        <f>IF(AND('Sch D7 Terr or PR'!E49&gt;0,'Sch D7 Terr or PR'!F49&lt;1),"Fail","Pass")</f>
        <v>Pass</v>
      </c>
    </row>
    <row r="46" spans="1:3">
      <c r="A46">
        <v>45</v>
      </c>
      <c r="B46" t="str">
        <f>IF(AND('Sch D7 Terr or PR'!F50&gt;0,'Sch D7 Terr or PR'!E50&lt;1),"Fail","Pass")</f>
        <v>Pass</v>
      </c>
      <c r="C46" t="str">
        <f>IF(AND('Sch D7 Terr or PR'!E50&gt;0,'Sch D7 Terr or PR'!F50&lt;1),"Fail","Pass")</f>
        <v>Pass</v>
      </c>
    </row>
    <row r="47" spans="1:3">
      <c r="A47">
        <v>46</v>
      </c>
      <c r="B47" t="str">
        <f>IF(AND('Sch D7 Terr or PR'!F51&gt;0,'Sch D7 Terr or PR'!E51&lt;1),"Fail","Pass")</f>
        <v>Pass</v>
      </c>
      <c r="C47" t="str">
        <f>IF(AND('Sch D7 Terr or PR'!E51&gt;0,'Sch D7 Terr or PR'!F51&lt;1),"Fail","Pass")</f>
        <v>Pass</v>
      </c>
    </row>
    <row r="48" spans="1:3">
      <c r="A48">
        <v>47</v>
      </c>
      <c r="B48" t="str">
        <f>IF(AND('Sch D7 Terr or PR'!F52&gt;0,'Sch D7 Terr or PR'!E52&lt;1),"Fail","Pass")</f>
        <v>Pass</v>
      </c>
      <c r="C48" t="str">
        <f>IF(AND('Sch D7 Terr or PR'!E52&gt;0,'Sch D7 Terr or PR'!F52&lt;1),"Fail","Pass")</f>
        <v>Pass</v>
      </c>
    </row>
    <row r="49" spans="1:3">
      <c r="A49">
        <v>48</v>
      </c>
      <c r="B49" t="str">
        <f>IF(AND('Sch D7 Terr or PR'!F53&gt;0,'Sch D7 Terr or PR'!E53&lt;1),"Fail","Pass")</f>
        <v>Pass</v>
      </c>
      <c r="C49" t="str">
        <f>IF(AND('Sch D7 Terr or PR'!E53&gt;0,'Sch D7 Terr or PR'!F53&lt;1),"Fail","Pass")</f>
        <v>Pass</v>
      </c>
    </row>
    <row r="50" spans="1:3">
      <c r="A50">
        <v>49</v>
      </c>
      <c r="B50" t="str">
        <f>IF(AND('Sch D7 Terr or PR'!F54&gt;0,'Sch D7 Terr or PR'!E54&lt;1),"Fail","Pass")</f>
        <v>Pass</v>
      </c>
      <c r="C50" t="str">
        <f>IF(AND('Sch D7 Terr or PR'!E54&gt;0,'Sch D7 Terr or PR'!F54&lt;1),"Fail","Pass")</f>
        <v>Pass</v>
      </c>
    </row>
    <row r="51" spans="1:3">
      <c r="A51">
        <v>50</v>
      </c>
      <c r="B51" t="str">
        <f>IF(AND('Sch D7 Terr or PR'!F55&gt;0,'Sch D7 Terr or PR'!E55&lt;1),"Fail","Pass")</f>
        <v>Pass</v>
      </c>
      <c r="C51" t="str">
        <f>IF(AND('Sch D7 Terr or PR'!E55&gt;0,'Sch D7 Terr or PR'!F55&lt;1),"Fail","Pass")</f>
        <v>Pass</v>
      </c>
    </row>
    <row r="52" spans="1:3">
      <c r="A52">
        <v>51</v>
      </c>
      <c r="B52" t="str">
        <f>IF(AND('Sch D7 Terr or PR'!F56&gt;0,'Sch D7 Terr or PR'!E56&lt;1),"Fail","Pass")</f>
        <v>Pass</v>
      </c>
      <c r="C52" t="str">
        <f>IF(AND('Sch D7 Terr or PR'!E56&gt;0,'Sch D7 Terr or PR'!F56&lt;1),"Fail","Pass")</f>
        <v>Pass</v>
      </c>
    </row>
    <row r="53" spans="1:3">
      <c r="A53">
        <v>52</v>
      </c>
      <c r="B53" t="str">
        <f>IF(AND('Sch D7 Terr or PR'!F57&gt;0,'Sch D7 Terr or PR'!E57&lt;1),"Fail","Pass")</f>
        <v>Pass</v>
      </c>
      <c r="C53" t="str">
        <f>IF(AND('Sch D7 Terr or PR'!E57&gt;0,'Sch D7 Terr or PR'!F57&lt;1),"Fail","Pass")</f>
        <v>Pass</v>
      </c>
    </row>
    <row r="54" spans="1:3">
      <c r="A54">
        <v>53</v>
      </c>
      <c r="B54" t="str">
        <f>IF(AND('Sch D7 Terr or PR'!F58&gt;0,'Sch D7 Terr or PR'!E58&lt;1),"Fail","Pass")</f>
        <v>Pass</v>
      </c>
      <c r="C54" t="str">
        <f>IF(AND('Sch D7 Terr or PR'!E58&gt;0,'Sch D7 Terr or PR'!F58&lt;1),"Fail","Pass")</f>
        <v>Pass</v>
      </c>
    </row>
    <row r="55" spans="1:3">
      <c r="A55">
        <v>54</v>
      </c>
      <c r="B55" t="str">
        <f>IF(AND('Sch D7 Terr or PR'!F59&gt;0,'Sch D7 Terr or PR'!E59&lt;1),"Fail","Pass")</f>
        <v>Pass</v>
      </c>
      <c r="C55" t="str">
        <f>IF(AND('Sch D7 Terr or PR'!E59&gt;0,'Sch D7 Terr or PR'!F59&lt;1),"Fail","Pass")</f>
        <v>Pass</v>
      </c>
    </row>
    <row r="56" spans="1:3">
      <c r="A56">
        <v>55</v>
      </c>
      <c r="B56" t="str">
        <f>IF(AND('Sch D7 Terr or PR'!F60&gt;0,'Sch D7 Terr or PR'!E60&lt;1),"Fail","Pass")</f>
        <v>Pass</v>
      </c>
      <c r="C56" t="str">
        <f>IF(AND('Sch D7 Terr or PR'!E60&gt;0,'Sch D7 Terr or PR'!F60&lt;1),"Fail","Pass")</f>
        <v>Pass</v>
      </c>
    </row>
    <row r="57" spans="1:3">
      <c r="A57">
        <v>56</v>
      </c>
      <c r="B57" t="str">
        <f>IF(AND('Sch D7 Terr or PR'!F61&gt;0,'Sch D7 Terr or PR'!E61&lt;1),"Fail","Pass")</f>
        <v>Pass</v>
      </c>
      <c r="C57" t="str">
        <f>IF(AND('Sch D7 Terr or PR'!E61&gt;0,'Sch D7 Terr or PR'!F61&lt;1),"Fail","Pass")</f>
        <v>Pass</v>
      </c>
    </row>
    <row r="58" spans="1:3">
      <c r="A58">
        <v>57</v>
      </c>
      <c r="B58" t="str">
        <f>IF(AND('Sch D7 Terr or PR'!F62&gt;0,'Sch D7 Terr or PR'!E62&lt;1),"Fail","Pass")</f>
        <v>Pass</v>
      </c>
      <c r="C58" t="str">
        <f>IF(AND('Sch D7 Terr or PR'!E62&gt;0,'Sch D7 Terr or PR'!F62&lt;1),"Fail","Pass")</f>
        <v>Pass</v>
      </c>
    </row>
    <row r="59" spans="1:3">
      <c r="A59">
        <v>58</v>
      </c>
      <c r="B59" t="str">
        <f>IF(AND('Sch D7 Terr or PR'!F63&gt;0,'Sch D7 Terr or PR'!E63&lt;1),"Fail","Pass")</f>
        <v>Pass</v>
      </c>
      <c r="C59" t="str">
        <f>IF(AND('Sch D7 Terr or PR'!E63&gt;0,'Sch D7 Terr or PR'!F63&lt;1),"Fail","Pass")</f>
        <v>Pass</v>
      </c>
    </row>
    <row r="60" spans="1:3">
      <c r="A60">
        <v>59</v>
      </c>
      <c r="B60" t="str">
        <f>IF(AND('Sch D7 Terr or PR'!F64&gt;0,'Sch D7 Terr or PR'!E64&lt;1),"Fail","Pass")</f>
        <v>Pass</v>
      </c>
      <c r="C60" t="str">
        <f>IF(AND('Sch D7 Terr or PR'!E64&gt;0,'Sch D7 Terr or PR'!F64&lt;1),"Fail","Pass")</f>
        <v>Pass</v>
      </c>
    </row>
    <row r="61" spans="1:3">
      <c r="A61">
        <v>60</v>
      </c>
      <c r="B61" t="str">
        <f>IF(AND('Sch D7 Terr or PR'!F65&gt;0,'Sch D7 Terr or PR'!E65&lt;1),"Fail","Pass")</f>
        <v>Pass</v>
      </c>
      <c r="C61" t="str">
        <f>IF(AND('Sch D7 Terr or PR'!E65&gt;0,'Sch D7 Terr or PR'!F65&lt;1),"Fail","Pass")</f>
        <v>Pass</v>
      </c>
    </row>
    <row r="62" spans="1:3">
      <c r="A62">
        <v>61</v>
      </c>
      <c r="B62" t="str">
        <f>IF(AND('Sch D7 Terr or PR'!F66&gt;0,'Sch D7 Terr or PR'!E66&lt;1),"Fail","Pass")</f>
        <v>Pass</v>
      </c>
      <c r="C62" t="str">
        <f>IF(AND('Sch D7 Terr or PR'!E66&gt;0,'Sch D7 Terr or PR'!F66&lt;1),"Fail","Pass")</f>
        <v>Pass</v>
      </c>
    </row>
    <row r="63" spans="1:3">
      <c r="A63">
        <v>62</v>
      </c>
      <c r="B63" t="str">
        <f>IF(AND('Sch D7 Terr or PR'!F67&gt;0,'Sch D7 Terr or PR'!E67&lt;1),"Fail","Pass")</f>
        <v>Pass</v>
      </c>
      <c r="C63" t="str">
        <f>IF(AND('Sch D7 Terr or PR'!E67&gt;0,'Sch D7 Terr or PR'!F67&lt;1),"Fail","Pass")</f>
        <v>Pass</v>
      </c>
    </row>
    <row r="64" spans="1:3">
      <c r="A64">
        <v>63</v>
      </c>
      <c r="B64" t="str">
        <f>IF(AND('Sch D7 Terr or PR'!F68&gt;0,'Sch D7 Terr or PR'!E68&lt;1),"Fail","Pass")</f>
        <v>Pass</v>
      </c>
      <c r="C64" t="str">
        <f>IF(AND('Sch D7 Terr or PR'!E68&gt;0,'Sch D7 Terr or PR'!F68&lt;1),"Fail","Pass")</f>
        <v>Pass</v>
      </c>
    </row>
    <row r="65" spans="1:3">
      <c r="A65">
        <v>64</v>
      </c>
      <c r="B65" t="str">
        <f>IF(AND('Sch D7 Terr or PR'!F69&gt;0,'Sch D7 Terr or PR'!E69&lt;1),"Fail","Pass")</f>
        <v>Pass</v>
      </c>
      <c r="C65" t="str">
        <f>IF(AND('Sch D7 Terr or PR'!E69&gt;0,'Sch D7 Terr or PR'!F69&lt;1),"Fail","Pass")</f>
        <v>Pass</v>
      </c>
    </row>
    <row r="66" spans="1:3">
      <c r="A66">
        <v>65</v>
      </c>
      <c r="B66" t="str">
        <f>IF(AND('Sch D7 Terr or PR'!F70&gt;0,'Sch D7 Terr or PR'!E70&lt;1),"Fail","Pass")</f>
        <v>Pass</v>
      </c>
      <c r="C66" t="str">
        <f>IF(AND('Sch D7 Terr or PR'!E70&gt;0,'Sch D7 Terr or PR'!F70&lt;1),"Fail","Pass")</f>
        <v>Pass</v>
      </c>
    </row>
    <row r="67" spans="1:3">
      <c r="A67">
        <v>66</v>
      </c>
      <c r="B67" t="str">
        <f>IF(AND('Sch D7 Terr or PR'!F71&gt;0,'Sch D7 Terr or PR'!E71&lt;1),"Fail","Pass")</f>
        <v>Pass</v>
      </c>
      <c r="C67" t="str">
        <f>IF(AND('Sch D7 Terr or PR'!E71&gt;0,'Sch D7 Terr or PR'!F71&lt;1),"Fail","Pass")</f>
        <v>Pass</v>
      </c>
    </row>
    <row r="68" spans="1:3">
      <c r="A68">
        <v>67</v>
      </c>
      <c r="B68" t="str">
        <f>IF(AND('Sch D7 Terr or PR'!F72&gt;0,'Sch D7 Terr or PR'!E72&lt;1),"Fail","Pass")</f>
        <v>Pass</v>
      </c>
      <c r="C68" t="str">
        <f>IF(AND('Sch D7 Terr or PR'!E72&gt;0,'Sch D7 Terr or PR'!F72&lt;1),"Fail","Pass")</f>
        <v>Pass</v>
      </c>
    </row>
    <row r="69" spans="1:3">
      <c r="A69">
        <v>68</v>
      </c>
      <c r="B69" t="str">
        <f>IF(AND('Sch D7 Terr or PR'!F73&gt;0,'Sch D7 Terr or PR'!E73&lt;1),"Fail","Pass")</f>
        <v>Pass</v>
      </c>
      <c r="C69" t="str">
        <f>IF(AND('Sch D7 Terr or PR'!E73&gt;0,'Sch D7 Terr or PR'!F73&lt;1),"Fail","Pass")</f>
        <v>Pass</v>
      </c>
    </row>
    <row r="70" spans="1:3">
      <c r="A70">
        <v>69</v>
      </c>
      <c r="B70" t="str">
        <f>IF(AND('Sch D7 Terr or PR'!F74&gt;0,'Sch D7 Terr or PR'!E74&lt;1),"Fail","Pass")</f>
        <v>Pass</v>
      </c>
      <c r="C70" t="str">
        <f>IF(AND('Sch D7 Terr or PR'!E74&gt;0,'Sch D7 Terr or PR'!F74&lt;1),"Fail","Pass")</f>
        <v>Pass</v>
      </c>
    </row>
    <row r="71" spans="1:3">
      <c r="A71">
        <v>70</v>
      </c>
      <c r="B71" t="str">
        <f>IF(AND('Sch D7 Terr or PR'!F75&gt;0,'Sch D7 Terr or PR'!E75&lt;1),"Fail","Pass")</f>
        <v>Pass</v>
      </c>
      <c r="C71" t="str">
        <f>IF(AND('Sch D7 Terr or PR'!E75&gt;0,'Sch D7 Terr or PR'!F75&lt;1),"Fail","Pass")</f>
        <v>Pass</v>
      </c>
    </row>
    <row r="72" spans="1:3">
      <c r="A72">
        <v>71</v>
      </c>
      <c r="B72" t="str">
        <f>IF(AND('Sch D7 Terr or PR'!F76&gt;0,'Sch D7 Terr or PR'!E76&lt;1),"Fail","Pass")</f>
        <v>Pass</v>
      </c>
      <c r="C72" t="str">
        <f>IF(AND('Sch D7 Terr or PR'!E76&gt;0,'Sch D7 Terr or PR'!F76&lt;1),"Fail","Pass")</f>
        <v>Pass</v>
      </c>
    </row>
    <row r="73" spans="1:3">
      <c r="A73">
        <v>72</v>
      </c>
      <c r="B73" t="str">
        <f>IF(AND('Sch D7 Terr or PR'!F77&gt;0,'Sch D7 Terr or PR'!E77&lt;1),"Fail","Pass")</f>
        <v>Pass</v>
      </c>
      <c r="C73" t="str">
        <f>IF(AND('Sch D7 Terr or PR'!E77&gt;0,'Sch D7 Terr or PR'!F77&lt;1),"Fail","Pass")</f>
        <v>Pass</v>
      </c>
    </row>
    <row r="74" spans="1:3">
      <c r="A74">
        <v>73</v>
      </c>
      <c r="B74" t="str">
        <f>IF(AND('Sch D7 Terr or PR'!F78&gt;0,'Sch D7 Terr or PR'!E78&lt;1),"Fail","Pass")</f>
        <v>Pass</v>
      </c>
      <c r="C74" t="str">
        <f>IF(AND('Sch D7 Terr or PR'!E78&gt;0,'Sch D7 Terr or PR'!F78&lt;1),"Fail","Pass")</f>
        <v>Pass</v>
      </c>
    </row>
    <row r="75" spans="1:3">
      <c r="A75">
        <v>74</v>
      </c>
      <c r="B75" t="str">
        <f>IF(AND('Sch D7 Terr or PR'!F79&gt;0,'Sch D7 Terr or PR'!E79&lt;1),"Fail","Pass")</f>
        <v>Pass</v>
      </c>
      <c r="C75" t="str">
        <f>IF(AND('Sch D7 Terr or PR'!E79&gt;0,'Sch D7 Terr or PR'!F79&lt;1),"Fail","Pass")</f>
        <v>Pass</v>
      </c>
    </row>
    <row r="76" spans="1:3">
      <c r="A76">
        <v>75</v>
      </c>
      <c r="B76" t="str">
        <f>IF(AND('Sch D7 Terr or PR'!F80&gt;0,'Sch D7 Terr or PR'!E80&lt;1),"Fail","Pass")</f>
        <v>Pass</v>
      </c>
      <c r="C76" t="str">
        <f>IF(AND('Sch D7 Terr or PR'!E80&gt;0,'Sch D7 Terr or PR'!F80&lt;1),"Fail","Pass")</f>
        <v>Pass</v>
      </c>
    </row>
    <row r="77" spans="1:3">
      <c r="A77">
        <v>76</v>
      </c>
      <c r="B77" t="str">
        <f>IF(AND('Sch D7 Terr or PR'!F81&gt;0,'Sch D7 Terr or PR'!E81&lt;1),"Fail","Pass")</f>
        <v>Pass</v>
      </c>
      <c r="C77" t="str">
        <f>IF(AND('Sch D7 Terr or PR'!E81&gt;0,'Sch D7 Terr or PR'!F81&lt;1),"Fail","Pass")</f>
        <v>Pass</v>
      </c>
    </row>
    <row r="78" spans="1:3">
      <c r="A78">
        <v>77</v>
      </c>
      <c r="B78" t="str">
        <f>IF(AND('Sch D7 Terr or PR'!F82&gt;0,'Sch D7 Terr or PR'!E82&lt;1),"Fail","Pass")</f>
        <v>Pass</v>
      </c>
      <c r="C78" t="str">
        <f>IF(AND('Sch D7 Terr or PR'!E82&gt;0,'Sch D7 Terr or PR'!F82&lt;1),"Fail","Pass")</f>
        <v>Pass</v>
      </c>
    </row>
    <row r="79" spans="1:3">
      <c r="A79">
        <v>78</v>
      </c>
      <c r="B79" t="str">
        <f>IF(AND('Sch D7 Terr or PR'!F83&gt;0,'Sch D7 Terr or PR'!E83&lt;1),"Fail","Pass")</f>
        <v>Pass</v>
      </c>
      <c r="C79" t="str">
        <f>IF(AND('Sch D7 Terr or PR'!E83&gt;0,'Sch D7 Terr or PR'!F83&lt;1),"Fail","Pass")</f>
        <v>Pass</v>
      </c>
    </row>
    <row r="80" spans="1:3">
      <c r="A80">
        <v>79</v>
      </c>
      <c r="B80" t="str">
        <f>IF(AND('Sch D7 Terr or PR'!F84&gt;0,'Sch D7 Terr or PR'!E84&lt;1),"Fail","Pass")</f>
        <v>Pass</v>
      </c>
      <c r="C80" t="str">
        <f>IF(AND('Sch D7 Terr or PR'!E84&gt;0,'Sch D7 Terr or PR'!F84&lt;1),"Fail","Pass")</f>
        <v>Pass</v>
      </c>
    </row>
    <row r="81" spans="1:3">
      <c r="A81">
        <v>80</v>
      </c>
      <c r="B81" t="str">
        <f>IF(AND('Sch D7 Terr or PR'!F85&gt;0,'Sch D7 Terr or PR'!E85&lt;1),"Fail","Pass")</f>
        <v>Pass</v>
      </c>
      <c r="C81" t="str">
        <f>IF(AND('Sch D7 Terr or PR'!E85&gt;0,'Sch D7 Terr or PR'!F85&lt;1),"Fail","Pass")</f>
        <v>Pass</v>
      </c>
    </row>
    <row r="82" spans="1:3">
      <c r="A82">
        <v>81</v>
      </c>
      <c r="B82" t="str">
        <f>IF(AND('Sch D7 Terr or PR'!F86&gt;0,'Sch D7 Terr or PR'!E86&lt;1),"Fail","Pass")</f>
        <v>Pass</v>
      </c>
      <c r="C82" t="str">
        <f>IF(AND('Sch D7 Terr or PR'!E86&gt;0,'Sch D7 Terr or PR'!F86&lt;1),"Fail","Pass")</f>
        <v>Pass</v>
      </c>
    </row>
    <row r="83" spans="1:3">
      <c r="A83">
        <v>82</v>
      </c>
      <c r="B83" t="str">
        <f>IF(AND('Sch D7 Terr or PR'!F87&gt;0,'Sch D7 Terr or PR'!E87&lt;1),"Fail","Pass")</f>
        <v>Pass</v>
      </c>
      <c r="C83" t="str">
        <f>IF(AND('Sch D7 Terr or PR'!E87&gt;0,'Sch D7 Terr or PR'!F87&lt;1),"Fail","Pass")</f>
        <v>Pass</v>
      </c>
    </row>
    <row r="84" spans="1:3">
      <c r="A84">
        <v>83</v>
      </c>
      <c r="B84" t="str">
        <f>IF(AND('Sch D7 Terr or PR'!F88&gt;0,'Sch D7 Terr or PR'!E88&lt;1),"Fail","Pass")</f>
        <v>Pass</v>
      </c>
      <c r="C84" t="str">
        <f>IF(AND('Sch D7 Terr or PR'!E88&gt;0,'Sch D7 Terr or PR'!F88&lt;1),"Fail","Pass")</f>
        <v>Pass</v>
      </c>
    </row>
    <row r="85" spans="1:3">
      <c r="A85">
        <v>84</v>
      </c>
      <c r="B85" t="str">
        <f>IF(AND('Sch D7 Terr or PR'!F89&gt;0,'Sch D7 Terr or PR'!E89&lt;1),"Fail","Pass")</f>
        <v>Pass</v>
      </c>
      <c r="C85" t="str">
        <f>IF(AND('Sch D7 Terr or PR'!E89&gt;0,'Sch D7 Terr or PR'!F89&lt;1),"Fail","Pass")</f>
        <v>Pass</v>
      </c>
    </row>
    <row r="86" spans="1:3">
      <c r="A86">
        <v>85</v>
      </c>
      <c r="B86" t="str">
        <f>IF(AND('Sch D7 Terr or PR'!F90&gt;0,'Sch D7 Terr or PR'!E90&lt;1),"Fail","Pass")</f>
        <v>Pass</v>
      </c>
      <c r="C86" t="str">
        <f>IF(AND('Sch D7 Terr or PR'!E90&gt;0,'Sch D7 Terr or PR'!F90&lt;1),"Fail","Pass")</f>
        <v>Pass</v>
      </c>
    </row>
    <row r="87" spans="1:3">
      <c r="A87">
        <v>86</v>
      </c>
      <c r="B87" t="str">
        <f>IF(AND('Sch D7 Terr or PR'!F91&gt;0,'Sch D7 Terr or PR'!E91&lt;1),"Fail","Pass")</f>
        <v>Pass</v>
      </c>
      <c r="C87" t="str">
        <f>IF(AND('Sch D7 Terr or PR'!E91&gt;0,'Sch D7 Terr or PR'!F91&lt;1),"Fail","Pass")</f>
        <v>Pass</v>
      </c>
    </row>
    <row r="88" spans="1:3">
      <c r="A88">
        <v>87</v>
      </c>
      <c r="B88" t="str">
        <f>IF(AND('Sch D7 Terr or PR'!F92&gt;0,'Sch D7 Terr or PR'!E92&lt;1),"Fail","Pass")</f>
        <v>Pass</v>
      </c>
      <c r="C88" t="str">
        <f>IF(AND('Sch D7 Terr or PR'!E92&gt;0,'Sch D7 Terr or PR'!F92&lt;1),"Fail","Pass")</f>
        <v>Pass</v>
      </c>
    </row>
    <row r="89" spans="1:3">
      <c r="A89">
        <v>88</v>
      </c>
      <c r="B89" t="str">
        <f>IF(AND('Sch D7 Terr or PR'!F93&gt;0,'Sch D7 Terr or PR'!E93&lt;1),"Fail","Pass")</f>
        <v>Pass</v>
      </c>
      <c r="C89" t="str">
        <f>IF(AND('Sch D7 Terr or PR'!E93&gt;0,'Sch D7 Terr or PR'!F93&lt;1),"Fail","Pass")</f>
        <v>Pass</v>
      </c>
    </row>
    <row r="90" spans="1:3">
      <c r="A90">
        <v>89</v>
      </c>
      <c r="B90" t="str">
        <f>IF(AND('Sch D7 Terr or PR'!F94&gt;0,'Sch D7 Terr or PR'!E94&lt;1),"Fail","Pass")</f>
        <v>Pass</v>
      </c>
      <c r="C90" t="str">
        <f>IF(AND('Sch D7 Terr or PR'!E94&gt;0,'Sch D7 Terr or PR'!F94&lt;1),"Fail","Pass")</f>
        <v>Pass</v>
      </c>
    </row>
    <row r="91" spans="1:3">
      <c r="A91">
        <v>90</v>
      </c>
      <c r="B91" t="str">
        <f>IF(AND('Sch D7 Terr or PR'!F95&gt;0,'Sch D7 Terr or PR'!E95&lt;1),"Fail","Pass")</f>
        <v>Pass</v>
      </c>
      <c r="C91" t="str">
        <f>IF(AND('Sch D7 Terr or PR'!E95&gt;0,'Sch D7 Terr or PR'!F95&lt;1),"Fail","Pass")</f>
        <v>Pass</v>
      </c>
    </row>
    <row r="92" spans="1:3">
      <c r="A92">
        <v>91</v>
      </c>
      <c r="B92" t="str">
        <f>IF(AND('Sch D7 Terr or PR'!F96&gt;0,'Sch D7 Terr or PR'!E96&lt;1),"Fail","Pass")</f>
        <v>Pass</v>
      </c>
      <c r="C92" t="str">
        <f>IF(AND('Sch D7 Terr or PR'!E96&gt;0,'Sch D7 Terr or PR'!F96&lt;1),"Fail","Pass")</f>
        <v>Pass</v>
      </c>
    </row>
    <row r="93" spans="1:3">
      <c r="A93">
        <v>92</v>
      </c>
      <c r="B93" t="str">
        <f>IF(AND('Sch D7 Terr or PR'!F97&gt;0,'Sch D7 Terr or PR'!E97&lt;1),"Fail","Pass")</f>
        <v>Pass</v>
      </c>
      <c r="C93" t="str">
        <f>IF(AND('Sch D7 Terr or PR'!E97&gt;0,'Sch D7 Terr or PR'!F97&lt;1),"Fail","Pass")</f>
        <v>Pass</v>
      </c>
    </row>
    <row r="94" spans="1:3">
      <c r="A94">
        <v>93</v>
      </c>
      <c r="B94" t="str">
        <f>IF(AND('Sch D7 Terr or PR'!F98&gt;0,'Sch D7 Terr or PR'!E98&lt;1),"Fail","Pass")</f>
        <v>Pass</v>
      </c>
      <c r="C94" t="str">
        <f>IF(AND('Sch D7 Terr or PR'!E98&gt;0,'Sch D7 Terr or PR'!F98&lt;1),"Fail","Pass")</f>
        <v>Pass</v>
      </c>
    </row>
    <row r="95" spans="1:3">
      <c r="A95">
        <v>94</v>
      </c>
      <c r="B95" t="str">
        <f>IF(AND('Sch D7 Terr or PR'!F99&gt;0,'Sch D7 Terr or PR'!E99&lt;1),"Fail","Pass")</f>
        <v>Pass</v>
      </c>
      <c r="C95" t="str">
        <f>IF(AND('Sch D7 Terr or PR'!E99&gt;0,'Sch D7 Terr or PR'!F99&lt;1),"Fail","Pass")</f>
        <v>Pass</v>
      </c>
    </row>
    <row r="96" spans="1:3">
      <c r="A96">
        <v>95</v>
      </c>
      <c r="B96" t="str">
        <f>IF(AND('Sch D7 Terr or PR'!F100&gt;0,'Sch D7 Terr or PR'!E100&lt;1),"Fail","Pass")</f>
        <v>Pass</v>
      </c>
      <c r="C96" t="str">
        <f>IF(AND('Sch D7 Terr or PR'!E100&gt;0,'Sch D7 Terr or PR'!F100&lt;1),"Fail","Pass")</f>
        <v>Pass</v>
      </c>
    </row>
    <row r="97" spans="1:3">
      <c r="A97">
        <v>96</v>
      </c>
      <c r="B97" t="str">
        <f>IF(AND('Sch D7 Terr or PR'!F101&gt;0,'Sch D7 Terr or PR'!E101&lt;1),"Fail","Pass")</f>
        <v>Pass</v>
      </c>
      <c r="C97" t="str">
        <f>IF(AND('Sch D7 Terr or PR'!E101&gt;0,'Sch D7 Terr or PR'!F101&lt;1),"Fail","Pass")</f>
        <v>Pass</v>
      </c>
    </row>
    <row r="98" spans="1:3">
      <c r="A98">
        <v>97</v>
      </c>
      <c r="B98" t="str">
        <f>IF(AND('Sch D7 Terr or PR'!F102&gt;0,'Sch D7 Terr or PR'!E102&lt;1),"Fail","Pass")</f>
        <v>Pass</v>
      </c>
      <c r="C98" t="str">
        <f>IF(AND('Sch D7 Terr or PR'!E102&gt;0,'Sch D7 Terr or PR'!F102&lt;1),"Fail","Pass")</f>
        <v>Pass</v>
      </c>
    </row>
    <row r="99" spans="1:3">
      <c r="A99">
        <v>98</v>
      </c>
      <c r="B99" t="str">
        <f>IF(AND('Sch D7 Terr or PR'!F103&gt;0,'Sch D7 Terr or PR'!E103&lt;1),"Fail","Pass")</f>
        <v>Pass</v>
      </c>
      <c r="C99" t="str">
        <f>IF(AND('Sch D7 Terr or PR'!E103&gt;0,'Sch D7 Terr or PR'!F103&lt;1),"Fail","Pass")</f>
        <v>Pass</v>
      </c>
    </row>
    <row r="100" spans="1:3">
      <c r="A100">
        <v>99</v>
      </c>
      <c r="B100" t="str">
        <f>IF(AND('Sch D7 Terr or PR'!F104&gt;0,'Sch D7 Terr or PR'!E104&lt;1),"Fail","Pass")</f>
        <v>Pass</v>
      </c>
      <c r="C100" t="str">
        <f>IF(AND('Sch D7 Terr or PR'!E104&gt;0,'Sch D7 Terr or PR'!F104&lt;1),"Fail","Pass")</f>
        <v>Pass</v>
      </c>
    </row>
    <row r="101" spans="1:3">
      <c r="A101">
        <v>100</v>
      </c>
      <c r="B101" t="str">
        <f>IF(AND('Sch D7 Terr or PR'!F105&gt;0,'Sch D7 Terr or PR'!E105&lt;1),"Fail","Pass")</f>
        <v>Pass</v>
      </c>
      <c r="C101" t="str">
        <f>IF(AND('Sch D7 Terr or PR'!E105&gt;0,'Sch D7 Terr or PR'!F105&lt;1),"Fail","Pass")</f>
        <v>Pass</v>
      </c>
    </row>
    <row r="102" spans="1:3">
      <c r="A102">
        <v>101</v>
      </c>
      <c r="B102" t="str">
        <f>IF(AND('Sch D7 Terr or PR'!F106&gt;0,'Sch D7 Terr or PR'!E106&lt;1),"Fail","Pass")</f>
        <v>Pass</v>
      </c>
      <c r="C102" t="str">
        <f>IF(AND('Sch D7 Terr or PR'!E106&gt;0,'Sch D7 Terr or PR'!F106&lt;1),"Fail","Pass")</f>
        <v>Pass</v>
      </c>
    </row>
    <row r="103" spans="1:3">
      <c r="A103">
        <v>102</v>
      </c>
      <c r="B103" t="str">
        <f>IF(AND('Sch D7 Terr or PR'!F107&gt;0,'Sch D7 Terr or PR'!E107&lt;1),"Fail","Pass")</f>
        <v>Pass</v>
      </c>
      <c r="C103" t="str">
        <f>IF(AND('Sch D7 Terr or PR'!E107&gt;0,'Sch D7 Terr or PR'!F107&lt;1),"Fail","Pass")</f>
        <v>Pass</v>
      </c>
    </row>
    <row r="104" spans="1:3">
      <c r="A104">
        <v>103</v>
      </c>
      <c r="B104" t="str">
        <f>IF(AND('Sch D7 Terr or PR'!F108&gt;0,'Sch D7 Terr or PR'!E108&lt;1),"Fail","Pass")</f>
        <v>Pass</v>
      </c>
      <c r="C104" t="str">
        <f>IF(AND('Sch D7 Terr or PR'!E108&gt;0,'Sch D7 Terr or PR'!F108&lt;1),"Fail","Pass")</f>
        <v>Pass</v>
      </c>
    </row>
    <row r="105" spans="1:3">
      <c r="A105">
        <v>104</v>
      </c>
      <c r="B105" t="str">
        <f>IF(AND('Sch D7 Terr or PR'!F109&gt;0,'Sch D7 Terr or PR'!E109&lt;1),"Fail","Pass")</f>
        <v>Pass</v>
      </c>
      <c r="C105" t="str">
        <f>IF(AND('Sch D7 Terr or PR'!E109&gt;0,'Sch D7 Terr or PR'!F109&lt;1),"Fail","Pass")</f>
        <v>Pass</v>
      </c>
    </row>
    <row r="106" spans="1:3">
      <c r="A106">
        <v>105</v>
      </c>
      <c r="B106" t="str">
        <f>IF(AND('Sch D7 Terr or PR'!F110&gt;0,'Sch D7 Terr or PR'!E110&lt;1),"Fail","Pass")</f>
        <v>Pass</v>
      </c>
      <c r="C106" t="str">
        <f>IF(AND('Sch D7 Terr or PR'!E110&gt;0,'Sch D7 Terr or PR'!F110&lt;1),"Fail","Pass")</f>
        <v>Pass</v>
      </c>
    </row>
    <row r="107" spans="1:3">
      <c r="A107">
        <v>106</v>
      </c>
      <c r="B107" t="str">
        <f>IF(AND('Sch D7 Terr or PR'!F111&gt;0,'Sch D7 Terr or PR'!E111&lt;1),"Fail","Pass")</f>
        <v>Pass</v>
      </c>
      <c r="C107" t="str">
        <f>IF(AND('Sch D7 Terr or PR'!E111&gt;0,'Sch D7 Terr or PR'!F111&lt;1),"Fail","Pass")</f>
        <v>Pass</v>
      </c>
    </row>
    <row r="108" spans="1:3">
      <c r="A108">
        <v>107</v>
      </c>
      <c r="B108" t="str">
        <f>IF(AND('Sch D7 Terr or PR'!F112&gt;0,'Sch D7 Terr or PR'!E112&lt;1),"Fail","Pass")</f>
        <v>Pass</v>
      </c>
      <c r="C108" t="str">
        <f>IF(AND('Sch D7 Terr or PR'!E112&gt;0,'Sch D7 Terr or PR'!F112&lt;1),"Fail","Pass")</f>
        <v>Pass</v>
      </c>
    </row>
    <row r="109" spans="1:3">
      <c r="A109">
        <v>108</v>
      </c>
      <c r="B109" t="str">
        <f>IF(AND('Sch D7 Terr or PR'!F113&gt;0,'Sch D7 Terr or PR'!E113&lt;1),"Fail","Pass")</f>
        <v>Pass</v>
      </c>
      <c r="C109" t="str">
        <f>IF(AND('Sch D7 Terr or PR'!E113&gt;0,'Sch D7 Terr or PR'!F113&lt;1),"Fail","Pass")</f>
        <v>Pass</v>
      </c>
    </row>
    <row r="110" spans="1:3">
      <c r="A110">
        <v>109</v>
      </c>
      <c r="B110" t="str">
        <f>IF(AND('Sch D7 Terr or PR'!F114&gt;0,'Sch D7 Terr or PR'!E114&lt;1),"Fail","Pass")</f>
        <v>Pass</v>
      </c>
      <c r="C110" t="str">
        <f>IF(AND('Sch D7 Terr or PR'!E114&gt;0,'Sch D7 Terr or PR'!F114&lt;1),"Fail","Pass")</f>
        <v>Pass</v>
      </c>
    </row>
    <row r="111" spans="1:3">
      <c r="A111">
        <v>110</v>
      </c>
      <c r="B111" t="str">
        <f>IF(AND('Sch D7 Terr or PR'!F115&gt;0,'Sch D7 Terr or PR'!E115&lt;1),"Fail","Pass")</f>
        <v>Pass</v>
      </c>
      <c r="C111" t="str">
        <f>IF(AND('Sch D7 Terr or PR'!E115&gt;0,'Sch D7 Terr or PR'!F115&lt;1),"Fail","Pass")</f>
        <v>Pass</v>
      </c>
    </row>
    <row r="112" spans="1:3">
      <c r="A112">
        <v>111</v>
      </c>
      <c r="B112" t="str">
        <f>IF(AND('Sch D7 Terr or PR'!F116&gt;0,'Sch D7 Terr or PR'!E116&lt;1),"Fail","Pass")</f>
        <v>Pass</v>
      </c>
      <c r="C112" t="str">
        <f>IF(AND('Sch D7 Terr or PR'!E116&gt;0,'Sch D7 Terr or PR'!F116&lt;1),"Fail","Pass")</f>
        <v>Pass</v>
      </c>
    </row>
    <row r="113" spans="1:3">
      <c r="A113">
        <v>112</v>
      </c>
      <c r="B113" t="str">
        <f>IF(AND('Sch D7 Terr or PR'!F117&gt;0,'Sch D7 Terr or PR'!E117&lt;1),"Fail","Pass")</f>
        <v>Pass</v>
      </c>
      <c r="C113" t="str">
        <f>IF(AND('Sch D7 Terr or PR'!E117&gt;0,'Sch D7 Terr or PR'!F117&lt;1),"Fail","Pass")</f>
        <v>Pass</v>
      </c>
    </row>
    <row r="114" spans="1:3">
      <c r="A114">
        <v>113</v>
      </c>
      <c r="B114" t="str">
        <f>IF(AND('Sch D7 Terr or PR'!F118&gt;0,'Sch D7 Terr or PR'!E118&lt;1),"Fail","Pass")</f>
        <v>Pass</v>
      </c>
      <c r="C114" t="str">
        <f>IF(AND('Sch D7 Terr or PR'!E118&gt;0,'Sch D7 Terr or PR'!F118&lt;1),"Fail","Pass")</f>
        <v>Pass</v>
      </c>
    </row>
    <row r="115" spans="1:3">
      <c r="A115">
        <v>114</v>
      </c>
      <c r="B115" t="str">
        <f>IF(AND('Sch D7 Terr or PR'!F119&gt;0,'Sch D7 Terr or PR'!E119&lt;1),"Fail","Pass")</f>
        <v>Pass</v>
      </c>
      <c r="C115" t="str">
        <f>IF(AND('Sch D7 Terr or PR'!E119&gt;0,'Sch D7 Terr or PR'!F119&lt;1),"Fail","Pass")</f>
        <v>Pass</v>
      </c>
    </row>
    <row r="116" spans="1:3">
      <c r="A116">
        <v>115</v>
      </c>
      <c r="B116" t="str">
        <f>IF(AND('Sch D7 Terr or PR'!F120&gt;0,'Sch D7 Terr or PR'!E120&lt;1),"Fail","Pass")</f>
        <v>Pass</v>
      </c>
      <c r="C116" t="str">
        <f>IF(AND('Sch D7 Terr or PR'!E120&gt;0,'Sch D7 Terr or PR'!F120&lt;1),"Fail","Pass")</f>
        <v>Pass</v>
      </c>
    </row>
    <row r="117" spans="1:3">
      <c r="A117">
        <v>116</v>
      </c>
      <c r="B117" t="str">
        <f>IF(AND('Sch D7 Terr or PR'!F121&gt;0,'Sch D7 Terr or PR'!E121&lt;1),"Fail","Pass")</f>
        <v>Pass</v>
      </c>
      <c r="C117" t="str">
        <f>IF(AND('Sch D7 Terr or PR'!E121&gt;0,'Sch D7 Terr or PR'!F121&lt;1),"Fail","Pass")</f>
        <v>Pass</v>
      </c>
    </row>
    <row r="118" spans="1:3">
      <c r="A118">
        <v>117</v>
      </c>
      <c r="B118" t="str">
        <f>IF(AND('Sch D7 Terr or PR'!F122&gt;0,'Sch D7 Terr or PR'!E122&lt;1),"Fail","Pass")</f>
        <v>Pass</v>
      </c>
      <c r="C118" t="str">
        <f>IF(AND('Sch D7 Terr or PR'!E122&gt;0,'Sch D7 Terr or PR'!F122&lt;1),"Fail","Pass")</f>
        <v>Pass</v>
      </c>
    </row>
    <row r="119" spans="1:3">
      <c r="A119">
        <v>118</v>
      </c>
      <c r="B119" t="str">
        <f>IF(AND('Sch D7 Terr or PR'!F123&gt;0,'Sch D7 Terr or PR'!E123&lt;1),"Fail","Pass")</f>
        <v>Pass</v>
      </c>
      <c r="C119" t="str">
        <f>IF(AND('Sch D7 Terr or PR'!E123&gt;0,'Sch D7 Terr or PR'!F123&lt;1),"Fail","Pass")</f>
        <v>Pass</v>
      </c>
    </row>
    <row r="120" spans="1:3">
      <c r="A120">
        <v>119</v>
      </c>
      <c r="B120" t="str">
        <f>IF(AND('Sch D7 Terr or PR'!F124&gt;0,'Sch D7 Terr or PR'!E124&lt;1),"Fail","Pass")</f>
        <v>Pass</v>
      </c>
      <c r="C120" t="str">
        <f>IF(AND('Sch D7 Terr or PR'!E124&gt;0,'Sch D7 Terr or PR'!F124&lt;1),"Fail","Pass")</f>
        <v>Pass</v>
      </c>
    </row>
    <row r="121" spans="1:3">
      <c r="A121">
        <v>120</v>
      </c>
      <c r="B121" t="str">
        <f>IF(AND('Sch D7 Terr or PR'!F125&gt;0,'Sch D7 Terr or PR'!E125&lt;1),"Fail","Pass")</f>
        <v>Pass</v>
      </c>
      <c r="C121" t="str">
        <f>IF(AND('Sch D7 Terr or PR'!E125&gt;0,'Sch D7 Terr or PR'!F125&lt;1),"Fail","Pass")</f>
        <v>Pass</v>
      </c>
    </row>
    <row r="122" spans="1:3">
      <c r="A122">
        <v>121</v>
      </c>
      <c r="B122" t="str">
        <f>IF(AND('Sch D7 Terr or PR'!F126&gt;0,'Sch D7 Terr or PR'!E126&lt;1),"Fail","Pass")</f>
        <v>Pass</v>
      </c>
      <c r="C122" t="str">
        <f>IF(AND('Sch D7 Terr or PR'!E126&gt;0,'Sch D7 Terr or PR'!F126&lt;1),"Fail","Pass")</f>
        <v>Pass</v>
      </c>
    </row>
    <row r="123" spans="1:3">
      <c r="A123">
        <v>122</v>
      </c>
      <c r="B123" t="str">
        <f>IF(AND('Sch D7 Terr or PR'!F127&gt;0,'Sch D7 Terr or PR'!E127&lt;1),"Fail","Pass")</f>
        <v>Pass</v>
      </c>
      <c r="C123" t="str">
        <f>IF(AND('Sch D7 Terr or PR'!E127&gt;0,'Sch D7 Terr or PR'!F127&lt;1),"Fail","Pass")</f>
        <v>Pass</v>
      </c>
    </row>
    <row r="124" spans="1:3">
      <c r="A124">
        <v>123</v>
      </c>
      <c r="B124" t="str">
        <f>IF(AND('Sch D7 Terr or PR'!F128&gt;0,'Sch D7 Terr or PR'!E128&lt;1),"Fail","Pass")</f>
        <v>Pass</v>
      </c>
      <c r="C124" t="str">
        <f>IF(AND('Sch D7 Terr or PR'!E128&gt;0,'Sch D7 Terr or PR'!F128&lt;1),"Fail","Pass")</f>
        <v>Pass</v>
      </c>
    </row>
    <row r="125" spans="1:3">
      <c r="A125">
        <v>124</v>
      </c>
      <c r="B125" t="str">
        <f>IF(AND('Sch D7 Terr or PR'!F129&gt;0,'Sch D7 Terr or PR'!E129&lt;1),"Fail","Pass")</f>
        <v>Pass</v>
      </c>
      <c r="C125" t="str">
        <f>IF(AND('Sch D7 Terr or PR'!E129&gt;0,'Sch D7 Terr or PR'!F129&lt;1),"Fail","Pass")</f>
        <v>Pass</v>
      </c>
    </row>
    <row r="126" spans="1:3">
      <c r="A126">
        <v>125</v>
      </c>
      <c r="B126" t="str">
        <f>IF(AND('Sch D7 Terr or PR'!F130&gt;0,'Sch D7 Terr or PR'!E130&lt;1),"Fail","Pass")</f>
        <v>Pass</v>
      </c>
      <c r="C126" t="str">
        <f>IF(AND('Sch D7 Terr or PR'!E130&gt;0,'Sch D7 Terr or PR'!F130&lt;1),"Fail","Pass")</f>
        <v>Pass</v>
      </c>
    </row>
    <row r="127" spans="1:3">
      <c r="A127">
        <v>126</v>
      </c>
      <c r="B127" t="str">
        <f>IF(AND('Sch D7 Terr or PR'!F131&gt;0,'Sch D7 Terr or PR'!E131&lt;1),"Fail","Pass")</f>
        <v>Pass</v>
      </c>
      <c r="C127" t="str">
        <f>IF(AND('Sch D7 Terr or PR'!E131&gt;0,'Sch D7 Terr or PR'!F131&lt;1),"Fail","Pass")</f>
        <v>Pass</v>
      </c>
    </row>
    <row r="128" spans="1:3">
      <c r="A128">
        <v>127</v>
      </c>
      <c r="B128" t="str">
        <f>IF(AND('Sch D7 Terr or PR'!F132&gt;0,'Sch D7 Terr or PR'!E132&lt;1),"Fail","Pass")</f>
        <v>Pass</v>
      </c>
      <c r="C128" t="str">
        <f>IF(AND('Sch D7 Terr or PR'!E132&gt;0,'Sch D7 Terr or PR'!F132&lt;1),"Fail","Pass")</f>
        <v>Pass</v>
      </c>
    </row>
    <row r="129" spans="1:3">
      <c r="A129">
        <v>128</v>
      </c>
      <c r="B129" t="str">
        <f>IF(AND('Sch D7 Terr or PR'!F133&gt;0,'Sch D7 Terr or PR'!E133&lt;1),"Fail","Pass")</f>
        <v>Pass</v>
      </c>
      <c r="C129" t="str">
        <f>IF(AND('Sch D7 Terr or PR'!E133&gt;0,'Sch D7 Terr or PR'!F133&lt;1),"Fail","Pass")</f>
        <v>Pass</v>
      </c>
    </row>
    <row r="130" spans="1:3">
      <c r="A130">
        <v>129</v>
      </c>
      <c r="B130" t="str">
        <f>IF(AND('Sch D7 Terr or PR'!F134&gt;0,'Sch D7 Terr or PR'!E134&lt;1),"Fail","Pass")</f>
        <v>Pass</v>
      </c>
      <c r="C130" t="str">
        <f>IF(AND('Sch D7 Terr or PR'!E134&gt;0,'Sch D7 Terr or PR'!F134&lt;1),"Fail","Pass")</f>
        <v>Pass</v>
      </c>
    </row>
    <row r="131" spans="1:3">
      <c r="A131">
        <v>130</v>
      </c>
      <c r="B131" t="str">
        <f>IF(AND('Sch D7 Terr or PR'!F135&gt;0,'Sch D7 Terr or PR'!E135&lt;1),"Fail","Pass")</f>
        <v>Pass</v>
      </c>
      <c r="C131" t="str">
        <f>IF(AND('Sch D7 Terr or PR'!E135&gt;0,'Sch D7 Terr or PR'!F135&lt;1),"Fail","Pass")</f>
        <v>Pass</v>
      </c>
    </row>
    <row r="132" spans="1:3">
      <c r="A132">
        <v>131</v>
      </c>
      <c r="B132" t="str">
        <f>IF(AND('Sch D7 Terr or PR'!F136&gt;0,'Sch D7 Terr or PR'!E136&lt;1),"Fail","Pass")</f>
        <v>Pass</v>
      </c>
      <c r="C132" t="str">
        <f>IF(AND('Sch D7 Terr or PR'!E136&gt;0,'Sch D7 Terr or PR'!F136&lt;1),"Fail","Pass")</f>
        <v>Pass</v>
      </c>
    </row>
    <row r="133" spans="1:3">
      <c r="A133">
        <v>132</v>
      </c>
      <c r="B133" t="str">
        <f>IF(AND('Sch D7 Terr or PR'!F137&gt;0,'Sch D7 Terr or PR'!E137&lt;1),"Fail","Pass")</f>
        <v>Pass</v>
      </c>
      <c r="C133" t="str">
        <f>IF(AND('Sch D7 Terr or PR'!E137&gt;0,'Sch D7 Terr or PR'!F137&lt;1),"Fail","Pass")</f>
        <v>Pass</v>
      </c>
    </row>
    <row r="134" spans="1:3">
      <c r="A134">
        <v>133</v>
      </c>
      <c r="B134" t="str">
        <f>IF(AND('Sch D7 Terr or PR'!F138&gt;0,'Sch D7 Terr or PR'!E138&lt;1),"Fail","Pass")</f>
        <v>Pass</v>
      </c>
      <c r="C134" t="str">
        <f>IF(AND('Sch D7 Terr or PR'!E138&gt;0,'Sch D7 Terr or PR'!F138&lt;1),"Fail","Pass")</f>
        <v>Pass</v>
      </c>
    </row>
    <row r="135" spans="1:3">
      <c r="A135">
        <v>134</v>
      </c>
      <c r="B135" t="str">
        <f>IF(AND('Sch D7 Terr or PR'!F139&gt;0,'Sch D7 Terr or PR'!E139&lt;1),"Fail","Pass")</f>
        <v>Pass</v>
      </c>
      <c r="C135" t="str">
        <f>IF(AND('Sch D7 Terr or PR'!E139&gt;0,'Sch D7 Terr or PR'!F139&lt;1),"Fail","Pass")</f>
        <v>Pass</v>
      </c>
    </row>
    <row r="136" spans="1:3">
      <c r="A136">
        <v>135</v>
      </c>
      <c r="B136" t="str">
        <f>IF(AND('Sch D7 Terr or PR'!F140&gt;0,'Sch D7 Terr or PR'!E140&lt;1),"Fail","Pass")</f>
        <v>Pass</v>
      </c>
      <c r="C136" t="str">
        <f>IF(AND('Sch D7 Terr or PR'!E140&gt;0,'Sch D7 Terr or PR'!F140&lt;1),"Fail","Pass")</f>
        <v>Pass</v>
      </c>
    </row>
    <row r="137" spans="1:3">
      <c r="A137">
        <v>136</v>
      </c>
      <c r="B137" t="str">
        <f>IF(AND('Sch D7 Terr or PR'!F141&gt;0,'Sch D7 Terr or PR'!E141&lt;1),"Fail","Pass")</f>
        <v>Pass</v>
      </c>
      <c r="C137" t="str">
        <f>IF(AND('Sch D7 Terr or PR'!E141&gt;0,'Sch D7 Terr or PR'!F141&lt;1),"Fail","Pass")</f>
        <v>Pass</v>
      </c>
    </row>
    <row r="138" spans="1:3">
      <c r="A138">
        <v>137</v>
      </c>
      <c r="B138" t="str">
        <f>IF(AND('Sch D7 Terr or PR'!F142&gt;0,'Sch D7 Terr or PR'!E142&lt;1),"Fail","Pass")</f>
        <v>Pass</v>
      </c>
      <c r="C138" t="str">
        <f>IF(AND('Sch D7 Terr or PR'!E142&gt;0,'Sch D7 Terr or PR'!F142&lt;1),"Fail","Pass")</f>
        <v>Pass</v>
      </c>
    </row>
    <row r="139" spans="1:3">
      <c r="A139">
        <v>138</v>
      </c>
      <c r="B139" t="str">
        <f>IF(AND('Sch D7 Terr or PR'!F143&gt;0,'Sch D7 Terr or PR'!E143&lt;1),"Fail","Pass")</f>
        <v>Pass</v>
      </c>
      <c r="C139" t="str">
        <f>IF(AND('Sch D7 Terr or PR'!E143&gt;0,'Sch D7 Terr or PR'!F143&lt;1),"Fail","Pass")</f>
        <v>Pass</v>
      </c>
    </row>
    <row r="140" spans="1:3">
      <c r="A140">
        <v>139</v>
      </c>
      <c r="B140" t="str">
        <f>IF(AND('Sch D7 Terr or PR'!F144&gt;0,'Sch D7 Terr or PR'!E144&lt;1),"Fail","Pass")</f>
        <v>Pass</v>
      </c>
      <c r="C140" t="str">
        <f>IF(AND('Sch D7 Terr or PR'!E144&gt;0,'Sch D7 Terr or PR'!F144&lt;1),"Fail","Pass")</f>
        <v>Pass</v>
      </c>
    </row>
    <row r="141" spans="1:3">
      <c r="A141">
        <v>140</v>
      </c>
      <c r="B141" t="str">
        <f>IF(AND('Sch D7 Terr or PR'!F145&gt;0,'Sch D7 Terr or PR'!E145&lt;1),"Fail","Pass")</f>
        <v>Pass</v>
      </c>
      <c r="C141" t="str">
        <f>IF(AND('Sch D7 Terr or PR'!E145&gt;0,'Sch D7 Terr or PR'!F145&lt;1),"Fail","Pass")</f>
        <v>Pass</v>
      </c>
    </row>
    <row r="142" spans="1:3">
      <c r="A142">
        <v>141</v>
      </c>
      <c r="B142" t="str">
        <f>IF(AND('Sch D7 Terr or PR'!F146&gt;0,'Sch D7 Terr or PR'!E146&lt;1),"Fail","Pass")</f>
        <v>Pass</v>
      </c>
      <c r="C142" t="str">
        <f>IF(AND('Sch D7 Terr or PR'!E146&gt;0,'Sch D7 Terr or PR'!F146&lt;1),"Fail","Pass")</f>
        <v>Pass</v>
      </c>
    </row>
    <row r="143" spans="1:3">
      <c r="A143">
        <v>142</v>
      </c>
      <c r="B143" t="str">
        <f>IF(AND('Sch D7 Terr or PR'!F147&gt;0,'Sch D7 Terr or PR'!E147&lt;1),"Fail","Pass")</f>
        <v>Pass</v>
      </c>
      <c r="C143" t="str">
        <f>IF(AND('Sch D7 Terr or PR'!E147&gt;0,'Sch D7 Terr or PR'!F147&lt;1),"Fail","Pass")</f>
        <v>Pass</v>
      </c>
    </row>
    <row r="144" spans="1:3">
      <c r="A144">
        <v>143</v>
      </c>
      <c r="B144" t="str">
        <f>IF(AND('Sch D7 Terr or PR'!F148&gt;0,'Sch D7 Terr or PR'!E148&lt;1),"Fail","Pass")</f>
        <v>Pass</v>
      </c>
      <c r="C144" t="str">
        <f>IF(AND('Sch D7 Terr or PR'!E148&gt;0,'Sch D7 Terr or PR'!F148&lt;1),"Fail","Pass")</f>
        <v>Pass</v>
      </c>
    </row>
    <row r="145" spans="1:3">
      <c r="A145">
        <v>144</v>
      </c>
      <c r="B145" t="str">
        <f>IF(AND('Sch D7 Terr or PR'!F149&gt;0,'Sch D7 Terr or PR'!E149&lt;1),"Fail","Pass")</f>
        <v>Pass</v>
      </c>
      <c r="C145" t="str">
        <f>IF(AND('Sch D7 Terr or PR'!E149&gt;0,'Sch D7 Terr or PR'!F149&lt;1),"Fail","Pass")</f>
        <v>Pass</v>
      </c>
    </row>
    <row r="146" spans="1:3">
      <c r="A146">
        <v>145</v>
      </c>
      <c r="B146" t="str">
        <f>IF(AND('Sch D7 Terr or PR'!F150&gt;0,'Sch D7 Terr or PR'!E150&lt;1),"Fail","Pass")</f>
        <v>Pass</v>
      </c>
      <c r="C146" t="str">
        <f>IF(AND('Sch D7 Terr or PR'!E150&gt;0,'Sch D7 Terr or PR'!F150&lt;1),"Fail","Pass")</f>
        <v>Pass</v>
      </c>
    </row>
    <row r="147" spans="1:3">
      <c r="A147">
        <v>146</v>
      </c>
      <c r="B147" t="str">
        <f>IF(AND('Sch D7 Terr or PR'!F151&gt;0,'Sch D7 Terr or PR'!E151&lt;1),"Fail","Pass")</f>
        <v>Pass</v>
      </c>
      <c r="C147" t="str">
        <f>IF(AND('Sch D7 Terr or PR'!E151&gt;0,'Sch D7 Terr or PR'!F151&lt;1),"Fail","Pass")</f>
        <v>Pass</v>
      </c>
    </row>
    <row r="148" spans="1:3">
      <c r="A148">
        <v>147</v>
      </c>
      <c r="B148" t="str">
        <f>IF(AND('Sch D7 Terr or PR'!F152&gt;0,'Sch D7 Terr or PR'!E152&lt;1),"Fail","Pass")</f>
        <v>Pass</v>
      </c>
      <c r="C148" t="str">
        <f>IF(AND('Sch D7 Terr or PR'!E152&gt;0,'Sch D7 Terr or PR'!F152&lt;1),"Fail","Pass")</f>
        <v>Pass</v>
      </c>
    </row>
    <row r="149" spans="1:3">
      <c r="A149">
        <v>148</v>
      </c>
      <c r="B149" t="str">
        <f>IF(AND('Sch D7 Terr or PR'!F153&gt;0,'Sch D7 Terr or PR'!E153&lt;1),"Fail","Pass")</f>
        <v>Pass</v>
      </c>
      <c r="C149" t="str">
        <f>IF(AND('Sch D7 Terr or PR'!E153&gt;0,'Sch D7 Terr or PR'!F153&lt;1),"Fail","Pass")</f>
        <v>Pass</v>
      </c>
    </row>
    <row r="150" spans="1:3">
      <c r="A150">
        <v>149</v>
      </c>
      <c r="B150" t="str">
        <f>IF(AND('Sch D7 Terr or PR'!F154&gt;0,'Sch D7 Terr or PR'!E154&lt;1),"Fail","Pass")</f>
        <v>Pass</v>
      </c>
      <c r="C150" t="str">
        <f>IF(AND('Sch D7 Terr or PR'!E154&gt;0,'Sch D7 Terr or PR'!F154&lt;1),"Fail","Pass")</f>
        <v>Pass</v>
      </c>
    </row>
    <row r="151" spans="1:3">
      <c r="A151">
        <v>150</v>
      </c>
      <c r="B151" t="str">
        <f>IF(AND('Sch D7 Terr or PR'!F155&gt;0,'Sch D7 Terr or PR'!E155&lt;1),"Fail","Pass")</f>
        <v>Pass</v>
      </c>
      <c r="C151" t="str">
        <f>IF(AND('Sch D7 Terr or PR'!E155&gt;0,'Sch D7 Terr or PR'!F155&lt;1),"Fail","Pass")</f>
        <v>Pass</v>
      </c>
    </row>
    <row r="152" spans="1:3">
      <c r="A152">
        <v>151</v>
      </c>
      <c r="B152" t="str">
        <f>IF(AND('Sch D7 Terr or PR'!F156&gt;0,'Sch D7 Terr or PR'!E156&lt;1),"Fail","Pass")</f>
        <v>Pass</v>
      </c>
      <c r="C152" t="str">
        <f>IF(AND('Sch D7 Terr or PR'!E156&gt;0,'Sch D7 Terr or PR'!F156&lt;1),"Fail","Pass")</f>
        <v>Pass</v>
      </c>
    </row>
    <row r="153" spans="1:3">
      <c r="A153">
        <v>152</v>
      </c>
      <c r="B153" t="str">
        <f>IF(AND('Sch D7 Terr or PR'!F157&gt;0,'Sch D7 Terr or PR'!E157&lt;1),"Fail","Pass")</f>
        <v>Pass</v>
      </c>
      <c r="C153" t="str">
        <f>IF(AND('Sch D7 Terr or PR'!E157&gt;0,'Sch D7 Terr or PR'!F157&lt;1),"Fail","Pass")</f>
        <v>Pass</v>
      </c>
    </row>
    <row r="154" spans="1:3">
      <c r="A154">
        <v>153</v>
      </c>
      <c r="B154" t="str">
        <f>IF(AND('Sch D7 Terr or PR'!F158&gt;0,'Sch D7 Terr or PR'!E158&lt;1),"Fail","Pass")</f>
        <v>Pass</v>
      </c>
      <c r="C154" t="str">
        <f>IF(AND('Sch D7 Terr or PR'!E158&gt;0,'Sch D7 Terr or PR'!F158&lt;1),"Fail","Pass")</f>
        <v>Pass</v>
      </c>
    </row>
    <row r="155" spans="1:3">
      <c r="A155">
        <v>154</v>
      </c>
      <c r="B155" t="str">
        <f>IF(AND('Sch D7 Terr or PR'!F159&gt;0,'Sch D7 Terr or PR'!E159&lt;1),"Fail","Pass")</f>
        <v>Pass</v>
      </c>
      <c r="C155" t="str">
        <f>IF(AND('Sch D7 Terr or PR'!E159&gt;0,'Sch D7 Terr or PR'!F159&lt;1),"Fail","Pass")</f>
        <v>Pass</v>
      </c>
    </row>
    <row r="156" spans="1:3">
      <c r="A156">
        <v>155</v>
      </c>
      <c r="B156" t="str">
        <f>IF(AND('Sch D7 Terr or PR'!F160&gt;0,'Sch D7 Terr or PR'!E160&lt;1),"Fail","Pass")</f>
        <v>Pass</v>
      </c>
      <c r="C156" t="str">
        <f>IF(AND('Sch D7 Terr or PR'!E160&gt;0,'Sch D7 Terr or PR'!F160&lt;1),"Fail","Pass")</f>
        <v>Pass</v>
      </c>
    </row>
    <row r="157" spans="1:3">
      <c r="A157">
        <v>156</v>
      </c>
      <c r="B157" t="str">
        <f>IF(AND('Sch D7 Terr or PR'!F161&gt;0,'Sch D7 Terr or PR'!E161&lt;1),"Fail","Pass")</f>
        <v>Pass</v>
      </c>
      <c r="C157" t="str">
        <f>IF(AND('Sch D7 Terr or PR'!E161&gt;0,'Sch D7 Terr or PR'!F161&lt;1),"Fail","Pass")</f>
        <v>Pass</v>
      </c>
    </row>
    <row r="158" spans="1:3">
      <c r="A158">
        <v>157</v>
      </c>
      <c r="B158" t="str">
        <f>IF(AND('Sch D7 Terr or PR'!F162&gt;0,'Sch D7 Terr or PR'!E162&lt;1),"Fail","Pass")</f>
        <v>Pass</v>
      </c>
      <c r="C158" t="str">
        <f>IF(AND('Sch D7 Terr or PR'!E162&gt;0,'Sch D7 Terr or PR'!F162&lt;1),"Fail","Pass")</f>
        <v>Pass</v>
      </c>
    </row>
    <row r="159" spans="1:3">
      <c r="A159">
        <v>158</v>
      </c>
      <c r="B159" t="str">
        <f>IF(AND('Sch D7 Terr or PR'!F163&gt;0,'Sch D7 Terr or PR'!E163&lt;1),"Fail","Pass")</f>
        <v>Pass</v>
      </c>
      <c r="C159" t="str">
        <f>IF(AND('Sch D7 Terr or PR'!E163&gt;0,'Sch D7 Terr or PR'!F163&lt;1),"Fail","Pass")</f>
        <v>Pass</v>
      </c>
    </row>
    <row r="160" spans="1:3">
      <c r="A160">
        <v>159</v>
      </c>
      <c r="B160" t="str">
        <f>IF(AND('Sch D7 Terr or PR'!F164&gt;0,'Sch D7 Terr or PR'!E164&lt;1),"Fail","Pass")</f>
        <v>Pass</v>
      </c>
      <c r="C160" t="str">
        <f>IF(AND('Sch D7 Terr or PR'!E164&gt;0,'Sch D7 Terr or PR'!F164&lt;1),"Fail","Pass")</f>
        <v>Pass</v>
      </c>
    </row>
    <row r="161" spans="1:3">
      <c r="A161">
        <v>160</v>
      </c>
      <c r="B161" t="str">
        <f>IF(AND('Sch D7 Terr or PR'!F165&gt;0,'Sch D7 Terr or PR'!E165&lt;1),"Fail","Pass")</f>
        <v>Pass</v>
      </c>
      <c r="C161" t="str">
        <f>IF(AND('Sch D7 Terr or PR'!E165&gt;0,'Sch D7 Terr or PR'!F165&lt;1),"Fail","Pass")</f>
        <v>Pass</v>
      </c>
    </row>
    <row r="162" spans="1:3">
      <c r="A162">
        <v>161</v>
      </c>
      <c r="B162" t="str">
        <f>IF(AND('Sch D7 Terr or PR'!F166&gt;0,'Sch D7 Terr or PR'!E166&lt;1),"Fail","Pass")</f>
        <v>Pass</v>
      </c>
      <c r="C162" t="str">
        <f>IF(AND('Sch D7 Terr or PR'!E166&gt;0,'Sch D7 Terr or PR'!F166&lt;1),"Fail","Pass")</f>
        <v>Pass</v>
      </c>
    </row>
    <row r="163" spans="1:3">
      <c r="A163">
        <v>162</v>
      </c>
      <c r="B163" t="str">
        <f>IF(AND('Sch D7 Terr or PR'!F167&gt;0,'Sch D7 Terr or PR'!E167&lt;1),"Fail","Pass")</f>
        <v>Pass</v>
      </c>
      <c r="C163" t="str">
        <f>IF(AND('Sch D7 Terr or PR'!E167&gt;0,'Sch D7 Terr or PR'!F167&lt;1),"Fail","Pass")</f>
        <v>Pass</v>
      </c>
    </row>
    <row r="164" spans="1:3">
      <c r="A164">
        <v>163</v>
      </c>
      <c r="B164" t="str">
        <f>IF(AND('Sch D7 Terr or PR'!F168&gt;0,'Sch D7 Terr or PR'!E168&lt;1),"Fail","Pass")</f>
        <v>Pass</v>
      </c>
      <c r="C164" t="str">
        <f>IF(AND('Sch D7 Terr or PR'!E168&gt;0,'Sch D7 Terr or PR'!F168&lt;1),"Fail","Pass")</f>
        <v>Pass</v>
      </c>
    </row>
    <row r="165" spans="1:3">
      <c r="A165">
        <v>164</v>
      </c>
      <c r="B165" t="str">
        <f>IF(AND('Sch D7 Terr or PR'!F169&gt;0,'Sch D7 Terr or PR'!E169&lt;1),"Fail","Pass")</f>
        <v>Pass</v>
      </c>
      <c r="C165" t="str">
        <f>IF(AND('Sch D7 Terr or PR'!E169&gt;0,'Sch D7 Terr or PR'!F169&lt;1),"Fail","Pass")</f>
        <v>Pass</v>
      </c>
    </row>
    <row r="166" spans="1:3">
      <c r="A166">
        <v>165</v>
      </c>
      <c r="B166" t="str">
        <f>IF(AND('Sch D7 Terr or PR'!F170&gt;0,'Sch D7 Terr or PR'!E170&lt;1),"Fail","Pass")</f>
        <v>Pass</v>
      </c>
      <c r="C166" t="str">
        <f>IF(AND('Sch D7 Terr or PR'!E170&gt;0,'Sch D7 Terr or PR'!F170&lt;1),"Fail","Pass")</f>
        <v>Pass</v>
      </c>
    </row>
    <row r="167" spans="1:3">
      <c r="A167">
        <v>166</v>
      </c>
      <c r="B167" t="str">
        <f>IF(AND('Sch D7 Terr or PR'!F171&gt;0,'Sch D7 Terr or PR'!E171&lt;1),"Fail","Pass")</f>
        <v>Pass</v>
      </c>
      <c r="C167" t="str">
        <f>IF(AND('Sch D7 Terr or PR'!E171&gt;0,'Sch D7 Terr or PR'!F171&lt;1),"Fail","Pass")</f>
        <v>Pass</v>
      </c>
    </row>
    <row r="168" spans="1:3">
      <c r="A168">
        <v>167</v>
      </c>
      <c r="B168" t="str">
        <f>IF(AND('Sch D7 Terr or PR'!F172&gt;0,'Sch D7 Terr or PR'!E172&lt;1),"Fail","Pass")</f>
        <v>Pass</v>
      </c>
      <c r="C168" t="str">
        <f>IF(AND('Sch D7 Terr or PR'!E172&gt;0,'Sch D7 Terr or PR'!F172&lt;1),"Fail","Pass")</f>
        <v>Pass</v>
      </c>
    </row>
    <row r="169" spans="1:3">
      <c r="A169">
        <v>168</v>
      </c>
      <c r="B169" t="str">
        <f>IF(AND('Sch D7 Terr or PR'!F173&gt;0,'Sch D7 Terr or PR'!E173&lt;1),"Fail","Pass")</f>
        <v>Pass</v>
      </c>
      <c r="C169" t="str">
        <f>IF(AND('Sch D7 Terr or PR'!E173&gt;0,'Sch D7 Terr or PR'!F173&lt;1),"Fail","Pass")</f>
        <v>Pass</v>
      </c>
    </row>
    <row r="170" spans="1:3">
      <c r="A170">
        <v>169</v>
      </c>
      <c r="B170" t="str">
        <f>IF(AND('Sch D7 Terr or PR'!F174&gt;0,'Sch D7 Terr or PR'!E174&lt;1),"Fail","Pass")</f>
        <v>Pass</v>
      </c>
      <c r="C170" t="str">
        <f>IF(AND('Sch D7 Terr or PR'!E174&gt;0,'Sch D7 Terr or PR'!F174&lt;1),"Fail","Pass")</f>
        <v>Pass</v>
      </c>
    </row>
    <row r="171" spans="1:3">
      <c r="A171">
        <v>170</v>
      </c>
      <c r="B171" t="str">
        <f>IF(AND('Sch D7 Terr or PR'!F175&gt;0,'Sch D7 Terr or PR'!E175&lt;1),"Fail","Pass")</f>
        <v>Pass</v>
      </c>
      <c r="C171" t="str">
        <f>IF(AND('Sch D7 Terr or PR'!E175&gt;0,'Sch D7 Terr or PR'!F175&lt;1),"Fail","Pass")</f>
        <v>Pass</v>
      </c>
    </row>
    <row r="172" spans="1:3">
      <c r="A172">
        <v>171</v>
      </c>
      <c r="B172" t="str">
        <f>IF(AND('Sch D7 Terr or PR'!F176&gt;0,'Sch D7 Terr or PR'!E176&lt;1),"Fail","Pass")</f>
        <v>Pass</v>
      </c>
      <c r="C172" t="str">
        <f>IF(AND('Sch D7 Terr or PR'!E176&gt;0,'Sch D7 Terr or PR'!F176&lt;1),"Fail","Pass")</f>
        <v>Pass</v>
      </c>
    </row>
    <row r="173" spans="1:3">
      <c r="A173">
        <v>172</v>
      </c>
      <c r="B173" t="str">
        <f>IF(AND('Sch D7 Terr or PR'!F177&gt;0,'Sch D7 Terr or PR'!E177&lt;1),"Fail","Pass")</f>
        <v>Pass</v>
      </c>
      <c r="C173" t="str">
        <f>IF(AND('Sch D7 Terr or PR'!E177&gt;0,'Sch D7 Terr or PR'!F177&lt;1),"Fail","Pass")</f>
        <v>Pass</v>
      </c>
    </row>
    <row r="174" spans="1:3">
      <c r="A174">
        <v>173</v>
      </c>
      <c r="B174" t="str">
        <f>IF(AND('Sch D7 Terr or PR'!F178&gt;0,'Sch D7 Terr or PR'!E178&lt;1),"Fail","Pass")</f>
        <v>Pass</v>
      </c>
      <c r="C174" t="str">
        <f>IF(AND('Sch D7 Terr or PR'!E178&gt;0,'Sch D7 Terr or PR'!F178&lt;1),"Fail","Pass")</f>
        <v>Pass</v>
      </c>
    </row>
    <row r="175" spans="1:3">
      <c r="A175">
        <v>174</v>
      </c>
      <c r="B175" t="str">
        <f>IF(AND('Sch D7 Terr or PR'!F179&gt;0,'Sch D7 Terr or PR'!E179&lt;1),"Fail","Pass")</f>
        <v>Pass</v>
      </c>
      <c r="C175" t="str">
        <f>IF(AND('Sch D7 Terr or PR'!E179&gt;0,'Sch D7 Terr or PR'!F179&lt;1),"Fail","Pass")</f>
        <v>Pass</v>
      </c>
    </row>
    <row r="176" spans="1:3">
      <c r="A176">
        <v>175</v>
      </c>
      <c r="B176" t="str">
        <f>IF(AND('Sch D7 Terr or PR'!F180&gt;0,'Sch D7 Terr or PR'!E180&lt;1),"Fail","Pass")</f>
        <v>Pass</v>
      </c>
      <c r="C176" t="str">
        <f>IF(AND('Sch D7 Terr or PR'!E180&gt;0,'Sch D7 Terr or PR'!F180&lt;1),"Fail","Pass")</f>
        <v>Pass</v>
      </c>
    </row>
    <row r="177" spans="1:3">
      <c r="A177">
        <v>176</v>
      </c>
      <c r="B177" t="str">
        <f>IF(AND('Sch D7 Terr or PR'!F181&gt;0,'Sch D7 Terr or PR'!E181&lt;1),"Fail","Pass")</f>
        <v>Pass</v>
      </c>
      <c r="C177" t="str">
        <f>IF(AND('Sch D7 Terr or PR'!E181&gt;0,'Sch D7 Terr or PR'!F181&lt;1),"Fail","Pass")</f>
        <v>Pass</v>
      </c>
    </row>
    <row r="178" spans="1:3">
      <c r="A178">
        <v>177</v>
      </c>
      <c r="B178" t="str">
        <f>IF(AND('Sch D7 Terr or PR'!F182&gt;0,'Sch D7 Terr or PR'!E182&lt;1),"Fail","Pass")</f>
        <v>Pass</v>
      </c>
      <c r="C178" t="str">
        <f>IF(AND('Sch D7 Terr or PR'!E182&gt;0,'Sch D7 Terr or PR'!F182&lt;1),"Fail","Pass")</f>
        <v>Pass</v>
      </c>
    </row>
    <row r="179" spans="1:3">
      <c r="A179">
        <v>178</v>
      </c>
      <c r="B179" t="str">
        <f>IF(AND('Sch D7 Terr or PR'!F183&gt;0,'Sch D7 Terr or PR'!E183&lt;1),"Fail","Pass")</f>
        <v>Pass</v>
      </c>
      <c r="C179" t="str">
        <f>IF(AND('Sch D7 Terr or PR'!E183&gt;0,'Sch D7 Terr or PR'!F183&lt;1),"Fail","Pass")</f>
        <v>Pass</v>
      </c>
    </row>
    <row r="180" spans="1:3">
      <c r="A180">
        <v>179</v>
      </c>
      <c r="B180" t="str">
        <f>IF(AND('Sch D7 Terr or PR'!F184&gt;0,'Sch D7 Terr or PR'!E184&lt;1),"Fail","Pass")</f>
        <v>Pass</v>
      </c>
      <c r="C180" t="str">
        <f>IF(AND('Sch D7 Terr or PR'!E184&gt;0,'Sch D7 Terr or PR'!F184&lt;1),"Fail","Pass")</f>
        <v>Pass</v>
      </c>
    </row>
    <row r="181" spans="1:3">
      <c r="A181">
        <v>180</v>
      </c>
      <c r="B181" t="str">
        <f>IF(AND('Sch D7 Terr or PR'!F185&gt;0,'Sch D7 Terr or PR'!E185&lt;1),"Fail","Pass")</f>
        <v>Pass</v>
      </c>
      <c r="C181" t="str">
        <f>IF(AND('Sch D7 Terr or PR'!E185&gt;0,'Sch D7 Terr or PR'!F185&lt;1),"Fail","Pass")</f>
        <v>Pass</v>
      </c>
    </row>
    <row r="182" spans="1:3">
      <c r="A182">
        <v>181</v>
      </c>
      <c r="B182" t="str">
        <f>IF(AND('Sch D7 Terr or PR'!F186&gt;0,'Sch D7 Terr or PR'!E186&lt;1),"Fail","Pass")</f>
        <v>Pass</v>
      </c>
      <c r="C182" t="str">
        <f>IF(AND('Sch D7 Terr or PR'!E186&gt;0,'Sch D7 Terr or PR'!F186&lt;1),"Fail","Pass")</f>
        <v>Pass</v>
      </c>
    </row>
    <row r="183" spans="1:3">
      <c r="A183">
        <v>182</v>
      </c>
      <c r="B183" t="str">
        <f>IF(AND('Sch D7 Terr or PR'!F187&gt;0,'Sch D7 Terr or PR'!E187&lt;1),"Fail","Pass")</f>
        <v>Pass</v>
      </c>
      <c r="C183" t="str">
        <f>IF(AND('Sch D7 Terr or PR'!E187&gt;0,'Sch D7 Terr or PR'!F187&lt;1),"Fail","Pass")</f>
        <v>Pass</v>
      </c>
    </row>
    <row r="184" spans="1:3">
      <c r="A184">
        <v>183</v>
      </c>
      <c r="B184" t="str">
        <f>IF(AND('Sch D7 Terr or PR'!F188&gt;0,'Sch D7 Terr or PR'!E188&lt;1),"Fail","Pass")</f>
        <v>Pass</v>
      </c>
      <c r="C184" t="str">
        <f>IF(AND('Sch D7 Terr or PR'!E188&gt;0,'Sch D7 Terr or PR'!F188&lt;1),"Fail","Pass")</f>
        <v>Pass</v>
      </c>
    </row>
    <row r="185" spans="1:3">
      <c r="A185">
        <v>184</v>
      </c>
      <c r="B185" t="str">
        <f>IF(AND('Sch D7 Terr or PR'!F189&gt;0,'Sch D7 Terr or PR'!E189&lt;1),"Fail","Pass")</f>
        <v>Pass</v>
      </c>
      <c r="C185" t="str">
        <f>IF(AND('Sch D7 Terr or PR'!E189&gt;0,'Sch D7 Terr or PR'!F189&lt;1),"Fail","Pass")</f>
        <v>Pass</v>
      </c>
    </row>
    <row r="186" spans="1:3">
      <c r="A186">
        <v>185</v>
      </c>
      <c r="B186" t="str">
        <f>IF(AND('Sch D7 Terr or PR'!F190&gt;0,'Sch D7 Terr or PR'!E190&lt;1),"Fail","Pass")</f>
        <v>Pass</v>
      </c>
      <c r="C186" t="str">
        <f>IF(AND('Sch D7 Terr or PR'!E190&gt;0,'Sch D7 Terr or PR'!F190&lt;1),"Fail","Pass")</f>
        <v>Pass</v>
      </c>
    </row>
    <row r="187" spans="1:3">
      <c r="A187">
        <v>186</v>
      </c>
      <c r="B187" t="str">
        <f>IF(AND('Sch D7 Terr or PR'!F191&gt;0,'Sch D7 Terr or PR'!E191&lt;1),"Fail","Pass")</f>
        <v>Pass</v>
      </c>
      <c r="C187" t="str">
        <f>IF(AND('Sch D7 Terr or PR'!E191&gt;0,'Sch D7 Terr or PR'!F191&lt;1),"Fail","Pass")</f>
        <v>Pass</v>
      </c>
    </row>
    <row r="188" spans="1:3">
      <c r="A188">
        <v>187</v>
      </c>
      <c r="B188" t="str">
        <f>IF(AND('Sch D7 Terr or PR'!F192&gt;0,'Sch D7 Terr or PR'!E192&lt;1),"Fail","Pass")</f>
        <v>Pass</v>
      </c>
      <c r="C188" t="str">
        <f>IF(AND('Sch D7 Terr or PR'!E192&gt;0,'Sch D7 Terr or PR'!F192&lt;1),"Fail","Pass")</f>
        <v>Pass</v>
      </c>
    </row>
    <row r="189" spans="1:3">
      <c r="A189">
        <v>188</v>
      </c>
      <c r="B189" t="str">
        <f>IF(AND('Sch D7 Terr or PR'!F193&gt;0,'Sch D7 Terr or PR'!E193&lt;1),"Fail","Pass")</f>
        <v>Pass</v>
      </c>
      <c r="C189" t="str">
        <f>IF(AND('Sch D7 Terr or PR'!E193&gt;0,'Sch D7 Terr or PR'!F193&lt;1),"Fail","Pass")</f>
        <v>Pass</v>
      </c>
    </row>
    <row r="190" spans="1:3">
      <c r="A190">
        <v>189</v>
      </c>
      <c r="B190" t="str">
        <f>IF(AND('Sch D7 Terr or PR'!F194&gt;0,'Sch D7 Terr or PR'!E194&lt;1),"Fail","Pass")</f>
        <v>Pass</v>
      </c>
      <c r="C190" t="str">
        <f>IF(AND('Sch D7 Terr or PR'!E194&gt;0,'Sch D7 Terr or PR'!F194&lt;1),"Fail","Pass")</f>
        <v>Pass</v>
      </c>
    </row>
    <row r="191" spans="1:3">
      <c r="A191">
        <v>190</v>
      </c>
      <c r="B191" t="str">
        <f>IF(AND('Sch D7 Terr or PR'!F195&gt;0,'Sch D7 Terr or PR'!E195&lt;1),"Fail","Pass")</f>
        <v>Pass</v>
      </c>
      <c r="C191" t="str">
        <f>IF(AND('Sch D7 Terr or PR'!E195&gt;0,'Sch D7 Terr or PR'!F195&lt;1),"Fail","Pass")</f>
        <v>Pass</v>
      </c>
    </row>
    <row r="192" spans="1:3">
      <c r="A192">
        <v>191</v>
      </c>
      <c r="B192" t="str">
        <f>IF(AND('Sch D7 Terr or PR'!F196&gt;0,'Sch D7 Terr or PR'!E196&lt;1),"Fail","Pass")</f>
        <v>Pass</v>
      </c>
      <c r="C192" t="str">
        <f>IF(AND('Sch D7 Terr or PR'!E196&gt;0,'Sch D7 Terr or PR'!F196&lt;1),"Fail","Pass")</f>
        <v>Pass</v>
      </c>
    </row>
    <row r="193" spans="1:3">
      <c r="A193">
        <v>192</v>
      </c>
      <c r="B193" t="str">
        <f>IF(AND('Sch D7 Terr or PR'!F197&gt;0,'Sch D7 Terr or PR'!E197&lt;1),"Fail","Pass")</f>
        <v>Pass</v>
      </c>
      <c r="C193" t="str">
        <f>IF(AND('Sch D7 Terr or PR'!E197&gt;0,'Sch D7 Terr or PR'!F197&lt;1),"Fail","Pass")</f>
        <v>Pass</v>
      </c>
    </row>
    <row r="194" spans="1:3">
      <c r="A194">
        <v>193</v>
      </c>
      <c r="B194" t="str">
        <f>IF(AND('Sch D7 Terr or PR'!F198&gt;0,'Sch D7 Terr or PR'!E198&lt;1),"Fail","Pass")</f>
        <v>Pass</v>
      </c>
      <c r="C194" t="str">
        <f>IF(AND('Sch D7 Terr or PR'!E198&gt;0,'Sch D7 Terr or PR'!F198&lt;1),"Fail","Pass")</f>
        <v>Pass</v>
      </c>
    </row>
    <row r="195" spans="1:3">
      <c r="A195">
        <v>194</v>
      </c>
      <c r="B195" t="str">
        <f>IF(AND('Sch D7 Terr or PR'!F199&gt;0,'Sch D7 Terr or PR'!E199&lt;1),"Fail","Pass")</f>
        <v>Pass</v>
      </c>
      <c r="C195" t="str">
        <f>IF(AND('Sch D7 Terr or PR'!E199&gt;0,'Sch D7 Terr or PR'!F199&lt;1),"Fail","Pass")</f>
        <v>Pass</v>
      </c>
    </row>
    <row r="196" spans="1:3">
      <c r="A196">
        <v>195</v>
      </c>
      <c r="B196" t="str">
        <f>IF(AND('Sch D7 Terr or PR'!F200&gt;0,'Sch D7 Terr or PR'!E200&lt;1),"Fail","Pass")</f>
        <v>Pass</v>
      </c>
      <c r="C196" t="str">
        <f>IF(AND('Sch D7 Terr or PR'!E200&gt;0,'Sch D7 Terr or PR'!F200&lt;1),"Fail","Pass")</f>
        <v>Pass</v>
      </c>
    </row>
    <row r="197" spans="1:3">
      <c r="A197">
        <v>196</v>
      </c>
      <c r="B197" t="str">
        <f>IF(AND('Sch D7 Terr or PR'!F201&gt;0,'Sch D7 Terr or PR'!E201&lt;1),"Fail","Pass")</f>
        <v>Pass</v>
      </c>
      <c r="C197" t="str">
        <f>IF(AND('Sch D7 Terr or PR'!E201&gt;0,'Sch D7 Terr or PR'!F201&lt;1),"Fail","Pass")</f>
        <v>Pass</v>
      </c>
    </row>
    <row r="198" spans="1:3">
      <c r="A198">
        <v>197</v>
      </c>
      <c r="B198" t="str">
        <f>IF(AND('Sch D7 Terr or PR'!F202&gt;0,'Sch D7 Terr or PR'!E202&lt;1),"Fail","Pass")</f>
        <v>Pass</v>
      </c>
      <c r="C198" t="str">
        <f>IF(AND('Sch D7 Terr or PR'!E202&gt;0,'Sch D7 Terr or PR'!F202&lt;1),"Fail","Pass")</f>
        <v>Pass</v>
      </c>
    </row>
    <row r="199" spans="1:3">
      <c r="A199">
        <v>198</v>
      </c>
      <c r="B199" t="str">
        <f>IF(AND('Sch D7 Terr or PR'!F203&gt;0,'Sch D7 Terr or PR'!E203&lt;1),"Fail","Pass")</f>
        <v>Pass</v>
      </c>
      <c r="C199" t="str">
        <f>IF(AND('Sch D7 Terr or PR'!E203&gt;0,'Sch D7 Terr or PR'!F203&lt;1),"Fail","Pass")</f>
        <v>Pass</v>
      </c>
    </row>
    <row r="200" spans="1:3">
      <c r="A200">
        <v>199</v>
      </c>
      <c r="B200" t="str">
        <f>IF(AND('Sch D7 Terr or PR'!F204&gt;0,'Sch D7 Terr or PR'!E204&lt;1),"Fail","Pass")</f>
        <v>Pass</v>
      </c>
      <c r="C200" t="str">
        <f>IF(AND('Sch D7 Terr or PR'!E204&gt;0,'Sch D7 Terr or PR'!F204&lt;1),"Fail","Pass")</f>
        <v>Pass</v>
      </c>
    </row>
    <row r="201" spans="1:3">
      <c r="A201">
        <v>200</v>
      </c>
      <c r="B201" t="str">
        <f>IF(AND('Sch D7 Terr or PR'!F205&gt;0,'Sch D7 Terr or PR'!E205&lt;1),"Fail","Pass")</f>
        <v>Pass</v>
      </c>
      <c r="C201" t="str">
        <f>IF(AND('Sch D7 Terr or PR'!E205&gt;0,'Sch D7 Terr or PR'!F205&lt;1),"Fail","Pass")</f>
        <v>Pass</v>
      </c>
    </row>
    <row r="202" spans="1:3">
      <c r="A202">
        <v>201</v>
      </c>
      <c r="B202" t="str">
        <f>IF(AND('Sch D7 Terr or PR'!F206&gt;0,'Sch D7 Terr or PR'!E206&lt;1),"Fail","Pass")</f>
        <v>Pass</v>
      </c>
      <c r="C202" t="str">
        <f>IF(AND('Sch D7 Terr or PR'!E206&gt;0,'Sch D7 Terr or PR'!F206&lt;1),"Fail","Pass")</f>
        <v>Pass</v>
      </c>
    </row>
    <row r="203" spans="1:3">
      <c r="A203">
        <v>202</v>
      </c>
      <c r="B203" t="str">
        <f>IF(AND('Sch D7 Terr or PR'!F207&gt;0,'Sch D7 Terr or PR'!E207&lt;1),"Fail","Pass")</f>
        <v>Pass</v>
      </c>
      <c r="C203" t="str">
        <f>IF(AND('Sch D7 Terr or PR'!E207&gt;0,'Sch D7 Terr or PR'!F207&lt;1),"Fail","Pass")</f>
        <v>Pass</v>
      </c>
    </row>
    <row r="204" spans="1:3">
      <c r="A204">
        <v>203</v>
      </c>
      <c r="B204" t="str">
        <f>IF(AND('Sch D7 Terr or PR'!F208&gt;0,'Sch D7 Terr or PR'!E208&lt;1),"Fail","Pass")</f>
        <v>Pass</v>
      </c>
      <c r="C204" t="str">
        <f>IF(AND('Sch D7 Terr or PR'!E208&gt;0,'Sch D7 Terr or PR'!F208&lt;1),"Fail","Pass")</f>
        <v>Pass</v>
      </c>
    </row>
    <row r="205" spans="1:3">
      <c r="A205">
        <v>204</v>
      </c>
      <c r="B205" t="str">
        <f>IF(AND('Sch D7 Terr or PR'!F209&gt;0,'Sch D7 Terr or PR'!E209&lt;1),"Fail","Pass")</f>
        <v>Pass</v>
      </c>
      <c r="C205" t="str">
        <f>IF(AND('Sch D7 Terr or PR'!E209&gt;0,'Sch D7 Terr or PR'!F209&lt;1),"Fail","Pass")</f>
        <v>Pass</v>
      </c>
    </row>
    <row r="206" spans="1:3">
      <c r="A206">
        <v>205</v>
      </c>
      <c r="B206" t="str">
        <f>IF(AND('Sch D7 Terr or PR'!F210&gt;0,'Sch D7 Terr or PR'!E210&lt;1),"Fail","Pass")</f>
        <v>Pass</v>
      </c>
      <c r="C206" t="str">
        <f>IF(AND('Sch D7 Terr or PR'!E210&gt;0,'Sch D7 Terr or PR'!F210&lt;1),"Fail","Pass")</f>
        <v>Pass</v>
      </c>
    </row>
    <row r="207" spans="1:3">
      <c r="A207">
        <v>206</v>
      </c>
      <c r="B207" t="str">
        <f>IF(AND('Sch D7 Terr or PR'!F211&gt;0,'Sch D7 Terr or PR'!E211&lt;1),"Fail","Pass")</f>
        <v>Pass</v>
      </c>
      <c r="C207" t="str">
        <f>IF(AND('Sch D7 Terr or PR'!E211&gt;0,'Sch D7 Terr or PR'!F211&lt;1),"Fail","Pass")</f>
        <v>Pass</v>
      </c>
    </row>
    <row r="208" spans="1:3">
      <c r="A208">
        <v>207</v>
      </c>
      <c r="B208" t="str">
        <f>IF(AND('Sch D7 Terr or PR'!F212&gt;0,'Sch D7 Terr or PR'!E212&lt;1),"Fail","Pass")</f>
        <v>Pass</v>
      </c>
      <c r="C208" t="str">
        <f>IF(AND('Sch D7 Terr or PR'!E212&gt;0,'Sch D7 Terr or PR'!F212&lt;1),"Fail","Pass")</f>
        <v>Pass</v>
      </c>
    </row>
    <row r="209" spans="1:3">
      <c r="A209">
        <v>208</v>
      </c>
      <c r="B209" t="str">
        <f>IF(AND('Sch D7 Terr or PR'!F213&gt;0,'Sch D7 Terr or PR'!E213&lt;1),"Fail","Pass")</f>
        <v>Pass</v>
      </c>
      <c r="C209" t="str">
        <f>IF(AND('Sch D7 Terr or PR'!E213&gt;0,'Sch D7 Terr or PR'!F213&lt;1),"Fail","Pass")</f>
        <v>Pass</v>
      </c>
    </row>
    <row r="210" spans="1:3">
      <c r="A210">
        <v>209</v>
      </c>
      <c r="B210" t="str">
        <f>IF(AND('Sch D7 Terr or PR'!F214&gt;0,'Sch D7 Terr or PR'!E214&lt;1),"Fail","Pass")</f>
        <v>Pass</v>
      </c>
      <c r="C210" t="str">
        <f>IF(AND('Sch D7 Terr or PR'!E214&gt;0,'Sch D7 Terr or PR'!F214&lt;1),"Fail","Pass")</f>
        <v>Pass</v>
      </c>
    </row>
    <row r="211" spans="1:3">
      <c r="A211">
        <v>210</v>
      </c>
      <c r="B211" t="str">
        <f>IF(AND('Sch D7 Terr or PR'!F215&gt;0,'Sch D7 Terr or PR'!E215&lt;1),"Fail","Pass")</f>
        <v>Pass</v>
      </c>
      <c r="C211" t="str">
        <f>IF(AND('Sch D7 Terr or PR'!E215&gt;0,'Sch D7 Terr or PR'!F215&lt;1),"Fail","Pass")</f>
        <v>Pass</v>
      </c>
    </row>
    <row r="212" spans="1:3">
      <c r="A212">
        <v>211</v>
      </c>
      <c r="B212" t="str">
        <f>IF(AND('Sch D7 Terr or PR'!F216&gt;0,'Sch D7 Terr or PR'!E216&lt;1),"Fail","Pass")</f>
        <v>Pass</v>
      </c>
      <c r="C212" t="str">
        <f>IF(AND('Sch D7 Terr or PR'!E216&gt;0,'Sch D7 Terr or PR'!F216&lt;1),"Fail","Pass")</f>
        <v>Pass</v>
      </c>
    </row>
    <row r="213" spans="1:3">
      <c r="A213">
        <v>212</v>
      </c>
      <c r="B213" t="str">
        <f>IF(AND('Sch D7 Terr or PR'!F217&gt;0,'Sch D7 Terr or PR'!E217&lt;1),"Fail","Pass")</f>
        <v>Pass</v>
      </c>
      <c r="C213" t="str">
        <f>IF(AND('Sch D7 Terr or PR'!E217&gt;0,'Sch D7 Terr or PR'!F217&lt;1),"Fail","Pass")</f>
        <v>Pass</v>
      </c>
    </row>
    <row r="214" spans="1:3">
      <c r="A214">
        <v>213</v>
      </c>
      <c r="B214" t="str">
        <f>IF(AND('Sch D7 Terr or PR'!F218&gt;0,'Sch D7 Terr or PR'!E218&lt;1),"Fail","Pass")</f>
        <v>Pass</v>
      </c>
      <c r="C214" t="str">
        <f>IF(AND('Sch D7 Terr or PR'!E218&gt;0,'Sch D7 Terr or PR'!F218&lt;1),"Fail","Pass")</f>
        <v>Pass</v>
      </c>
    </row>
    <row r="215" spans="1:3">
      <c r="A215">
        <v>214</v>
      </c>
      <c r="B215" t="str">
        <f>IF(AND('Sch D7 Terr or PR'!F219&gt;0,'Sch D7 Terr or PR'!E219&lt;1),"Fail","Pass")</f>
        <v>Pass</v>
      </c>
      <c r="C215" t="str">
        <f>IF(AND('Sch D7 Terr or PR'!E219&gt;0,'Sch D7 Terr or PR'!F219&lt;1),"Fail","Pass")</f>
        <v>Pass</v>
      </c>
    </row>
    <row r="216" spans="1:3">
      <c r="A216">
        <v>215</v>
      </c>
      <c r="B216" t="str">
        <f>IF(AND('Sch D7 Terr or PR'!F220&gt;0,'Sch D7 Terr or PR'!E220&lt;1),"Fail","Pass")</f>
        <v>Pass</v>
      </c>
      <c r="C216" t="str">
        <f>IF(AND('Sch D7 Terr or PR'!E220&gt;0,'Sch D7 Terr or PR'!F220&lt;1),"Fail","Pass")</f>
        <v>Pass</v>
      </c>
    </row>
    <row r="217" spans="1:3">
      <c r="A217">
        <v>216</v>
      </c>
      <c r="B217" t="str">
        <f>IF(AND('Sch D7 Terr or PR'!F221&gt;0,'Sch D7 Terr or PR'!E221&lt;1),"Fail","Pass")</f>
        <v>Pass</v>
      </c>
      <c r="C217" t="str">
        <f>IF(AND('Sch D7 Terr or PR'!E221&gt;0,'Sch D7 Terr or PR'!F221&lt;1),"Fail","Pass")</f>
        <v>Pass</v>
      </c>
    </row>
    <row r="218" spans="1:3">
      <c r="A218">
        <v>217</v>
      </c>
      <c r="B218" t="str">
        <f>IF(AND('Sch D7 Terr or PR'!F222&gt;0,'Sch D7 Terr or PR'!E222&lt;1),"Fail","Pass")</f>
        <v>Pass</v>
      </c>
      <c r="C218" t="str">
        <f>IF(AND('Sch D7 Terr or PR'!E222&gt;0,'Sch D7 Terr or PR'!F222&lt;1),"Fail","Pass")</f>
        <v>Pass</v>
      </c>
    </row>
    <row r="219" spans="1:3">
      <c r="A219">
        <v>218</v>
      </c>
      <c r="B219" t="str">
        <f>IF(AND('Sch D7 Terr or PR'!F223&gt;0,'Sch D7 Terr or PR'!E223&lt;1),"Fail","Pass")</f>
        <v>Pass</v>
      </c>
      <c r="C219" t="str">
        <f>IF(AND('Sch D7 Terr or PR'!E223&gt;0,'Sch D7 Terr or PR'!F223&lt;1),"Fail","Pass")</f>
        <v>Pass</v>
      </c>
    </row>
    <row r="220" spans="1:3">
      <c r="A220">
        <v>219</v>
      </c>
      <c r="B220" t="str">
        <f>IF(AND('Sch D7 Terr or PR'!F224&gt;0,'Sch D7 Terr or PR'!E224&lt;1),"Fail","Pass")</f>
        <v>Pass</v>
      </c>
      <c r="C220" t="str">
        <f>IF(AND('Sch D7 Terr or PR'!E224&gt;0,'Sch D7 Terr or PR'!F224&lt;1),"Fail","Pass")</f>
        <v>Pass</v>
      </c>
    </row>
    <row r="221" spans="1:3">
      <c r="A221">
        <v>220</v>
      </c>
      <c r="B221" t="str">
        <f>IF(AND('Sch D7 Terr or PR'!F225&gt;0,'Sch D7 Terr or PR'!E225&lt;1),"Fail","Pass")</f>
        <v>Pass</v>
      </c>
      <c r="C221" t="str">
        <f>IF(AND('Sch D7 Terr or PR'!E225&gt;0,'Sch D7 Terr or PR'!F225&lt;1),"Fail","Pass")</f>
        <v>Pass</v>
      </c>
    </row>
    <row r="222" spans="1:3">
      <c r="A222">
        <v>221</v>
      </c>
      <c r="B222" t="str">
        <f>IF(AND('Sch D7 Terr or PR'!F226&gt;0,'Sch D7 Terr or PR'!E226&lt;1),"Fail","Pass")</f>
        <v>Pass</v>
      </c>
      <c r="C222" t="str">
        <f>IF(AND('Sch D7 Terr or PR'!E226&gt;0,'Sch D7 Terr or PR'!F226&lt;1),"Fail","Pass")</f>
        <v>Pass</v>
      </c>
    </row>
    <row r="223" spans="1:3">
      <c r="A223">
        <v>222</v>
      </c>
      <c r="B223" t="str">
        <f>IF(AND('Sch D7 Terr or PR'!F227&gt;0,'Sch D7 Terr or PR'!E227&lt;1),"Fail","Pass")</f>
        <v>Pass</v>
      </c>
      <c r="C223" t="str">
        <f>IF(AND('Sch D7 Terr or PR'!E227&gt;0,'Sch D7 Terr or PR'!F227&lt;1),"Fail","Pass")</f>
        <v>Pass</v>
      </c>
    </row>
    <row r="224" spans="1:3">
      <c r="A224">
        <v>223</v>
      </c>
      <c r="B224" t="str">
        <f>IF(AND('Sch D7 Terr or PR'!F228&gt;0,'Sch D7 Terr or PR'!E228&lt;1),"Fail","Pass")</f>
        <v>Pass</v>
      </c>
      <c r="C224" t="str">
        <f>IF(AND('Sch D7 Terr or PR'!E228&gt;0,'Sch D7 Terr or PR'!F228&lt;1),"Fail","Pass")</f>
        <v>Pass</v>
      </c>
    </row>
    <row r="225" spans="1:3">
      <c r="A225">
        <v>224</v>
      </c>
      <c r="B225" t="str">
        <f>IF(AND('Sch D7 Terr or PR'!F229&gt;0,'Sch D7 Terr or PR'!E229&lt;1),"Fail","Pass")</f>
        <v>Pass</v>
      </c>
      <c r="C225" t="str">
        <f>IF(AND('Sch D7 Terr or PR'!E229&gt;0,'Sch D7 Terr or PR'!F229&lt;1),"Fail","Pass")</f>
        <v>Pass</v>
      </c>
    </row>
    <row r="226" spans="1:3">
      <c r="A226">
        <v>225</v>
      </c>
      <c r="B226" t="str">
        <f>IF(AND('Sch D7 Terr or PR'!F230&gt;0,'Sch D7 Terr or PR'!E230&lt;1),"Fail","Pass")</f>
        <v>Pass</v>
      </c>
      <c r="C226" t="str">
        <f>IF(AND('Sch D7 Terr or PR'!E230&gt;0,'Sch D7 Terr or PR'!F230&lt;1),"Fail","Pass")</f>
        <v>Pass</v>
      </c>
    </row>
    <row r="227" spans="1:3">
      <c r="A227">
        <v>226</v>
      </c>
      <c r="B227" t="str">
        <f>IF(AND('Sch D7 Terr or PR'!F231&gt;0,'Sch D7 Terr or PR'!E231&lt;1),"Fail","Pass")</f>
        <v>Pass</v>
      </c>
      <c r="C227" t="str">
        <f>IF(AND('Sch D7 Terr or PR'!E231&gt;0,'Sch D7 Terr or PR'!F231&lt;1),"Fail","Pass")</f>
        <v>Pass</v>
      </c>
    </row>
    <row r="228" spans="1:3">
      <c r="A228">
        <v>227</v>
      </c>
      <c r="B228" t="str">
        <f>IF(AND('Sch D7 Terr or PR'!F232&gt;0,'Sch D7 Terr or PR'!E232&lt;1),"Fail","Pass")</f>
        <v>Pass</v>
      </c>
      <c r="C228" t="str">
        <f>IF(AND('Sch D7 Terr or PR'!E232&gt;0,'Sch D7 Terr or PR'!F232&lt;1),"Fail","Pass")</f>
        <v>Pass</v>
      </c>
    </row>
    <row r="229" spans="1:3">
      <c r="A229">
        <v>228</v>
      </c>
      <c r="B229" t="str">
        <f>IF(AND('Sch D7 Terr or PR'!F233&gt;0,'Sch D7 Terr or PR'!E233&lt;1),"Fail","Pass")</f>
        <v>Pass</v>
      </c>
      <c r="C229" t="str">
        <f>IF(AND('Sch D7 Terr or PR'!E233&gt;0,'Sch D7 Terr or PR'!F233&lt;1),"Fail","Pass")</f>
        <v>Pass</v>
      </c>
    </row>
    <row r="230" spans="1:3">
      <c r="A230">
        <v>229</v>
      </c>
      <c r="B230" t="str">
        <f>IF(AND('Sch D7 Terr or PR'!F234&gt;0,'Sch D7 Terr or PR'!E234&lt;1),"Fail","Pass")</f>
        <v>Pass</v>
      </c>
      <c r="C230" t="str">
        <f>IF(AND('Sch D7 Terr or PR'!E234&gt;0,'Sch D7 Terr or PR'!F234&lt;1),"Fail","Pass")</f>
        <v>Pass</v>
      </c>
    </row>
    <row r="231" spans="1:3">
      <c r="A231">
        <v>230</v>
      </c>
      <c r="B231" t="str">
        <f>IF(AND('Sch D7 Terr or PR'!F235&gt;0,'Sch D7 Terr or PR'!E235&lt;1),"Fail","Pass")</f>
        <v>Pass</v>
      </c>
      <c r="C231" t="str">
        <f>IF(AND('Sch D7 Terr or PR'!E235&gt;0,'Sch D7 Terr or PR'!F235&lt;1),"Fail","Pass")</f>
        <v>Pass</v>
      </c>
    </row>
    <row r="232" spans="1:3">
      <c r="A232">
        <v>231</v>
      </c>
      <c r="B232" t="str">
        <f>IF(AND('Sch D7 Terr or PR'!F236&gt;0,'Sch D7 Terr or PR'!E236&lt;1),"Fail","Pass")</f>
        <v>Pass</v>
      </c>
      <c r="C232" t="str">
        <f>IF(AND('Sch D7 Terr or PR'!E236&gt;0,'Sch D7 Terr or PR'!F236&lt;1),"Fail","Pass")</f>
        <v>Pass</v>
      </c>
    </row>
    <row r="233" spans="1:3">
      <c r="A233">
        <v>232</v>
      </c>
      <c r="B233" t="str">
        <f>IF(AND('Sch D7 Terr or PR'!F237&gt;0,'Sch D7 Terr or PR'!E237&lt;1),"Fail","Pass")</f>
        <v>Pass</v>
      </c>
      <c r="C233" t="str">
        <f>IF(AND('Sch D7 Terr or PR'!E237&gt;0,'Sch D7 Terr or PR'!F237&lt;1),"Fail","Pass")</f>
        <v>Pass</v>
      </c>
    </row>
    <row r="234" spans="1:3">
      <c r="A234">
        <v>233</v>
      </c>
      <c r="B234" t="str">
        <f>IF(AND('Sch D7 Terr or PR'!F238&gt;0,'Sch D7 Terr or PR'!E238&lt;1),"Fail","Pass")</f>
        <v>Pass</v>
      </c>
      <c r="C234" t="str">
        <f>IF(AND('Sch D7 Terr or PR'!E238&gt;0,'Sch D7 Terr or PR'!F238&lt;1),"Fail","Pass")</f>
        <v>Pass</v>
      </c>
    </row>
    <row r="235" spans="1:3">
      <c r="A235">
        <v>234</v>
      </c>
      <c r="B235" t="str">
        <f>IF(AND('Sch D7 Terr or PR'!F239&gt;0,'Sch D7 Terr or PR'!E239&lt;1),"Fail","Pass")</f>
        <v>Pass</v>
      </c>
      <c r="C235" t="str">
        <f>IF(AND('Sch D7 Terr or PR'!E239&gt;0,'Sch D7 Terr or PR'!F239&lt;1),"Fail","Pass")</f>
        <v>Pass</v>
      </c>
    </row>
    <row r="236" spans="1:3">
      <c r="A236">
        <v>235</v>
      </c>
      <c r="B236" t="str">
        <f>IF(AND('Sch D7 Terr or PR'!F240&gt;0,'Sch D7 Terr or PR'!E240&lt;1),"Fail","Pass")</f>
        <v>Pass</v>
      </c>
      <c r="C236" t="str">
        <f>IF(AND('Sch D7 Terr or PR'!E240&gt;0,'Sch D7 Terr or PR'!F240&lt;1),"Fail","Pass")</f>
        <v>Pass</v>
      </c>
    </row>
    <row r="237" spans="1:3">
      <c r="A237">
        <v>236</v>
      </c>
      <c r="B237" t="str">
        <f>IF(AND('Sch D7 Terr or PR'!F241&gt;0,'Sch D7 Terr or PR'!E241&lt;1),"Fail","Pass")</f>
        <v>Pass</v>
      </c>
      <c r="C237" t="str">
        <f>IF(AND('Sch D7 Terr or PR'!E241&gt;0,'Sch D7 Terr or PR'!F241&lt;1),"Fail","Pass")</f>
        <v>Pass</v>
      </c>
    </row>
    <row r="238" spans="1:3">
      <c r="A238">
        <v>237</v>
      </c>
      <c r="B238" t="str">
        <f>IF(AND('Sch D7 Terr or PR'!F242&gt;0,'Sch D7 Terr or PR'!E242&lt;1),"Fail","Pass")</f>
        <v>Pass</v>
      </c>
      <c r="C238" t="str">
        <f>IF(AND('Sch D7 Terr or PR'!E242&gt;0,'Sch D7 Terr or PR'!F242&lt;1),"Fail","Pass")</f>
        <v>Pass</v>
      </c>
    </row>
    <row r="239" spans="1:3">
      <c r="A239">
        <v>238</v>
      </c>
      <c r="B239" t="str">
        <f>IF(AND('Sch D7 Terr or PR'!F243&gt;0,'Sch D7 Terr or PR'!E243&lt;1),"Fail","Pass")</f>
        <v>Pass</v>
      </c>
      <c r="C239" t="str">
        <f>IF(AND('Sch D7 Terr or PR'!E243&gt;0,'Sch D7 Terr or PR'!F243&lt;1),"Fail","Pass")</f>
        <v>Pass</v>
      </c>
    </row>
    <row r="240" spans="1:3">
      <c r="A240">
        <v>239</v>
      </c>
      <c r="B240" t="str">
        <f>IF(AND('Sch D7 Terr or PR'!F244&gt;0,'Sch D7 Terr or PR'!E244&lt;1),"Fail","Pass")</f>
        <v>Pass</v>
      </c>
      <c r="C240" t="str">
        <f>IF(AND('Sch D7 Terr or PR'!E244&gt;0,'Sch D7 Terr or PR'!F244&lt;1),"Fail","Pass")</f>
        <v>Pass</v>
      </c>
    </row>
    <row r="241" spans="1:3">
      <c r="A241">
        <v>240</v>
      </c>
      <c r="B241" t="str">
        <f>IF(AND('Sch D7 Terr or PR'!F245&gt;0,'Sch D7 Terr or PR'!E245&lt;1),"Fail","Pass")</f>
        <v>Pass</v>
      </c>
      <c r="C241" t="str">
        <f>IF(AND('Sch D7 Terr or PR'!E245&gt;0,'Sch D7 Terr or PR'!F245&lt;1),"Fail","Pass")</f>
        <v>Pass</v>
      </c>
    </row>
    <row r="242" spans="1:3">
      <c r="A242">
        <v>241</v>
      </c>
      <c r="B242" t="str">
        <f>IF(AND('Sch D7 Terr or PR'!F246&gt;0,'Sch D7 Terr or PR'!E246&lt;1),"Fail","Pass")</f>
        <v>Pass</v>
      </c>
      <c r="C242" t="str">
        <f>IF(AND('Sch D7 Terr or PR'!E246&gt;0,'Sch D7 Terr or PR'!F246&lt;1),"Fail","Pass")</f>
        <v>Pass</v>
      </c>
    </row>
    <row r="243" spans="1:3">
      <c r="A243">
        <v>242</v>
      </c>
      <c r="B243" t="str">
        <f>IF(AND('Sch D7 Terr or PR'!F247&gt;0,'Sch D7 Terr or PR'!E247&lt;1),"Fail","Pass")</f>
        <v>Pass</v>
      </c>
      <c r="C243" t="str">
        <f>IF(AND('Sch D7 Terr or PR'!E247&gt;0,'Sch D7 Terr or PR'!F247&lt;1),"Fail","Pass")</f>
        <v>Pass</v>
      </c>
    </row>
    <row r="244" spans="1:3">
      <c r="A244">
        <v>243</v>
      </c>
      <c r="B244" t="str">
        <f>IF(AND('Sch D7 Terr or PR'!F248&gt;0,'Sch D7 Terr or PR'!E248&lt;1),"Fail","Pass")</f>
        <v>Pass</v>
      </c>
      <c r="C244" t="str">
        <f>IF(AND('Sch D7 Terr or PR'!E248&gt;0,'Sch D7 Terr or PR'!F248&lt;1),"Fail","Pass")</f>
        <v>Pass</v>
      </c>
    </row>
    <row r="245" spans="1:3">
      <c r="A245">
        <v>244</v>
      </c>
      <c r="B245" t="str">
        <f>IF(AND('Sch D7 Terr or PR'!F249&gt;0,'Sch D7 Terr or PR'!E249&lt;1),"Fail","Pass")</f>
        <v>Pass</v>
      </c>
      <c r="C245" t="str">
        <f>IF(AND('Sch D7 Terr or PR'!E249&gt;0,'Sch D7 Terr or PR'!F249&lt;1),"Fail","Pass")</f>
        <v>Pass</v>
      </c>
    </row>
    <row r="246" spans="1:3">
      <c r="A246">
        <v>245</v>
      </c>
      <c r="B246" t="str">
        <f>IF(AND('Sch D7 Terr or PR'!F250&gt;0,'Sch D7 Terr or PR'!E250&lt;1),"Fail","Pass")</f>
        <v>Pass</v>
      </c>
      <c r="C246" t="str">
        <f>IF(AND('Sch D7 Terr or PR'!E250&gt;0,'Sch D7 Terr or PR'!F250&lt;1),"Fail","Pass")</f>
        <v>Pass</v>
      </c>
    </row>
    <row r="247" spans="1:3">
      <c r="A247">
        <v>246</v>
      </c>
      <c r="B247" t="str">
        <f>IF(AND('Sch D7 Terr or PR'!F251&gt;0,'Sch D7 Terr or PR'!E251&lt;1),"Fail","Pass")</f>
        <v>Pass</v>
      </c>
      <c r="C247" t="str">
        <f>IF(AND('Sch D7 Terr or PR'!E251&gt;0,'Sch D7 Terr or PR'!F251&lt;1),"Fail","Pass")</f>
        <v>Pass</v>
      </c>
    </row>
    <row r="248" spans="1:3">
      <c r="A248">
        <v>247</v>
      </c>
      <c r="B248" t="str">
        <f>IF(AND('Sch D7 Terr or PR'!F252&gt;0,'Sch D7 Terr or PR'!E252&lt;1),"Fail","Pass")</f>
        <v>Pass</v>
      </c>
      <c r="C248" t="str">
        <f>IF(AND('Sch D7 Terr or PR'!E252&gt;0,'Sch D7 Terr or PR'!F252&lt;1),"Fail","Pass")</f>
        <v>Pass</v>
      </c>
    </row>
    <row r="249" spans="1:3">
      <c r="A249">
        <v>248</v>
      </c>
      <c r="B249" t="str">
        <f>IF(AND('Sch D7 Terr or PR'!F253&gt;0,'Sch D7 Terr or PR'!E253&lt;1),"Fail","Pass")</f>
        <v>Pass</v>
      </c>
      <c r="C249" t="str">
        <f>IF(AND('Sch D7 Terr or PR'!E253&gt;0,'Sch D7 Terr or PR'!F253&lt;1),"Fail","Pass")</f>
        <v>Pass</v>
      </c>
    </row>
    <row r="250" spans="1:3">
      <c r="A250">
        <v>249</v>
      </c>
      <c r="B250" t="str">
        <f>IF(AND('Sch D7 Terr or PR'!F254&gt;0,'Sch D7 Terr or PR'!E254&lt;1),"Fail","Pass")</f>
        <v>Pass</v>
      </c>
      <c r="C250" t="str">
        <f>IF(AND('Sch D7 Terr or PR'!E254&gt;0,'Sch D7 Terr or PR'!F254&lt;1),"Fail","Pass")</f>
        <v>Pass</v>
      </c>
    </row>
    <row r="251" spans="1:3">
      <c r="A251">
        <v>250</v>
      </c>
      <c r="B251" t="str">
        <f>IF(AND('Sch D7 Terr or PR'!F255&gt;0,'Sch D7 Terr or PR'!E255&lt;1),"Fail","Pass")</f>
        <v>Pass</v>
      </c>
      <c r="C251" t="str">
        <f>IF(AND('Sch D7 Terr or PR'!E255&gt;0,'Sch D7 Terr or PR'!F255&lt;1),"Fail","Pass")</f>
        <v>Pass</v>
      </c>
    </row>
    <row r="252" spans="1:3">
      <c r="A252">
        <v>251</v>
      </c>
      <c r="B252" t="str">
        <f>IF(AND('Sch D7 Terr or PR'!F256&gt;0,'Sch D7 Terr or PR'!E256&lt;1),"Fail","Pass")</f>
        <v>Pass</v>
      </c>
      <c r="C252" t="str">
        <f>IF(AND('Sch D7 Terr or PR'!E256&gt;0,'Sch D7 Terr or PR'!F256&lt;1),"Fail","Pass")</f>
        <v>Pass</v>
      </c>
    </row>
    <row r="253" spans="1:3">
      <c r="A253">
        <v>252</v>
      </c>
      <c r="B253" t="str">
        <f>IF(AND('Sch D7 Terr or PR'!F257&gt;0,'Sch D7 Terr or PR'!E257&lt;1),"Fail","Pass")</f>
        <v>Pass</v>
      </c>
      <c r="C253" t="str">
        <f>IF(AND('Sch D7 Terr or PR'!E257&gt;0,'Sch D7 Terr or PR'!F257&lt;1),"Fail","Pass")</f>
        <v>Pass</v>
      </c>
    </row>
    <row r="254" spans="1:3">
      <c r="A254">
        <v>253</v>
      </c>
      <c r="B254" t="str">
        <f>IF(AND('Sch D7 Terr or PR'!F258&gt;0,'Sch D7 Terr or PR'!E258&lt;1),"Fail","Pass")</f>
        <v>Pass</v>
      </c>
      <c r="C254" t="str">
        <f>IF(AND('Sch D7 Terr or PR'!E258&gt;0,'Sch D7 Terr or PR'!F258&lt;1),"Fail","Pass")</f>
        <v>Pass</v>
      </c>
    </row>
    <row r="255" spans="1:3">
      <c r="A255">
        <v>254</v>
      </c>
      <c r="B255" t="str">
        <f>IF(AND('Sch D7 Terr or PR'!F259&gt;0,'Sch D7 Terr or PR'!E259&lt;1),"Fail","Pass")</f>
        <v>Pass</v>
      </c>
      <c r="C255" t="str">
        <f>IF(AND('Sch D7 Terr or PR'!E259&gt;0,'Sch D7 Terr or PR'!F259&lt;1),"Fail","Pass")</f>
        <v>Pass</v>
      </c>
    </row>
    <row r="256" spans="1:3">
      <c r="A256">
        <v>255</v>
      </c>
      <c r="B256" t="str">
        <f>IF(AND('Sch D7 Terr or PR'!F260&gt;0,'Sch D7 Terr or PR'!E260&lt;1),"Fail","Pass")</f>
        <v>Pass</v>
      </c>
      <c r="C256" t="str">
        <f>IF(AND('Sch D7 Terr or PR'!E260&gt;0,'Sch D7 Terr or PR'!F260&lt;1),"Fail","Pass")</f>
        <v>Pass</v>
      </c>
    </row>
    <row r="257" spans="1:3">
      <c r="A257">
        <v>256</v>
      </c>
      <c r="B257" t="str">
        <f>IF(AND('Sch D7 Terr or PR'!F261&gt;0,'Sch D7 Terr or PR'!E261&lt;1),"Fail","Pass")</f>
        <v>Pass</v>
      </c>
      <c r="C257" t="str">
        <f>IF(AND('Sch D7 Terr or PR'!E261&gt;0,'Sch D7 Terr or PR'!F261&lt;1),"Fail","Pass")</f>
        <v>Pass</v>
      </c>
    </row>
    <row r="258" spans="1:3">
      <c r="A258">
        <v>257</v>
      </c>
      <c r="B258" t="str">
        <f>IF(AND('Sch D7 Terr or PR'!F262&gt;0,'Sch D7 Terr or PR'!E262&lt;1),"Fail","Pass")</f>
        <v>Pass</v>
      </c>
      <c r="C258" t="str">
        <f>IF(AND('Sch D7 Terr or PR'!E262&gt;0,'Sch D7 Terr or PR'!F262&lt;1),"Fail","Pass")</f>
        <v>Pass</v>
      </c>
    </row>
    <row r="259" spans="1:3">
      <c r="A259">
        <v>258</v>
      </c>
      <c r="B259" t="str">
        <f>IF(AND('Sch D7 Terr or PR'!F263&gt;0,'Sch D7 Terr or PR'!E263&lt;1),"Fail","Pass")</f>
        <v>Pass</v>
      </c>
      <c r="C259" t="str">
        <f>IF(AND('Sch D7 Terr or PR'!E263&gt;0,'Sch D7 Terr or PR'!F263&lt;1),"Fail","Pass")</f>
        <v>Pass</v>
      </c>
    </row>
    <row r="260" spans="1:3">
      <c r="A260">
        <v>259</v>
      </c>
      <c r="B260" t="str">
        <f>IF(AND('Sch D7 Terr or PR'!F264&gt;0,'Sch D7 Terr or PR'!E264&lt;1),"Fail","Pass")</f>
        <v>Pass</v>
      </c>
      <c r="C260" t="str">
        <f>IF(AND('Sch D7 Terr or PR'!E264&gt;0,'Sch D7 Terr or PR'!F264&lt;1),"Fail","Pass")</f>
        <v>Pass</v>
      </c>
    </row>
    <row r="261" spans="1:3">
      <c r="A261">
        <v>260</v>
      </c>
      <c r="B261" t="str">
        <f>IF(AND('Sch D7 Terr or PR'!F265&gt;0,'Sch D7 Terr or PR'!E265&lt;1),"Fail","Pass")</f>
        <v>Pass</v>
      </c>
      <c r="C261" t="str">
        <f>IF(AND('Sch D7 Terr or PR'!E265&gt;0,'Sch D7 Terr or PR'!F265&lt;1),"Fail","Pass")</f>
        <v>Pass</v>
      </c>
    </row>
    <row r="262" spans="1:3">
      <c r="A262">
        <v>261</v>
      </c>
      <c r="B262" t="str">
        <f>IF(AND('Sch D7 Terr or PR'!F266&gt;0,'Sch D7 Terr or PR'!E266&lt;1),"Fail","Pass")</f>
        <v>Pass</v>
      </c>
      <c r="C262" t="str">
        <f>IF(AND('Sch D7 Terr or PR'!E266&gt;0,'Sch D7 Terr or PR'!F266&lt;1),"Fail","Pass")</f>
        <v>Pass</v>
      </c>
    </row>
    <row r="263" spans="1:3">
      <c r="A263">
        <v>262</v>
      </c>
      <c r="B263" t="str">
        <f>IF(AND('Sch D7 Terr or PR'!F267&gt;0,'Sch D7 Terr or PR'!E267&lt;1),"Fail","Pass")</f>
        <v>Pass</v>
      </c>
      <c r="C263" t="str">
        <f>IF(AND('Sch D7 Terr or PR'!E267&gt;0,'Sch D7 Terr or PR'!F267&lt;1),"Fail","Pass")</f>
        <v>Pass</v>
      </c>
    </row>
    <row r="264" spans="1:3">
      <c r="A264">
        <v>263</v>
      </c>
      <c r="B264" t="str">
        <f>IF(AND('Sch D7 Terr or PR'!F268&gt;0,'Sch D7 Terr or PR'!E268&lt;1),"Fail","Pass")</f>
        <v>Pass</v>
      </c>
      <c r="C264" t="str">
        <f>IF(AND('Sch D7 Terr or PR'!E268&gt;0,'Sch D7 Terr or PR'!F268&lt;1),"Fail","Pass")</f>
        <v>Pass</v>
      </c>
    </row>
    <row r="265" spans="1:3">
      <c r="A265">
        <v>264</v>
      </c>
      <c r="B265" t="str">
        <f>IF(AND('Sch D7 Terr or PR'!F269&gt;0,'Sch D7 Terr or PR'!E269&lt;1),"Fail","Pass")</f>
        <v>Pass</v>
      </c>
      <c r="C265" t="str">
        <f>IF(AND('Sch D7 Terr or PR'!E269&gt;0,'Sch D7 Terr or PR'!F269&lt;1),"Fail","Pass")</f>
        <v>Pass</v>
      </c>
    </row>
    <row r="266" spans="1:3">
      <c r="A266">
        <v>265</v>
      </c>
      <c r="B266" t="str">
        <f>IF(AND('Sch D7 Terr or PR'!F270&gt;0,'Sch D7 Terr or PR'!E270&lt;1),"Fail","Pass")</f>
        <v>Pass</v>
      </c>
      <c r="C266" t="str">
        <f>IF(AND('Sch D7 Terr or PR'!E270&gt;0,'Sch D7 Terr or PR'!F270&lt;1),"Fail","Pass")</f>
        <v>Pass</v>
      </c>
    </row>
    <row r="267" spans="1:3">
      <c r="A267">
        <v>266</v>
      </c>
      <c r="B267" t="str">
        <f>IF(AND('Sch D7 Terr or PR'!F271&gt;0,'Sch D7 Terr or PR'!E271&lt;1),"Fail","Pass")</f>
        <v>Pass</v>
      </c>
      <c r="C267" t="str">
        <f>IF(AND('Sch D7 Terr or PR'!E271&gt;0,'Sch D7 Terr or PR'!F271&lt;1),"Fail","Pass")</f>
        <v>Pass</v>
      </c>
    </row>
    <row r="268" spans="1:3">
      <c r="A268">
        <v>267</v>
      </c>
      <c r="B268" t="str">
        <f>IF(AND('Sch D7 Terr or PR'!F272&gt;0,'Sch D7 Terr or PR'!E272&lt;1),"Fail","Pass")</f>
        <v>Pass</v>
      </c>
      <c r="C268" t="str">
        <f>IF(AND('Sch D7 Terr or PR'!E272&gt;0,'Sch D7 Terr or PR'!F272&lt;1),"Fail","Pass")</f>
        <v>Pass</v>
      </c>
    </row>
    <row r="269" spans="1:3">
      <c r="A269">
        <v>268</v>
      </c>
      <c r="B269" t="str">
        <f>IF(AND('Sch D7 Terr or PR'!F273&gt;0,'Sch D7 Terr or PR'!E273&lt;1),"Fail","Pass")</f>
        <v>Pass</v>
      </c>
      <c r="C269" t="str">
        <f>IF(AND('Sch D7 Terr or PR'!E273&gt;0,'Sch D7 Terr or PR'!F273&lt;1),"Fail","Pass")</f>
        <v>Pass</v>
      </c>
    </row>
    <row r="270" spans="1:3">
      <c r="A270">
        <v>269</v>
      </c>
      <c r="B270" t="str">
        <f>IF(AND('Sch D7 Terr or PR'!F274&gt;0,'Sch D7 Terr or PR'!E274&lt;1),"Fail","Pass")</f>
        <v>Pass</v>
      </c>
      <c r="C270" t="str">
        <f>IF(AND('Sch D7 Terr or PR'!E274&gt;0,'Sch D7 Terr or PR'!F274&lt;1),"Fail","Pass")</f>
        <v>Pass</v>
      </c>
    </row>
    <row r="271" spans="1:3">
      <c r="A271">
        <v>270</v>
      </c>
      <c r="B271" t="str">
        <f>IF(AND('Sch D7 Terr or PR'!F275&gt;0,'Sch D7 Terr or PR'!E275&lt;1),"Fail","Pass")</f>
        <v>Pass</v>
      </c>
      <c r="C271" t="str">
        <f>IF(AND('Sch D7 Terr or PR'!E275&gt;0,'Sch D7 Terr or PR'!F275&lt;1),"Fail","Pass")</f>
        <v>Pass</v>
      </c>
    </row>
    <row r="272" spans="1:3">
      <c r="A272">
        <v>271</v>
      </c>
      <c r="B272" t="str">
        <f>IF(AND('Sch D7 Terr or PR'!F276&gt;0,'Sch D7 Terr or PR'!E276&lt;1),"Fail","Pass")</f>
        <v>Pass</v>
      </c>
      <c r="C272" t="str">
        <f>IF(AND('Sch D7 Terr or PR'!E276&gt;0,'Sch D7 Terr or PR'!F276&lt;1),"Fail","Pass")</f>
        <v>Pass</v>
      </c>
    </row>
    <row r="273" spans="1:3">
      <c r="A273">
        <v>272</v>
      </c>
      <c r="B273" t="str">
        <f>IF(AND('Sch D7 Terr or PR'!F277&gt;0,'Sch D7 Terr or PR'!E277&lt;1),"Fail","Pass")</f>
        <v>Pass</v>
      </c>
      <c r="C273" t="str">
        <f>IF(AND('Sch D7 Terr or PR'!E277&gt;0,'Sch D7 Terr or PR'!F277&lt;1),"Fail","Pass")</f>
        <v>Pass</v>
      </c>
    </row>
    <row r="274" spans="1:3">
      <c r="A274">
        <v>273</v>
      </c>
      <c r="B274" t="str">
        <f>IF(AND('Sch D7 Terr or PR'!F278&gt;0,'Sch D7 Terr or PR'!E278&lt;1),"Fail","Pass")</f>
        <v>Pass</v>
      </c>
      <c r="C274" t="str">
        <f>IF(AND('Sch D7 Terr or PR'!E278&gt;0,'Sch D7 Terr or PR'!F278&lt;1),"Fail","Pass")</f>
        <v>Pass</v>
      </c>
    </row>
    <row r="275" spans="1:3">
      <c r="A275">
        <v>274</v>
      </c>
      <c r="B275" t="str">
        <f>IF(AND('Sch D7 Terr or PR'!F279&gt;0,'Sch D7 Terr or PR'!E279&lt;1),"Fail","Pass")</f>
        <v>Pass</v>
      </c>
      <c r="C275" t="str">
        <f>IF(AND('Sch D7 Terr or PR'!E279&gt;0,'Sch D7 Terr or PR'!F279&lt;1),"Fail","Pass")</f>
        <v>Pass</v>
      </c>
    </row>
    <row r="276" spans="1:3">
      <c r="A276">
        <v>275</v>
      </c>
      <c r="B276" t="str">
        <f>IF(AND('Sch D7 Terr or PR'!F280&gt;0,'Sch D7 Terr or PR'!E280&lt;1),"Fail","Pass")</f>
        <v>Pass</v>
      </c>
      <c r="C276" t="str">
        <f>IF(AND('Sch D7 Terr or PR'!E280&gt;0,'Sch D7 Terr or PR'!F280&lt;1),"Fail","Pass")</f>
        <v>Pass</v>
      </c>
    </row>
    <row r="277" spans="1:3">
      <c r="A277">
        <v>276</v>
      </c>
      <c r="B277" t="str">
        <f>IF(AND('Sch D7 Terr or PR'!F281&gt;0,'Sch D7 Terr or PR'!E281&lt;1),"Fail","Pass")</f>
        <v>Pass</v>
      </c>
      <c r="C277" t="str">
        <f>IF(AND('Sch D7 Terr or PR'!E281&gt;0,'Sch D7 Terr or PR'!F281&lt;1),"Fail","Pass")</f>
        <v>Pass</v>
      </c>
    </row>
    <row r="278" spans="1:3">
      <c r="A278">
        <v>277</v>
      </c>
      <c r="B278" t="str">
        <f>IF(AND('Sch D7 Terr or PR'!F282&gt;0,'Sch D7 Terr or PR'!E282&lt;1),"Fail","Pass")</f>
        <v>Pass</v>
      </c>
      <c r="C278" t="str">
        <f>IF(AND('Sch D7 Terr or PR'!E282&gt;0,'Sch D7 Terr or PR'!F282&lt;1),"Fail","Pass")</f>
        <v>Pass</v>
      </c>
    </row>
    <row r="279" spans="1:3">
      <c r="A279">
        <v>278</v>
      </c>
      <c r="B279" t="str">
        <f>IF(AND('Sch D7 Terr or PR'!F283&gt;0,'Sch D7 Terr or PR'!E283&lt;1),"Fail","Pass")</f>
        <v>Pass</v>
      </c>
      <c r="C279" t="str">
        <f>IF(AND('Sch D7 Terr or PR'!E283&gt;0,'Sch D7 Terr or PR'!F283&lt;1),"Fail","Pass")</f>
        <v>Pass</v>
      </c>
    </row>
    <row r="280" spans="1:3">
      <c r="A280">
        <v>279</v>
      </c>
      <c r="B280" t="str">
        <f>IF(AND('Sch D7 Terr or PR'!F284&gt;0,'Sch D7 Terr or PR'!E284&lt;1),"Fail","Pass")</f>
        <v>Pass</v>
      </c>
      <c r="C280" t="str">
        <f>IF(AND('Sch D7 Terr or PR'!E284&gt;0,'Sch D7 Terr or PR'!F284&lt;1),"Fail","Pass")</f>
        <v>Pass</v>
      </c>
    </row>
    <row r="281" spans="1:3">
      <c r="A281">
        <v>280</v>
      </c>
      <c r="B281" t="str">
        <f>IF(AND('Sch D7 Terr or PR'!F285&gt;0,'Sch D7 Terr or PR'!E285&lt;1),"Fail","Pass")</f>
        <v>Pass</v>
      </c>
      <c r="C281" t="str">
        <f>IF(AND('Sch D7 Terr or PR'!E285&gt;0,'Sch D7 Terr or PR'!F285&lt;1),"Fail","Pass")</f>
        <v>Pass</v>
      </c>
    </row>
    <row r="282" spans="1:3">
      <c r="A282">
        <v>281</v>
      </c>
      <c r="B282" t="str">
        <f>IF(AND('Sch D7 Terr or PR'!F286&gt;0,'Sch D7 Terr or PR'!E286&lt;1),"Fail","Pass")</f>
        <v>Pass</v>
      </c>
      <c r="C282" t="str">
        <f>IF(AND('Sch D7 Terr or PR'!E286&gt;0,'Sch D7 Terr or PR'!F286&lt;1),"Fail","Pass")</f>
        <v>Pass</v>
      </c>
    </row>
    <row r="283" spans="1:3">
      <c r="A283">
        <v>282</v>
      </c>
      <c r="B283" t="str">
        <f>IF(AND('Sch D7 Terr or PR'!F287&gt;0,'Sch D7 Terr or PR'!E287&lt;1),"Fail","Pass")</f>
        <v>Pass</v>
      </c>
      <c r="C283" t="str">
        <f>IF(AND('Sch D7 Terr or PR'!E287&gt;0,'Sch D7 Terr or PR'!F287&lt;1),"Fail","Pass")</f>
        <v>Pass</v>
      </c>
    </row>
    <row r="284" spans="1:3">
      <c r="A284">
        <v>283</v>
      </c>
      <c r="B284" t="str">
        <f>IF(AND('Sch D7 Terr or PR'!F288&gt;0,'Sch D7 Terr or PR'!E288&lt;1),"Fail","Pass")</f>
        <v>Pass</v>
      </c>
      <c r="C284" t="str">
        <f>IF(AND('Sch D7 Terr or PR'!E288&gt;0,'Sch D7 Terr or PR'!F288&lt;1),"Fail","Pass")</f>
        <v>Pass</v>
      </c>
    </row>
    <row r="285" spans="1:3">
      <c r="A285">
        <v>284</v>
      </c>
      <c r="B285" t="str">
        <f>IF(AND('Sch D7 Terr or PR'!F289&gt;0,'Sch D7 Terr or PR'!E289&lt;1),"Fail","Pass")</f>
        <v>Pass</v>
      </c>
      <c r="C285" t="str">
        <f>IF(AND('Sch D7 Terr or PR'!E289&gt;0,'Sch D7 Terr or PR'!F289&lt;1),"Fail","Pass")</f>
        <v>Pass</v>
      </c>
    </row>
    <row r="286" spans="1:3">
      <c r="A286">
        <v>285</v>
      </c>
      <c r="B286" t="str">
        <f>IF(AND('Sch D7 Terr or PR'!F290&gt;0,'Sch D7 Terr or PR'!E290&lt;1),"Fail","Pass")</f>
        <v>Pass</v>
      </c>
      <c r="C286" t="str">
        <f>IF(AND('Sch D7 Terr or PR'!E290&gt;0,'Sch D7 Terr or PR'!F290&lt;1),"Fail","Pass")</f>
        <v>Pass</v>
      </c>
    </row>
    <row r="287" spans="1:3">
      <c r="A287">
        <v>286</v>
      </c>
      <c r="B287" t="str">
        <f>IF(AND('Sch D7 Terr or PR'!F291&gt;0,'Sch D7 Terr or PR'!E291&lt;1),"Fail","Pass")</f>
        <v>Pass</v>
      </c>
      <c r="C287" t="str">
        <f>IF(AND('Sch D7 Terr or PR'!E291&gt;0,'Sch D7 Terr or PR'!F291&lt;1),"Fail","Pass")</f>
        <v>Pass</v>
      </c>
    </row>
    <row r="288" spans="1:3">
      <c r="A288">
        <v>287</v>
      </c>
      <c r="B288" t="str">
        <f>IF(AND('Sch D7 Terr or PR'!F292&gt;0,'Sch D7 Terr or PR'!E292&lt;1),"Fail","Pass")</f>
        <v>Pass</v>
      </c>
      <c r="C288" t="str">
        <f>IF(AND('Sch D7 Terr or PR'!E292&gt;0,'Sch D7 Terr or PR'!F292&lt;1),"Fail","Pass")</f>
        <v>Pass</v>
      </c>
    </row>
    <row r="289" spans="1:3">
      <c r="A289">
        <v>288</v>
      </c>
      <c r="B289" t="str">
        <f>IF(AND('Sch D7 Terr or PR'!F293&gt;0,'Sch D7 Terr or PR'!E293&lt;1),"Fail","Pass")</f>
        <v>Pass</v>
      </c>
      <c r="C289" t="str">
        <f>IF(AND('Sch D7 Terr or PR'!E293&gt;0,'Sch D7 Terr or PR'!F293&lt;1),"Fail","Pass")</f>
        <v>Pass</v>
      </c>
    </row>
    <row r="290" spans="1:3">
      <c r="A290">
        <v>289</v>
      </c>
      <c r="B290" t="str">
        <f>IF(AND('Sch D7 Terr or PR'!F294&gt;0,'Sch D7 Terr or PR'!E294&lt;1),"Fail","Pass")</f>
        <v>Pass</v>
      </c>
      <c r="C290" t="str">
        <f>IF(AND('Sch D7 Terr or PR'!E294&gt;0,'Sch D7 Terr or PR'!F294&lt;1),"Fail","Pass")</f>
        <v>Pass</v>
      </c>
    </row>
    <row r="291" spans="1:3">
      <c r="A291">
        <v>290</v>
      </c>
      <c r="B291" t="str">
        <f>IF(AND('Sch D7 Terr or PR'!F295&gt;0,'Sch D7 Terr or PR'!E295&lt;1),"Fail","Pass")</f>
        <v>Pass</v>
      </c>
      <c r="C291" t="str">
        <f>IF(AND('Sch D7 Terr or PR'!E295&gt;0,'Sch D7 Terr or PR'!F295&lt;1),"Fail","Pass")</f>
        <v>Pass</v>
      </c>
    </row>
    <row r="292" spans="1:3">
      <c r="A292">
        <v>291</v>
      </c>
      <c r="B292" t="str">
        <f>IF(AND('Sch D7 Terr or PR'!F296&gt;0,'Sch D7 Terr or PR'!E296&lt;1),"Fail","Pass")</f>
        <v>Pass</v>
      </c>
      <c r="C292" t="str">
        <f>IF(AND('Sch D7 Terr or PR'!E296&gt;0,'Sch D7 Terr or PR'!F296&lt;1),"Fail","Pass")</f>
        <v>Pass</v>
      </c>
    </row>
    <row r="293" spans="1:3">
      <c r="A293">
        <v>292</v>
      </c>
      <c r="B293" t="str">
        <f>IF(AND('Sch D7 Terr or PR'!F297&gt;0,'Sch D7 Terr or PR'!E297&lt;1),"Fail","Pass")</f>
        <v>Pass</v>
      </c>
      <c r="C293" t="str">
        <f>IF(AND('Sch D7 Terr or PR'!E297&gt;0,'Sch D7 Terr or PR'!F297&lt;1),"Fail","Pass")</f>
        <v>Pass</v>
      </c>
    </row>
    <row r="294" spans="1:3">
      <c r="A294">
        <v>293</v>
      </c>
      <c r="B294" t="str">
        <f>IF(AND('Sch D7 Terr or PR'!F298&gt;0,'Sch D7 Terr or PR'!E298&lt;1),"Fail","Pass")</f>
        <v>Pass</v>
      </c>
      <c r="C294" t="str">
        <f>IF(AND('Sch D7 Terr or PR'!E298&gt;0,'Sch D7 Terr or PR'!F298&lt;1),"Fail","Pass")</f>
        <v>Pass</v>
      </c>
    </row>
    <row r="295" spans="1:3">
      <c r="A295">
        <v>294</v>
      </c>
      <c r="B295" t="str">
        <f>IF(AND('Sch D7 Terr or PR'!F299&gt;0,'Sch D7 Terr or PR'!E299&lt;1),"Fail","Pass")</f>
        <v>Pass</v>
      </c>
      <c r="C295" t="str">
        <f>IF(AND('Sch D7 Terr or PR'!E299&gt;0,'Sch D7 Terr or PR'!F299&lt;1),"Fail","Pass")</f>
        <v>Pass</v>
      </c>
    </row>
    <row r="296" spans="1:3">
      <c r="A296">
        <v>295</v>
      </c>
      <c r="B296" t="str">
        <f>IF(AND('Sch D7 Terr or PR'!F300&gt;0,'Sch D7 Terr or PR'!E300&lt;1),"Fail","Pass")</f>
        <v>Pass</v>
      </c>
      <c r="C296" t="str">
        <f>IF(AND('Sch D7 Terr or PR'!E300&gt;0,'Sch D7 Terr or PR'!F300&lt;1),"Fail","Pass")</f>
        <v>Pass</v>
      </c>
    </row>
    <row r="297" spans="1:3">
      <c r="A297">
        <v>296</v>
      </c>
      <c r="B297" t="str">
        <f>IF(AND('Sch D7 Terr or PR'!F301&gt;0,'Sch D7 Terr or PR'!E301&lt;1),"Fail","Pass")</f>
        <v>Pass</v>
      </c>
      <c r="C297" t="str">
        <f>IF(AND('Sch D7 Terr or PR'!E301&gt;0,'Sch D7 Terr or PR'!F301&lt;1),"Fail","Pass")</f>
        <v>Pass</v>
      </c>
    </row>
    <row r="298" spans="1:3">
      <c r="A298">
        <v>297</v>
      </c>
      <c r="B298" t="str">
        <f>IF(AND('Sch D7 Terr or PR'!F302&gt;0,'Sch D7 Terr or PR'!E302&lt;1),"Fail","Pass")</f>
        <v>Pass</v>
      </c>
      <c r="C298" t="str">
        <f>IF(AND('Sch D7 Terr or PR'!E302&gt;0,'Sch D7 Terr or PR'!F302&lt;1),"Fail","Pass")</f>
        <v>Pass</v>
      </c>
    </row>
    <row r="299" spans="1:3">
      <c r="A299">
        <v>298</v>
      </c>
      <c r="B299" t="str">
        <f>IF(AND('Sch D7 Terr or PR'!F303&gt;0,'Sch D7 Terr or PR'!E303&lt;1),"Fail","Pass")</f>
        <v>Pass</v>
      </c>
      <c r="C299" t="str">
        <f>IF(AND('Sch D7 Terr or PR'!E303&gt;0,'Sch D7 Terr or PR'!F303&lt;1),"Fail","Pass")</f>
        <v>Pass</v>
      </c>
    </row>
    <row r="300" spans="1:3">
      <c r="A300">
        <v>299</v>
      </c>
      <c r="B300" t="str">
        <f>IF(AND('Sch D7 Terr or PR'!F304&gt;0,'Sch D7 Terr or PR'!E304&lt;1),"Fail","Pass")</f>
        <v>Pass</v>
      </c>
      <c r="C300" t="str">
        <f>IF(AND('Sch D7 Terr or PR'!E304&gt;0,'Sch D7 Terr or PR'!F304&lt;1),"Fail","Pass")</f>
        <v>Pass</v>
      </c>
    </row>
    <row r="301" spans="1:3">
      <c r="A301">
        <v>300</v>
      </c>
      <c r="B301" t="str">
        <f>IF(AND('Sch D7 Terr or PR'!F305&gt;0,'Sch D7 Terr or PR'!E305&lt;1),"Fail","Pass")</f>
        <v>Pass</v>
      </c>
      <c r="C301" t="str">
        <f>IF(AND('Sch D7 Terr or PR'!E305&gt;0,'Sch D7 Terr or PR'!F305&lt;1),"Fail","Pass")</f>
        <v>Pass</v>
      </c>
    </row>
    <row r="302" spans="1:3">
      <c r="A302">
        <v>301</v>
      </c>
      <c r="B302" t="str">
        <f>IF(AND('Sch D7 Terr or PR'!F306&gt;0,'Sch D7 Terr or PR'!E306&lt;1),"Fail","Pass")</f>
        <v>Pass</v>
      </c>
      <c r="C302" t="str">
        <f>IF(AND('Sch D7 Terr or PR'!E306&gt;0,'Sch D7 Terr or PR'!F306&lt;1),"Fail","Pass")</f>
        <v>Pass</v>
      </c>
    </row>
    <row r="303" spans="1:3">
      <c r="A303">
        <v>302</v>
      </c>
      <c r="B303" t="str">
        <f>IF(AND('Sch D7 Terr or PR'!F307&gt;0,'Sch D7 Terr or PR'!E307&lt;1),"Fail","Pass")</f>
        <v>Pass</v>
      </c>
      <c r="C303" t="str">
        <f>IF(AND('Sch D7 Terr or PR'!E307&gt;0,'Sch D7 Terr or PR'!F307&lt;1),"Fail","Pass")</f>
        <v>Pass</v>
      </c>
    </row>
    <row r="304" spans="1:3">
      <c r="A304">
        <v>303</v>
      </c>
      <c r="B304" t="str">
        <f>IF(AND('Sch D7 Terr or PR'!F308&gt;0,'Sch D7 Terr or PR'!E308&lt;1),"Fail","Pass")</f>
        <v>Pass</v>
      </c>
      <c r="C304" t="str">
        <f>IF(AND('Sch D7 Terr or PR'!E308&gt;0,'Sch D7 Terr or PR'!F308&lt;1),"Fail","Pass")</f>
        <v>Pass</v>
      </c>
    </row>
    <row r="305" spans="1:3">
      <c r="A305">
        <v>304</v>
      </c>
      <c r="B305" t="str">
        <f>IF(AND('Sch D7 Terr or PR'!F309&gt;0,'Sch D7 Terr or PR'!E309&lt;1),"Fail","Pass")</f>
        <v>Pass</v>
      </c>
      <c r="C305" t="str">
        <f>IF(AND('Sch D7 Terr or PR'!E309&gt;0,'Sch D7 Terr or PR'!F309&lt;1),"Fail","Pass")</f>
        <v>Pass</v>
      </c>
    </row>
    <row r="306" spans="1:3">
      <c r="A306">
        <v>305</v>
      </c>
      <c r="B306" t="str">
        <f>IF(AND('Sch D7 Terr or PR'!F310&gt;0,'Sch D7 Terr or PR'!E310&lt;1),"Fail","Pass")</f>
        <v>Pass</v>
      </c>
      <c r="C306" t="str">
        <f>IF(AND('Sch D7 Terr or PR'!E310&gt;0,'Sch D7 Terr or PR'!F310&lt;1),"Fail","Pass")</f>
        <v>Pass</v>
      </c>
    </row>
    <row r="307" spans="1:3">
      <c r="A307">
        <v>306</v>
      </c>
      <c r="B307" t="str">
        <f>IF(AND('Sch D7 Terr or PR'!F311&gt;0,'Sch D7 Terr or PR'!E311&lt;1),"Fail","Pass")</f>
        <v>Pass</v>
      </c>
      <c r="C307" t="str">
        <f>IF(AND('Sch D7 Terr or PR'!E311&gt;0,'Sch D7 Terr or PR'!F311&lt;1),"Fail","Pass")</f>
        <v>Pass</v>
      </c>
    </row>
    <row r="308" spans="1:3">
      <c r="A308">
        <v>307</v>
      </c>
      <c r="B308" t="str">
        <f>IF(AND('Sch D7 Terr or PR'!F312&gt;0,'Sch D7 Terr or PR'!E312&lt;1),"Fail","Pass")</f>
        <v>Pass</v>
      </c>
      <c r="C308" t="str">
        <f>IF(AND('Sch D7 Terr or PR'!E312&gt;0,'Sch D7 Terr or PR'!F312&lt;1),"Fail","Pass")</f>
        <v>Pass</v>
      </c>
    </row>
    <row r="309" spans="1:3">
      <c r="A309">
        <v>308</v>
      </c>
      <c r="B309" t="str">
        <f>IF(AND('Sch D7 Terr or PR'!F313&gt;0,'Sch D7 Terr or PR'!E313&lt;1),"Fail","Pass")</f>
        <v>Pass</v>
      </c>
      <c r="C309" t="str">
        <f>IF(AND('Sch D7 Terr or PR'!E313&gt;0,'Sch D7 Terr or PR'!F313&lt;1),"Fail","Pass")</f>
        <v>Pass</v>
      </c>
    </row>
    <row r="310" spans="1:3">
      <c r="A310">
        <v>309</v>
      </c>
      <c r="B310" t="str">
        <f>IF(AND('Sch D7 Terr or PR'!F314&gt;0,'Sch D7 Terr or PR'!E314&lt;1),"Fail","Pass")</f>
        <v>Pass</v>
      </c>
      <c r="C310" t="str">
        <f>IF(AND('Sch D7 Terr or PR'!E314&gt;0,'Sch D7 Terr or PR'!F314&lt;1),"Fail","Pass")</f>
        <v>Pass</v>
      </c>
    </row>
    <row r="311" spans="1:3">
      <c r="A311">
        <v>310</v>
      </c>
      <c r="B311" t="str">
        <f>IF(AND('Sch D7 Terr or PR'!F315&gt;0,'Sch D7 Terr or PR'!E315&lt;1),"Fail","Pass")</f>
        <v>Pass</v>
      </c>
      <c r="C311" t="str">
        <f>IF(AND('Sch D7 Terr or PR'!E315&gt;0,'Sch D7 Terr or PR'!F315&lt;1),"Fail","Pass")</f>
        <v>Pass</v>
      </c>
    </row>
    <row r="312" spans="1:3">
      <c r="A312">
        <v>311</v>
      </c>
      <c r="B312" t="str">
        <f>IF(AND('Sch D7 Terr or PR'!F316&gt;0,'Sch D7 Terr or PR'!E316&lt;1),"Fail","Pass")</f>
        <v>Pass</v>
      </c>
      <c r="C312" t="str">
        <f>IF(AND('Sch D7 Terr or PR'!E316&gt;0,'Sch D7 Terr or PR'!F316&lt;1),"Fail","Pass")</f>
        <v>Pass</v>
      </c>
    </row>
    <row r="313" spans="1:3">
      <c r="A313">
        <v>312</v>
      </c>
      <c r="B313" t="str">
        <f>IF(AND('Sch D7 Terr or PR'!F317&gt;0,'Sch D7 Terr or PR'!E317&lt;1),"Fail","Pass")</f>
        <v>Pass</v>
      </c>
      <c r="C313" t="str">
        <f>IF(AND('Sch D7 Terr or PR'!E317&gt;0,'Sch D7 Terr or PR'!F317&lt;1),"Fail","Pass")</f>
        <v>Pass</v>
      </c>
    </row>
    <row r="314" spans="1:3">
      <c r="A314">
        <v>313</v>
      </c>
      <c r="B314" t="str">
        <f>IF(AND('Sch D7 Terr or PR'!F318&gt;0,'Sch D7 Terr or PR'!E318&lt;1),"Fail","Pass")</f>
        <v>Pass</v>
      </c>
      <c r="C314" t="str">
        <f>IF(AND('Sch D7 Terr or PR'!E318&gt;0,'Sch D7 Terr or PR'!F318&lt;1),"Fail","Pass")</f>
        <v>Pass</v>
      </c>
    </row>
    <row r="315" spans="1:3">
      <c r="A315">
        <v>314</v>
      </c>
      <c r="B315" t="str">
        <f>IF(AND('Sch D7 Terr or PR'!F319&gt;0,'Sch D7 Terr or PR'!E319&lt;1),"Fail","Pass")</f>
        <v>Pass</v>
      </c>
      <c r="C315" t="str">
        <f>IF(AND('Sch D7 Terr or PR'!E319&gt;0,'Sch D7 Terr or PR'!F319&lt;1),"Fail","Pass")</f>
        <v>Pass</v>
      </c>
    </row>
    <row r="316" spans="1:3">
      <c r="A316">
        <v>315</v>
      </c>
      <c r="B316" t="str">
        <f>IF(AND('Sch D7 Terr or PR'!F320&gt;0,'Sch D7 Terr or PR'!E320&lt;1),"Fail","Pass")</f>
        <v>Pass</v>
      </c>
      <c r="C316" t="str">
        <f>IF(AND('Sch D7 Terr or PR'!E320&gt;0,'Sch D7 Terr or PR'!F320&lt;1),"Fail","Pass")</f>
        <v>Pass</v>
      </c>
    </row>
    <row r="317" spans="1:3">
      <c r="A317">
        <v>316</v>
      </c>
      <c r="B317" t="str">
        <f>IF(AND('Sch D7 Terr or PR'!F321&gt;0,'Sch D7 Terr or PR'!E321&lt;1),"Fail","Pass")</f>
        <v>Pass</v>
      </c>
      <c r="C317" t="str">
        <f>IF(AND('Sch D7 Terr or PR'!E321&gt;0,'Sch D7 Terr or PR'!F321&lt;1),"Fail","Pass")</f>
        <v>Pass</v>
      </c>
    </row>
    <row r="318" spans="1:3">
      <c r="A318">
        <v>317</v>
      </c>
      <c r="B318" t="str">
        <f>IF(AND('Sch D7 Terr or PR'!F322&gt;0,'Sch D7 Terr or PR'!E322&lt;1),"Fail","Pass")</f>
        <v>Pass</v>
      </c>
      <c r="C318" t="str">
        <f>IF(AND('Sch D7 Terr or PR'!E322&gt;0,'Sch D7 Terr or PR'!F322&lt;1),"Fail","Pass")</f>
        <v>Pass</v>
      </c>
    </row>
    <row r="319" spans="1:3">
      <c r="A319">
        <v>318</v>
      </c>
      <c r="B319" t="str">
        <f>IF(AND('Sch D7 Terr or PR'!F323&gt;0,'Sch D7 Terr or PR'!E323&lt;1),"Fail","Pass")</f>
        <v>Pass</v>
      </c>
      <c r="C319" t="str">
        <f>IF(AND('Sch D7 Terr or PR'!E323&gt;0,'Sch D7 Terr or PR'!F323&lt;1),"Fail","Pass")</f>
        <v>Pass</v>
      </c>
    </row>
    <row r="320" spans="1:3">
      <c r="A320">
        <v>319</v>
      </c>
      <c r="B320" t="str">
        <f>IF(AND('Sch D7 Terr or PR'!F324&gt;0,'Sch D7 Terr or PR'!E324&lt;1),"Fail","Pass")</f>
        <v>Pass</v>
      </c>
      <c r="C320" t="str">
        <f>IF(AND('Sch D7 Terr or PR'!E324&gt;0,'Sch D7 Terr or PR'!F324&lt;1),"Fail","Pass")</f>
        <v>Pass</v>
      </c>
    </row>
    <row r="321" spans="1:3">
      <c r="A321">
        <v>320</v>
      </c>
      <c r="B321" t="str">
        <f>IF(AND('Sch D7 Terr or PR'!F325&gt;0,'Sch D7 Terr or PR'!E325&lt;1),"Fail","Pass")</f>
        <v>Pass</v>
      </c>
      <c r="C321" t="str">
        <f>IF(AND('Sch D7 Terr or PR'!E325&gt;0,'Sch D7 Terr or PR'!F325&lt;1),"Fail","Pass")</f>
        <v>Pass</v>
      </c>
    </row>
    <row r="322" spans="1:3">
      <c r="A322">
        <v>321</v>
      </c>
      <c r="B322" t="str">
        <f>IF(AND('Sch D7 Terr or PR'!F326&gt;0,'Sch D7 Terr or PR'!E326&lt;1),"Fail","Pass")</f>
        <v>Pass</v>
      </c>
      <c r="C322" t="str">
        <f>IF(AND('Sch D7 Terr or PR'!E326&gt;0,'Sch D7 Terr or PR'!F326&lt;1),"Fail","Pass")</f>
        <v>Pass</v>
      </c>
    </row>
    <row r="323" spans="1:3">
      <c r="A323">
        <v>322</v>
      </c>
      <c r="B323" t="str">
        <f>IF(AND('Sch D7 Terr or PR'!F327&gt;0,'Sch D7 Terr or PR'!E327&lt;1),"Fail","Pass")</f>
        <v>Pass</v>
      </c>
      <c r="C323" t="str">
        <f>IF(AND('Sch D7 Terr or PR'!E327&gt;0,'Sch D7 Terr or PR'!F327&lt;1),"Fail","Pass")</f>
        <v>Pass</v>
      </c>
    </row>
    <row r="324" spans="1:3">
      <c r="A324">
        <v>323</v>
      </c>
      <c r="B324" t="str">
        <f>IF(AND('Sch D7 Terr or PR'!F328&gt;0,'Sch D7 Terr or PR'!E328&lt;1),"Fail","Pass")</f>
        <v>Pass</v>
      </c>
      <c r="C324" t="str">
        <f>IF(AND('Sch D7 Terr or PR'!E328&gt;0,'Sch D7 Terr or PR'!F328&lt;1),"Fail","Pass")</f>
        <v>Pass</v>
      </c>
    </row>
    <row r="325" spans="1:3">
      <c r="A325">
        <v>324</v>
      </c>
      <c r="B325" t="str">
        <f>IF(AND('Sch D7 Terr or PR'!F329&gt;0,'Sch D7 Terr or PR'!E329&lt;1),"Fail","Pass")</f>
        <v>Pass</v>
      </c>
      <c r="C325" t="str">
        <f>IF(AND('Sch D7 Terr or PR'!E329&gt;0,'Sch D7 Terr or PR'!F329&lt;1),"Fail","Pass")</f>
        <v>Pass</v>
      </c>
    </row>
    <row r="326" spans="1:3">
      <c r="A326">
        <v>325</v>
      </c>
      <c r="B326" t="str">
        <f>IF(AND('Sch D7 Terr or PR'!F330&gt;0,'Sch D7 Terr or PR'!E330&lt;1),"Fail","Pass")</f>
        <v>Pass</v>
      </c>
      <c r="C326" t="str">
        <f>IF(AND('Sch D7 Terr or PR'!E330&gt;0,'Sch D7 Terr or PR'!F330&lt;1),"Fail","Pass")</f>
        <v>Pass</v>
      </c>
    </row>
    <row r="327" spans="1:3">
      <c r="A327">
        <v>326</v>
      </c>
      <c r="B327" t="str">
        <f>IF(AND('Sch D7 Terr or PR'!F331&gt;0,'Sch D7 Terr or PR'!E331&lt;1),"Fail","Pass")</f>
        <v>Pass</v>
      </c>
      <c r="C327" t="str">
        <f>IF(AND('Sch D7 Terr or PR'!E331&gt;0,'Sch D7 Terr or PR'!F331&lt;1),"Fail","Pass")</f>
        <v>Pass</v>
      </c>
    </row>
    <row r="328" spans="1:3">
      <c r="A328">
        <v>327</v>
      </c>
      <c r="B328" t="str">
        <f>IF(AND('Sch D7 Terr or PR'!F332&gt;0,'Sch D7 Terr or PR'!E332&lt;1),"Fail","Pass")</f>
        <v>Pass</v>
      </c>
      <c r="C328" t="str">
        <f>IF(AND('Sch D7 Terr or PR'!E332&gt;0,'Sch D7 Terr or PR'!F332&lt;1),"Fail","Pass")</f>
        <v>Pass</v>
      </c>
    </row>
    <row r="329" spans="1:3">
      <c r="A329">
        <v>328</v>
      </c>
      <c r="B329" t="str">
        <f>IF(AND('Sch D7 Terr or PR'!F333&gt;0,'Sch D7 Terr or PR'!E333&lt;1),"Fail","Pass")</f>
        <v>Pass</v>
      </c>
      <c r="C329" t="str">
        <f>IF(AND('Sch D7 Terr or PR'!E333&gt;0,'Sch D7 Terr or PR'!F333&lt;1),"Fail","Pass")</f>
        <v>Pass</v>
      </c>
    </row>
    <row r="330" spans="1:3">
      <c r="A330">
        <v>329</v>
      </c>
      <c r="B330" t="str">
        <f>IF(AND('Sch D7 Terr or PR'!F334&gt;0,'Sch D7 Terr or PR'!E334&lt;1),"Fail","Pass")</f>
        <v>Pass</v>
      </c>
      <c r="C330" t="str">
        <f>IF(AND('Sch D7 Terr or PR'!E334&gt;0,'Sch D7 Terr or PR'!F334&lt;1),"Fail","Pass")</f>
        <v>Pass</v>
      </c>
    </row>
    <row r="331" spans="1:3">
      <c r="A331">
        <v>330</v>
      </c>
      <c r="B331" t="str">
        <f>IF(AND('Sch D7 Terr or PR'!F335&gt;0,'Sch D7 Terr or PR'!E335&lt;1),"Fail","Pass")</f>
        <v>Pass</v>
      </c>
      <c r="C331" t="str">
        <f>IF(AND('Sch D7 Terr or PR'!E335&gt;0,'Sch D7 Terr or PR'!F335&lt;1),"Fail","Pass")</f>
        <v>Pass</v>
      </c>
    </row>
    <row r="332" spans="1:3">
      <c r="A332">
        <v>331</v>
      </c>
      <c r="B332" t="str">
        <f>IF(AND('Sch D7 Terr or PR'!F336&gt;0,'Sch D7 Terr or PR'!E336&lt;1),"Fail","Pass")</f>
        <v>Pass</v>
      </c>
      <c r="C332" t="str">
        <f>IF(AND('Sch D7 Terr or PR'!E336&gt;0,'Sch D7 Terr or PR'!F336&lt;1),"Fail","Pass")</f>
        <v>Pass</v>
      </c>
    </row>
    <row r="333" spans="1:3">
      <c r="A333">
        <v>332</v>
      </c>
      <c r="B333" t="str">
        <f>IF(AND('Sch D7 Terr or PR'!F337&gt;0,'Sch D7 Terr or PR'!E337&lt;1),"Fail","Pass")</f>
        <v>Pass</v>
      </c>
      <c r="C333" t="str">
        <f>IF(AND('Sch D7 Terr or PR'!E337&gt;0,'Sch D7 Terr or PR'!F337&lt;1),"Fail","Pass")</f>
        <v>Pass</v>
      </c>
    </row>
    <row r="334" spans="1:3">
      <c r="A334">
        <v>333</v>
      </c>
      <c r="B334" t="str">
        <f>IF(AND('Sch D7 Terr or PR'!F338&gt;0,'Sch D7 Terr or PR'!E338&lt;1),"Fail","Pass")</f>
        <v>Pass</v>
      </c>
      <c r="C334" t="str">
        <f>IF(AND('Sch D7 Terr or PR'!E338&gt;0,'Sch D7 Terr or PR'!F338&lt;1),"Fail","Pass")</f>
        <v>Pass</v>
      </c>
    </row>
    <row r="335" spans="1:3">
      <c r="A335">
        <v>334</v>
      </c>
      <c r="B335" t="str">
        <f>IF(AND('Sch D7 Terr or PR'!F339&gt;0,'Sch D7 Terr or PR'!E339&lt;1),"Fail","Pass")</f>
        <v>Pass</v>
      </c>
      <c r="C335" t="str">
        <f>IF(AND('Sch D7 Terr or PR'!E339&gt;0,'Sch D7 Terr or PR'!F339&lt;1),"Fail","Pass")</f>
        <v>Pass</v>
      </c>
    </row>
    <row r="336" spans="1:3">
      <c r="A336">
        <v>335</v>
      </c>
      <c r="B336" t="str">
        <f>IF(AND('Sch D7 Terr or PR'!F340&gt;0,'Sch D7 Terr or PR'!E340&lt;1),"Fail","Pass")</f>
        <v>Pass</v>
      </c>
      <c r="C336" t="str">
        <f>IF(AND('Sch D7 Terr or PR'!E340&gt;0,'Sch D7 Terr or PR'!F340&lt;1),"Fail","Pass")</f>
        <v>Pass</v>
      </c>
    </row>
    <row r="337" spans="1:3">
      <c r="A337">
        <v>336</v>
      </c>
      <c r="B337" t="str">
        <f>IF(AND('Sch D7 Terr or PR'!F341&gt;0,'Sch D7 Terr or PR'!E341&lt;1),"Fail","Pass")</f>
        <v>Pass</v>
      </c>
      <c r="C337" t="str">
        <f>IF(AND('Sch D7 Terr or PR'!E341&gt;0,'Sch D7 Terr or PR'!F341&lt;1),"Fail","Pass")</f>
        <v>Pass</v>
      </c>
    </row>
    <row r="338" spans="1:3">
      <c r="A338">
        <v>337</v>
      </c>
      <c r="B338" t="str">
        <f>IF(AND('Sch D7 Terr or PR'!F342&gt;0,'Sch D7 Terr or PR'!E342&lt;1),"Fail","Pass")</f>
        <v>Pass</v>
      </c>
      <c r="C338" t="str">
        <f>IF(AND('Sch D7 Terr or PR'!E342&gt;0,'Sch D7 Terr or PR'!F342&lt;1),"Fail","Pass")</f>
        <v>Pass</v>
      </c>
    </row>
    <row r="339" spans="1:3">
      <c r="A339">
        <v>338</v>
      </c>
      <c r="B339" t="str">
        <f>IF(AND('Sch D7 Terr or PR'!F343&gt;0,'Sch D7 Terr or PR'!E343&lt;1),"Fail","Pass")</f>
        <v>Pass</v>
      </c>
      <c r="C339" t="str">
        <f>IF(AND('Sch D7 Terr or PR'!E343&gt;0,'Sch D7 Terr or PR'!F343&lt;1),"Fail","Pass")</f>
        <v>Pass</v>
      </c>
    </row>
    <row r="340" spans="1:3">
      <c r="A340">
        <v>339</v>
      </c>
      <c r="B340" t="str">
        <f>IF(AND('Sch D7 Terr or PR'!F344&gt;0,'Sch D7 Terr or PR'!E344&lt;1),"Fail","Pass")</f>
        <v>Pass</v>
      </c>
      <c r="C340" t="str">
        <f>IF(AND('Sch D7 Terr or PR'!E344&gt;0,'Sch D7 Terr or PR'!F344&lt;1),"Fail","Pass")</f>
        <v>Pass</v>
      </c>
    </row>
    <row r="341" spans="1:3">
      <c r="A341">
        <v>340</v>
      </c>
      <c r="B341" t="str">
        <f>IF(AND('Sch D7 Terr or PR'!F345&gt;0,'Sch D7 Terr or PR'!E345&lt;1),"Fail","Pass")</f>
        <v>Pass</v>
      </c>
      <c r="C341" t="str">
        <f>IF(AND('Sch D7 Terr or PR'!E345&gt;0,'Sch D7 Terr or PR'!F345&lt;1),"Fail","Pass")</f>
        <v>Pass</v>
      </c>
    </row>
    <row r="342" spans="1:3">
      <c r="A342">
        <v>341</v>
      </c>
      <c r="B342" t="str">
        <f>IF(AND('Sch D7 Terr or PR'!F346&gt;0,'Sch D7 Terr or PR'!E346&lt;1),"Fail","Pass")</f>
        <v>Pass</v>
      </c>
      <c r="C342" t="str">
        <f>IF(AND('Sch D7 Terr or PR'!E346&gt;0,'Sch D7 Terr or PR'!F346&lt;1),"Fail","Pass")</f>
        <v>Pass</v>
      </c>
    </row>
    <row r="343" spans="1:3">
      <c r="A343">
        <v>342</v>
      </c>
      <c r="B343" t="str">
        <f>IF(AND('Sch D7 Terr or PR'!F347&gt;0,'Sch D7 Terr or PR'!E347&lt;1),"Fail","Pass")</f>
        <v>Pass</v>
      </c>
      <c r="C343" t="str">
        <f>IF(AND('Sch D7 Terr or PR'!E347&gt;0,'Sch D7 Terr or PR'!F347&lt;1),"Fail","Pass")</f>
        <v>Pass</v>
      </c>
    </row>
    <row r="344" spans="1:3">
      <c r="A344">
        <v>343</v>
      </c>
      <c r="B344" t="str">
        <f>IF(AND('Sch D7 Terr or PR'!F348&gt;0,'Sch D7 Terr or PR'!E348&lt;1),"Fail","Pass")</f>
        <v>Pass</v>
      </c>
      <c r="C344" t="str">
        <f>IF(AND('Sch D7 Terr or PR'!E348&gt;0,'Sch D7 Terr or PR'!F348&lt;1),"Fail","Pass")</f>
        <v>Pass</v>
      </c>
    </row>
    <row r="345" spans="1:3">
      <c r="A345">
        <v>344</v>
      </c>
      <c r="B345" t="str">
        <f>IF(AND('Sch D7 Terr or PR'!F349&gt;0,'Sch D7 Terr or PR'!E349&lt;1),"Fail","Pass")</f>
        <v>Pass</v>
      </c>
      <c r="C345" t="str">
        <f>IF(AND('Sch D7 Terr or PR'!E349&gt;0,'Sch D7 Terr or PR'!F349&lt;1),"Fail","Pass")</f>
        <v>Pass</v>
      </c>
    </row>
    <row r="346" spans="1:3">
      <c r="A346">
        <v>345</v>
      </c>
      <c r="B346" t="str">
        <f>IF(AND('Sch D7 Terr or PR'!F350&gt;0,'Sch D7 Terr or PR'!E350&lt;1),"Fail","Pass")</f>
        <v>Pass</v>
      </c>
      <c r="C346" t="str">
        <f>IF(AND('Sch D7 Terr or PR'!E350&gt;0,'Sch D7 Terr or PR'!F350&lt;1),"Fail","Pass")</f>
        <v>Pass</v>
      </c>
    </row>
    <row r="347" spans="1:3">
      <c r="A347">
        <v>346</v>
      </c>
      <c r="B347" t="str">
        <f>IF(AND('Sch D7 Terr or PR'!F351&gt;0,'Sch D7 Terr or PR'!E351&lt;1),"Fail","Pass")</f>
        <v>Pass</v>
      </c>
      <c r="C347" t="str">
        <f>IF(AND('Sch D7 Terr or PR'!E351&gt;0,'Sch D7 Terr or PR'!F351&lt;1),"Fail","Pass")</f>
        <v>Pass</v>
      </c>
    </row>
    <row r="348" spans="1:3">
      <c r="A348">
        <v>347</v>
      </c>
      <c r="B348" t="str">
        <f>IF(AND('Sch D7 Terr or PR'!F352&gt;0,'Sch D7 Terr or PR'!E352&lt;1),"Fail","Pass")</f>
        <v>Pass</v>
      </c>
      <c r="C348" t="str">
        <f>IF(AND('Sch D7 Terr or PR'!E352&gt;0,'Sch D7 Terr or PR'!F352&lt;1),"Fail","Pass")</f>
        <v>Pass</v>
      </c>
    </row>
    <row r="349" spans="1:3">
      <c r="A349">
        <v>348</v>
      </c>
      <c r="B349" t="str">
        <f>IF(AND('Sch D7 Terr or PR'!F353&gt;0,'Sch D7 Terr or PR'!E353&lt;1),"Fail","Pass")</f>
        <v>Pass</v>
      </c>
      <c r="C349" t="str">
        <f>IF(AND('Sch D7 Terr or PR'!E353&gt;0,'Sch D7 Terr or PR'!F353&lt;1),"Fail","Pass")</f>
        <v>Pass</v>
      </c>
    </row>
    <row r="350" spans="1:3">
      <c r="A350">
        <v>349</v>
      </c>
      <c r="B350" t="str">
        <f>IF(AND('Sch D7 Terr or PR'!F354&gt;0,'Sch D7 Terr or PR'!E354&lt;1),"Fail","Pass")</f>
        <v>Pass</v>
      </c>
      <c r="C350" t="str">
        <f>IF(AND('Sch D7 Terr or PR'!E354&gt;0,'Sch D7 Terr or PR'!F354&lt;1),"Fail","Pass")</f>
        <v>Pass</v>
      </c>
    </row>
    <row r="351" spans="1:3">
      <c r="A351">
        <v>350</v>
      </c>
      <c r="B351" t="str">
        <f>IF(AND('Sch D7 Terr or PR'!F355&gt;0,'Sch D7 Terr or PR'!E355&lt;1),"Fail","Pass")</f>
        <v>Pass</v>
      </c>
      <c r="C351" t="str">
        <f>IF(AND('Sch D7 Terr or PR'!E355&gt;0,'Sch D7 Terr or PR'!F355&lt;1),"Fail","Pass")</f>
        <v>Pass</v>
      </c>
    </row>
    <row r="352" spans="1:3">
      <c r="A352">
        <v>351</v>
      </c>
      <c r="B352" t="str">
        <f>IF(AND('Sch D7 Terr or PR'!F356&gt;0,'Sch D7 Terr or PR'!E356&lt;1),"Fail","Pass")</f>
        <v>Pass</v>
      </c>
      <c r="C352" t="str">
        <f>IF(AND('Sch D7 Terr or PR'!E356&gt;0,'Sch D7 Terr or PR'!F356&lt;1),"Fail","Pass")</f>
        <v>Pass</v>
      </c>
    </row>
    <row r="353" spans="1:3">
      <c r="A353">
        <v>352</v>
      </c>
      <c r="B353" t="str">
        <f>IF(AND('Sch D7 Terr or PR'!F357&gt;0,'Sch D7 Terr or PR'!E357&lt;1),"Fail","Pass")</f>
        <v>Pass</v>
      </c>
      <c r="C353" t="str">
        <f>IF(AND('Sch D7 Terr or PR'!E357&gt;0,'Sch D7 Terr or PR'!F357&lt;1),"Fail","Pass")</f>
        <v>Pass</v>
      </c>
    </row>
    <row r="354" spans="1:3">
      <c r="A354">
        <v>353</v>
      </c>
      <c r="B354" t="str">
        <f>IF(AND('Sch D7 Terr or PR'!F358&gt;0,'Sch D7 Terr or PR'!E358&lt;1),"Fail","Pass")</f>
        <v>Pass</v>
      </c>
      <c r="C354" t="str">
        <f>IF(AND('Sch D7 Terr or PR'!E358&gt;0,'Sch D7 Terr or PR'!F358&lt;1),"Fail","Pass")</f>
        <v>Pass</v>
      </c>
    </row>
    <row r="355" spans="1:3">
      <c r="A355">
        <v>354</v>
      </c>
      <c r="B355" t="str">
        <f>IF(AND('Sch D7 Terr or PR'!F359&gt;0,'Sch D7 Terr or PR'!E359&lt;1),"Fail","Pass")</f>
        <v>Pass</v>
      </c>
      <c r="C355" t="str">
        <f>IF(AND('Sch D7 Terr or PR'!E359&gt;0,'Sch D7 Terr or PR'!F359&lt;1),"Fail","Pass")</f>
        <v>Pass</v>
      </c>
    </row>
    <row r="356" spans="1:3">
      <c r="A356">
        <v>355</v>
      </c>
      <c r="B356" t="str">
        <f>IF(AND('Sch D7 Terr or PR'!F360&gt;0,'Sch D7 Terr or PR'!E360&lt;1),"Fail","Pass")</f>
        <v>Pass</v>
      </c>
      <c r="C356" t="str">
        <f>IF(AND('Sch D7 Terr or PR'!E360&gt;0,'Sch D7 Terr or PR'!F360&lt;1),"Fail","Pass")</f>
        <v>Pass</v>
      </c>
    </row>
    <row r="357" spans="1:3">
      <c r="A357">
        <v>356</v>
      </c>
      <c r="B357" t="str">
        <f>IF(AND('Sch D7 Terr or PR'!F361&gt;0,'Sch D7 Terr or PR'!E361&lt;1),"Fail","Pass")</f>
        <v>Pass</v>
      </c>
      <c r="C357" t="str">
        <f>IF(AND('Sch D7 Terr or PR'!E361&gt;0,'Sch D7 Terr or PR'!F361&lt;1),"Fail","Pass")</f>
        <v>Pass</v>
      </c>
    </row>
    <row r="358" spans="1:3">
      <c r="A358">
        <v>357</v>
      </c>
      <c r="B358" t="str">
        <f>IF(AND('Sch D7 Terr or PR'!F362&gt;0,'Sch D7 Terr or PR'!E362&lt;1),"Fail","Pass")</f>
        <v>Pass</v>
      </c>
      <c r="C358" t="str">
        <f>IF(AND('Sch D7 Terr or PR'!E362&gt;0,'Sch D7 Terr or PR'!F362&lt;1),"Fail","Pass")</f>
        <v>Pass</v>
      </c>
    </row>
    <row r="359" spans="1:3">
      <c r="A359">
        <v>358</v>
      </c>
      <c r="B359" t="str">
        <f>IF(AND('Sch D7 Terr or PR'!F363&gt;0,'Sch D7 Terr or PR'!E363&lt;1),"Fail","Pass")</f>
        <v>Pass</v>
      </c>
      <c r="C359" t="str">
        <f>IF(AND('Sch D7 Terr or PR'!E363&gt;0,'Sch D7 Terr or PR'!F363&lt;1),"Fail","Pass")</f>
        <v>Pass</v>
      </c>
    </row>
    <row r="360" spans="1:3">
      <c r="A360">
        <v>359</v>
      </c>
      <c r="B360" t="str">
        <f>IF(AND('Sch D7 Terr or PR'!F364&gt;0,'Sch D7 Terr or PR'!E364&lt;1),"Fail","Pass")</f>
        <v>Pass</v>
      </c>
      <c r="C360" t="str">
        <f>IF(AND('Sch D7 Terr or PR'!E364&gt;0,'Sch D7 Terr or PR'!F364&lt;1),"Fail","Pass")</f>
        <v>Pass</v>
      </c>
    </row>
    <row r="361" spans="1:3">
      <c r="A361">
        <v>360</v>
      </c>
      <c r="B361" t="str">
        <f>IF(AND('Sch D7 Terr or PR'!F365&gt;0,'Sch D7 Terr or PR'!E365&lt;1),"Fail","Pass")</f>
        <v>Pass</v>
      </c>
      <c r="C361" t="str">
        <f>IF(AND('Sch D7 Terr or PR'!E365&gt;0,'Sch D7 Terr or PR'!F365&lt;1),"Fail","Pass")</f>
        <v>Pass</v>
      </c>
    </row>
    <row r="362" spans="1:3">
      <c r="A362">
        <v>361</v>
      </c>
      <c r="B362" t="str">
        <f>IF(AND('Sch D7 Terr or PR'!F366&gt;0,'Sch D7 Terr or PR'!E366&lt;1),"Fail","Pass")</f>
        <v>Pass</v>
      </c>
      <c r="C362" t="str">
        <f>IF(AND('Sch D7 Terr or PR'!E366&gt;0,'Sch D7 Terr or PR'!F366&lt;1),"Fail","Pass")</f>
        <v>Pass</v>
      </c>
    </row>
    <row r="363" spans="1:3">
      <c r="A363">
        <v>362</v>
      </c>
      <c r="B363" t="str">
        <f>IF(AND('Sch D7 Terr or PR'!F367&gt;0,'Sch D7 Terr or PR'!E367&lt;1),"Fail","Pass")</f>
        <v>Pass</v>
      </c>
      <c r="C363" t="str">
        <f>IF(AND('Sch D7 Terr or PR'!E367&gt;0,'Sch D7 Terr or PR'!F367&lt;1),"Fail","Pass")</f>
        <v>Pass</v>
      </c>
    </row>
    <row r="364" spans="1:3">
      <c r="A364">
        <v>363</v>
      </c>
      <c r="B364" t="str">
        <f>IF(AND('Sch D7 Terr or PR'!F368&gt;0,'Sch D7 Terr or PR'!E368&lt;1),"Fail","Pass")</f>
        <v>Pass</v>
      </c>
      <c r="C364" t="str">
        <f>IF(AND('Sch D7 Terr or PR'!E368&gt;0,'Sch D7 Terr or PR'!F368&lt;1),"Fail","Pass")</f>
        <v>Pass</v>
      </c>
    </row>
    <row r="365" spans="1:3">
      <c r="A365">
        <v>364</v>
      </c>
      <c r="B365" t="str">
        <f>IF(AND('Sch D7 Terr or PR'!F369&gt;0,'Sch D7 Terr or PR'!E369&lt;1),"Fail","Pass")</f>
        <v>Pass</v>
      </c>
      <c r="C365" t="str">
        <f>IF(AND('Sch D7 Terr or PR'!E369&gt;0,'Sch D7 Terr or PR'!F369&lt;1),"Fail","Pass")</f>
        <v>Pass</v>
      </c>
    </row>
    <row r="366" spans="1:3">
      <c r="A366">
        <v>365</v>
      </c>
      <c r="B366" t="str">
        <f>IF(AND('Sch D7 Terr or PR'!F370&gt;0,'Sch D7 Terr or PR'!E370&lt;1),"Fail","Pass")</f>
        <v>Pass</v>
      </c>
      <c r="C366" t="str">
        <f>IF(AND('Sch D7 Terr or PR'!E370&gt;0,'Sch D7 Terr or PR'!F370&lt;1),"Fail","Pass")</f>
        <v>Pass</v>
      </c>
    </row>
    <row r="367" spans="1:3">
      <c r="A367">
        <v>366</v>
      </c>
      <c r="B367" t="str">
        <f>IF(AND('Sch D7 Terr or PR'!F371&gt;0,'Sch D7 Terr or PR'!E371&lt;1),"Fail","Pass")</f>
        <v>Pass</v>
      </c>
      <c r="C367" t="str">
        <f>IF(AND('Sch D7 Terr or PR'!E371&gt;0,'Sch D7 Terr or PR'!F371&lt;1),"Fail","Pass")</f>
        <v>Pass</v>
      </c>
    </row>
    <row r="368" spans="1:3">
      <c r="A368">
        <v>367</v>
      </c>
      <c r="B368" t="str">
        <f>IF(AND('Sch D7 Terr or PR'!F372&gt;0,'Sch D7 Terr or PR'!E372&lt;1),"Fail","Pass")</f>
        <v>Pass</v>
      </c>
      <c r="C368" t="str">
        <f>IF(AND('Sch D7 Terr or PR'!E372&gt;0,'Sch D7 Terr or PR'!F372&lt;1),"Fail","Pass")</f>
        <v>Pass</v>
      </c>
    </row>
    <row r="369" spans="1:3">
      <c r="A369">
        <v>368</v>
      </c>
      <c r="B369" t="str">
        <f>IF(AND('Sch D7 Terr or PR'!F373&gt;0,'Sch D7 Terr or PR'!E373&lt;1),"Fail","Pass")</f>
        <v>Pass</v>
      </c>
      <c r="C369" t="str">
        <f>IF(AND('Sch D7 Terr or PR'!E373&gt;0,'Sch D7 Terr or PR'!F373&lt;1),"Fail","Pass")</f>
        <v>Pass</v>
      </c>
    </row>
    <row r="370" spans="1:3">
      <c r="A370">
        <v>369</v>
      </c>
      <c r="B370" t="str">
        <f>IF(AND('Sch D7 Terr or PR'!F374&gt;0,'Sch D7 Terr or PR'!E374&lt;1),"Fail","Pass")</f>
        <v>Pass</v>
      </c>
      <c r="C370" t="str">
        <f>IF(AND('Sch D7 Terr or PR'!E374&gt;0,'Sch D7 Terr or PR'!F374&lt;1),"Fail","Pass")</f>
        <v>Pass</v>
      </c>
    </row>
    <row r="371" spans="1:3">
      <c r="A371">
        <v>370</v>
      </c>
      <c r="B371" t="str">
        <f>IF(AND('Sch D7 Terr or PR'!F375&gt;0,'Sch D7 Terr or PR'!E375&lt;1),"Fail","Pass")</f>
        <v>Pass</v>
      </c>
      <c r="C371" t="str">
        <f>IF(AND('Sch D7 Terr or PR'!E375&gt;0,'Sch D7 Terr or PR'!F375&lt;1),"Fail","Pass")</f>
        <v>Pass</v>
      </c>
    </row>
    <row r="372" spans="1:3">
      <c r="A372">
        <v>371</v>
      </c>
      <c r="B372" t="str">
        <f>IF(AND('Sch D7 Terr or PR'!F376&gt;0,'Sch D7 Terr or PR'!E376&lt;1),"Fail","Pass")</f>
        <v>Pass</v>
      </c>
      <c r="C372" t="str">
        <f>IF(AND('Sch D7 Terr or PR'!E376&gt;0,'Sch D7 Terr or PR'!F376&lt;1),"Fail","Pass")</f>
        <v>Pass</v>
      </c>
    </row>
    <row r="373" spans="1:3">
      <c r="A373">
        <v>372</v>
      </c>
      <c r="B373" t="str">
        <f>IF(AND('Sch D7 Terr or PR'!F377&gt;0,'Sch D7 Terr or PR'!E377&lt;1),"Fail","Pass")</f>
        <v>Pass</v>
      </c>
      <c r="C373" t="str">
        <f>IF(AND('Sch D7 Terr or PR'!E377&gt;0,'Sch D7 Terr or PR'!F377&lt;1),"Fail","Pass")</f>
        <v>Pass</v>
      </c>
    </row>
    <row r="374" spans="1:3">
      <c r="A374">
        <v>373</v>
      </c>
      <c r="B374" t="str">
        <f>IF(AND('Sch D7 Terr or PR'!F378&gt;0,'Sch D7 Terr or PR'!E378&lt;1),"Fail","Pass")</f>
        <v>Pass</v>
      </c>
      <c r="C374" t="str">
        <f>IF(AND('Sch D7 Terr or PR'!E378&gt;0,'Sch D7 Terr or PR'!F378&lt;1),"Fail","Pass")</f>
        <v>Pass</v>
      </c>
    </row>
    <row r="375" spans="1:3">
      <c r="A375">
        <v>374</v>
      </c>
      <c r="B375" t="str">
        <f>IF(AND('Sch D7 Terr or PR'!F379&gt;0,'Sch D7 Terr or PR'!E379&lt;1),"Fail","Pass")</f>
        <v>Pass</v>
      </c>
      <c r="C375" t="str">
        <f>IF(AND('Sch D7 Terr or PR'!E379&gt;0,'Sch D7 Terr or PR'!F379&lt;1),"Fail","Pass")</f>
        <v>Pass</v>
      </c>
    </row>
    <row r="376" spans="1:3">
      <c r="A376">
        <v>375</v>
      </c>
      <c r="B376" t="str">
        <f>IF(AND('Sch D7 Terr or PR'!F380&gt;0,'Sch D7 Terr or PR'!E380&lt;1),"Fail","Pass")</f>
        <v>Pass</v>
      </c>
      <c r="C376" t="str">
        <f>IF(AND('Sch D7 Terr or PR'!E380&gt;0,'Sch D7 Terr or PR'!F380&lt;1),"Fail","Pass")</f>
        <v>Pass</v>
      </c>
    </row>
    <row r="377" spans="1:3">
      <c r="A377">
        <v>376</v>
      </c>
      <c r="B377" t="str">
        <f>IF(AND('Sch D7 Terr or PR'!F381&gt;0,'Sch D7 Terr or PR'!E381&lt;1),"Fail","Pass")</f>
        <v>Pass</v>
      </c>
      <c r="C377" t="str">
        <f>IF(AND('Sch D7 Terr or PR'!E381&gt;0,'Sch D7 Terr or PR'!F381&lt;1),"Fail","Pass")</f>
        <v>Pass</v>
      </c>
    </row>
    <row r="378" spans="1:3">
      <c r="A378">
        <v>377</v>
      </c>
      <c r="B378" t="str">
        <f>IF(AND('Sch D7 Terr or PR'!F382&gt;0,'Sch D7 Terr or PR'!E382&lt;1),"Fail","Pass")</f>
        <v>Pass</v>
      </c>
      <c r="C378" t="str">
        <f>IF(AND('Sch D7 Terr or PR'!E382&gt;0,'Sch D7 Terr or PR'!F382&lt;1),"Fail","Pass")</f>
        <v>Pass</v>
      </c>
    </row>
    <row r="379" spans="1:3">
      <c r="A379">
        <v>378</v>
      </c>
      <c r="B379" t="str">
        <f>IF(AND('Sch D7 Terr or PR'!F383&gt;0,'Sch D7 Terr or PR'!E383&lt;1),"Fail","Pass")</f>
        <v>Pass</v>
      </c>
      <c r="C379" t="str">
        <f>IF(AND('Sch D7 Terr or PR'!E383&gt;0,'Sch D7 Terr or PR'!F383&lt;1),"Fail","Pass")</f>
        <v>Pass</v>
      </c>
    </row>
    <row r="380" spans="1:3">
      <c r="A380">
        <v>379</v>
      </c>
      <c r="B380" t="str">
        <f>IF(AND('Sch D7 Terr or PR'!F384&gt;0,'Sch D7 Terr or PR'!E384&lt;1),"Fail","Pass")</f>
        <v>Pass</v>
      </c>
      <c r="C380" t="str">
        <f>IF(AND('Sch D7 Terr or PR'!E384&gt;0,'Sch D7 Terr or PR'!F384&lt;1),"Fail","Pass")</f>
        <v>Pass</v>
      </c>
    </row>
    <row r="381" spans="1:3">
      <c r="A381">
        <v>380</v>
      </c>
      <c r="B381" t="str">
        <f>IF(AND('Sch D7 Terr or PR'!F385&gt;0,'Sch D7 Terr or PR'!E385&lt;1),"Fail","Pass")</f>
        <v>Pass</v>
      </c>
      <c r="C381" t="str">
        <f>IF(AND('Sch D7 Terr or PR'!E385&gt;0,'Sch D7 Terr or PR'!F385&lt;1),"Fail","Pass")</f>
        <v>Pass</v>
      </c>
    </row>
    <row r="382" spans="1:3">
      <c r="A382">
        <v>381</v>
      </c>
      <c r="B382" t="str">
        <f>IF(AND('Sch D7 Terr or PR'!F386&gt;0,'Sch D7 Terr or PR'!E386&lt;1),"Fail","Pass")</f>
        <v>Pass</v>
      </c>
      <c r="C382" t="str">
        <f>IF(AND('Sch D7 Terr or PR'!E386&gt;0,'Sch D7 Terr or PR'!F386&lt;1),"Fail","Pass")</f>
        <v>Pass</v>
      </c>
    </row>
    <row r="383" spans="1:3">
      <c r="A383">
        <v>382</v>
      </c>
      <c r="B383" t="str">
        <f>IF(AND('Sch D7 Terr or PR'!F387&gt;0,'Sch D7 Terr or PR'!E387&lt;1),"Fail","Pass")</f>
        <v>Pass</v>
      </c>
      <c r="C383" t="str">
        <f>IF(AND('Sch D7 Terr or PR'!E387&gt;0,'Sch D7 Terr or PR'!F387&lt;1),"Fail","Pass")</f>
        <v>Pass</v>
      </c>
    </row>
    <row r="384" spans="1:3">
      <c r="A384">
        <v>383</v>
      </c>
      <c r="B384" t="str">
        <f>IF(AND('Sch D7 Terr or PR'!F388&gt;0,'Sch D7 Terr or PR'!E388&lt;1),"Fail","Pass")</f>
        <v>Pass</v>
      </c>
      <c r="C384" t="str">
        <f>IF(AND('Sch D7 Terr or PR'!E388&gt;0,'Sch D7 Terr or PR'!F388&lt;1),"Fail","Pass")</f>
        <v>Pass</v>
      </c>
    </row>
    <row r="385" spans="1:3">
      <c r="A385">
        <v>384</v>
      </c>
      <c r="B385" t="str">
        <f>IF(AND('Sch D7 Terr or PR'!F389&gt;0,'Sch D7 Terr or PR'!E389&lt;1),"Fail","Pass")</f>
        <v>Pass</v>
      </c>
      <c r="C385" t="str">
        <f>IF(AND('Sch D7 Terr or PR'!E389&gt;0,'Sch D7 Terr or PR'!F389&lt;1),"Fail","Pass")</f>
        <v>Pass</v>
      </c>
    </row>
    <row r="386" spans="1:3">
      <c r="A386">
        <v>385</v>
      </c>
      <c r="B386" t="str">
        <f>IF(AND('Sch D7 Terr or PR'!F390&gt;0,'Sch D7 Terr or PR'!E390&lt;1),"Fail","Pass")</f>
        <v>Pass</v>
      </c>
      <c r="C386" t="str">
        <f>IF(AND('Sch D7 Terr or PR'!E390&gt;0,'Sch D7 Terr or PR'!F390&lt;1),"Fail","Pass")</f>
        <v>Pass</v>
      </c>
    </row>
    <row r="387" spans="1:3">
      <c r="A387">
        <v>386</v>
      </c>
      <c r="B387" t="str">
        <f>IF(AND('Sch D7 Terr or PR'!F391&gt;0,'Sch D7 Terr or PR'!E391&lt;1),"Fail","Pass")</f>
        <v>Pass</v>
      </c>
      <c r="C387" t="str">
        <f>IF(AND('Sch D7 Terr or PR'!E391&gt;0,'Sch D7 Terr or PR'!F391&lt;1),"Fail","Pass")</f>
        <v>Pass</v>
      </c>
    </row>
    <row r="388" spans="1:3">
      <c r="A388">
        <v>387</v>
      </c>
      <c r="B388" t="str">
        <f>IF(AND('Sch D7 Terr or PR'!F392&gt;0,'Sch D7 Terr or PR'!E392&lt;1),"Fail","Pass")</f>
        <v>Pass</v>
      </c>
      <c r="C388" t="str">
        <f>IF(AND('Sch D7 Terr or PR'!E392&gt;0,'Sch D7 Terr or PR'!F392&lt;1),"Fail","Pass")</f>
        <v>Pass</v>
      </c>
    </row>
    <row r="389" spans="1:3">
      <c r="A389">
        <v>388</v>
      </c>
      <c r="B389" t="str">
        <f>IF(AND('Sch D7 Terr or PR'!F393&gt;0,'Sch D7 Terr or PR'!E393&lt;1),"Fail","Pass")</f>
        <v>Pass</v>
      </c>
      <c r="C389" t="str">
        <f>IF(AND('Sch D7 Terr or PR'!E393&gt;0,'Sch D7 Terr or PR'!F393&lt;1),"Fail","Pass")</f>
        <v>Pass</v>
      </c>
    </row>
    <row r="390" spans="1:3">
      <c r="A390">
        <v>389</v>
      </c>
      <c r="B390" t="str">
        <f>IF(AND('Sch D7 Terr or PR'!F394&gt;0,'Sch D7 Terr or PR'!E394&lt;1),"Fail","Pass")</f>
        <v>Pass</v>
      </c>
      <c r="C390" t="str">
        <f>IF(AND('Sch D7 Terr or PR'!E394&gt;0,'Sch D7 Terr or PR'!F394&lt;1),"Fail","Pass")</f>
        <v>Pass</v>
      </c>
    </row>
    <row r="391" spans="1:3">
      <c r="A391">
        <v>390</v>
      </c>
      <c r="B391" t="str">
        <f>IF(AND('Sch D7 Terr or PR'!F395&gt;0,'Sch D7 Terr or PR'!E395&lt;1),"Fail","Pass")</f>
        <v>Pass</v>
      </c>
      <c r="C391" t="str">
        <f>IF(AND('Sch D7 Terr or PR'!E395&gt;0,'Sch D7 Terr or PR'!F395&lt;1),"Fail","Pass")</f>
        <v>Pass</v>
      </c>
    </row>
    <row r="392" spans="1:3">
      <c r="A392">
        <v>391</v>
      </c>
      <c r="B392" t="str">
        <f>IF(AND('Sch D7 Terr or PR'!F396&gt;0,'Sch D7 Terr or PR'!E396&lt;1),"Fail","Pass")</f>
        <v>Pass</v>
      </c>
      <c r="C392" t="str">
        <f>IF(AND('Sch D7 Terr or PR'!E396&gt;0,'Sch D7 Terr or PR'!F396&lt;1),"Fail","Pass")</f>
        <v>Pass</v>
      </c>
    </row>
    <row r="393" spans="1:3">
      <c r="A393">
        <v>392</v>
      </c>
      <c r="B393" t="str">
        <f>IF(AND('Sch D7 Terr or PR'!F397&gt;0,'Sch D7 Terr or PR'!E397&lt;1),"Fail","Pass")</f>
        <v>Pass</v>
      </c>
      <c r="C393" t="str">
        <f>IF(AND('Sch D7 Terr or PR'!E397&gt;0,'Sch D7 Terr or PR'!F397&lt;1),"Fail","Pass")</f>
        <v>Pass</v>
      </c>
    </row>
    <row r="394" spans="1:3">
      <c r="A394">
        <v>393</v>
      </c>
      <c r="B394" t="str">
        <f>IF(AND('Sch D7 Terr or PR'!F398&gt;0,'Sch D7 Terr or PR'!E398&lt;1),"Fail","Pass")</f>
        <v>Pass</v>
      </c>
      <c r="C394" t="str">
        <f>IF(AND('Sch D7 Terr or PR'!E398&gt;0,'Sch D7 Terr or PR'!F398&lt;1),"Fail","Pass")</f>
        <v>Pass</v>
      </c>
    </row>
    <row r="395" spans="1:3">
      <c r="A395">
        <v>394</v>
      </c>
      <c r="B395" t="str">
        <f>IF(AND('Sch D7 Terr or PR'!F399&gt;0,'Sch D7 Terr or PR'!E399&lt;1),"Fail","Pass")</f>
        <v>Pass</v>
      </c>
      <c r="C395" t="str">
        <f>IF(AND('Sch D7 Terr or PR'!E399&gt;0,'Sch D7 Terr or PR'!F399&lt;1),"Fail","Pass")</f>
        <v>Pass</v>
      </c>
    </row>
    <row r="396" spans="1:3">
      <c r="A396">
        <v>395</v>
      </c>
      <c r="B396" t="str">
        <f>IF(AND('Sch D7 Terr or PR'!F400&gt;0,'Sch D7 Terr or PR'!E400&lt;1),"Fail","Pass")</f>
        <v>Pass</v>
      </c>
      <c r="C396" t="str">
        <f>IF(AND('Sch D7 Terr or PR'!E400&gt;0,'Sch D7 Terr or PR'!F400&lt;1),"Fail","Pass")</f>
        <v>Pass</v>
      </c>
    </row>
    <row r="397" spans="1:3">
      <c r="A397">
        <v>396</v>
      </c>
      <c r="B397" t="str">
        <f>IF(AND('Sch D7 Terr or PR'!F401&gt;0,'Sch D7 Terr or PR'!E401&lt;1),"Fail","Pass")</f>
        <v>Pass</v>
      </c>
      <c r="C397" t="str">
        <f>IF(AND('Sch D7 Terr or PR'!E401&gt;0,'Sch D7 Terr or PR'!F401&lt;1),"Fail","Pass")</f>
        <v>Pass</v>
      </c>
    </row>
    <row r="398" spans="1:3">
      <c r="A398">
        <v>397</v>
      </c>
      <c r="B398" t="str">
        <f>IF(AND('Sch D7 Terr or PR'!F402&gt;0,'Sch D7 Terr or PR'!E402&lt;1),"Fail","Pass")</f>
        <v>Pass</v>
      </c>
      <c r="C398" t="str">
        <f>IF(AND('Sch D7 Terr or PR'!E402&gt;0,'Sch D7 Terr or PR'!F402&lt;1),"Fail","Pass")</f>
        <v>Pass</v>
      </c>
    </row>
    <row r="399" spans="1:3">
      <c r="A399">
        <v>398</v>
      </c>
      <c r="B399" t="str">
        <f>IF(AND('Sch D7 Terr or PR'!F403&gt;0,'Sch D7 Terr or PR'!E403&lt;1),"Fail","Pass")</f>
        <v>Pass</v>
      </c>
      <c r="C399" t="str">
        <f>IF(AND('Sch D7 Terr or PR'!E403&gt;0,'Sch D7 Terr or PR'!F403&lt;1),"Fail","Pass")</f>
        <v>Pass</v>
      </c>
    </row>
    <row r="400" spans="1:3">
      <c r="A400">
        <v>399</v>
      </c>
      <c r="B400" t="str">
        <f>IF(AND('Sch D7 Terr or PR'!F404&gt;0,'Sch D7 Terr or PR'!E404&lt;1),"Fail","Pass")</f>
        <v>Pass</v>
      </c>
      <c r="C400" t="str">
        <f>IF(AND('Sch D7 Terr or PR'!E404&gt;0,'Sch D7 Terr or PR'!F404&lt;1),"Fail","Pass")</f>
        <v>Pass</v>
      </c>
    </row>
    <row r="401" spans="1:3">
      <c r="A401">
        <v>400</v>
      </c>
      <c r="B401" t="str">
        <f>IF(AND('Sch D7 Terr or PR'!F405&gt;0,'Sch D7 Terr or PR'!E405&lt;1),"Fail","Pass")</f>
        <v>Pass</v>
      </c>
      <c r="C401" t="str">
        <f>IF(AND('Sch D7 Terr or PR'!E405&gt;0,'Sch D7 Terr or PR'!F405&lt;1),"Fail","Pass")</f>
        <v>Pass</v>
      </c>
    </row>
    <row r="402" spans="1:3">
      <c r="A402">
        <v>401</v>
      </c>
      <c r="B402" t="str">
        <f>IF(AND('Sch D7 Terr or PR'!F406&gt;0,'Sch D7 Terr or PR'!E406&lt;1),"Fail","Pass")</f>
        <v>Pass</v>
      </c>
      <c r="C402" t="str">
        <f>IF(AND('Sch D7 Terr or PR'!E406&gt;0,'Sch D7 Terr or PR'!F406&lt;1),"Fail","Pass")</f>
        <v>Pass</v>
      </c>
    </row>
    <row r="403" spans="1:3">
      <c r="A403">
        <v>402</v>
      </c>
      <c r="B403" t="str">
        <f>IF(AND('Sch D7 Terr or PR'!F407&gt;0,'Sch D7 Terr or PR'!E407&lt;1),"Fail","Pass")</f>
        <v>Pass</v>
      </c>
      <c r="C403" t="str">
        <f>IF(AND('Sch D7 Terr or PR'!E407&gt;0,'Sch D7 Terr or PR'!F407&lt;1),"Fail","Pass")</f>
        <v>Pass</v>
      </c>
    </row>
    <row r="404" spans="1:3">
      <c r="A404">
        <v>403</v>
      </c>
      <c r="B404" t="str">
        <f>IF(AND('Sch D7 Terr or PR'!F408&gt;0,'Sch D7 Terr or PR'!E408&lt;1),"Fail","Pass")</f>
        <v>Pass</v>
      </c>
      <c r="C404" t="str">
        <f>IF(AND('Sch D7 Terr or PR'!E408&gt;0,'Sch D7 Terr or PR'!F408&lt;1),"Fail","Pass")</f>
        <v>Pass</v>
      </c>
    </row>
    <row r="405" spans="1:3">
      <c r="A405">
        <v>404</v>
      </c>
      <c r="B405" t="str">
        <f>IF(AND('Sch D7 Terr or PR'!F409&gt;0,'Sch D7 Terr or PR'!E409&lt;1),"Fail","Pass")</f>
        <v>Pass</v>
      </c>
      <c r="C405" t="str">
        <f>IF(AND('Sch D7 Terr or PR'!E409&gt;0,'Sch D7 Terr or PR'!F409&lt;1),"Fail","Pass")</f>
        <v>Pass</v>
      </c>
    </row>
    <row r="406" spans="1:3">
      <c r="A406">
        <v>405</v>
      </c>
      <c r="B406" t="str">
        <f>IF(AND('Sch D7 Terr or PR'!F410&gt;0,'Sch D7 Terr or PR'!E410&lt;1),"Fail","Pass")</f>
        <v>Pass</v>
      </c>
      <c r="C406" t="str">
        <f>IF(AND('Sch D7 Terr or PR'!E410&gt;0,'Sch D7 Terr or PR'!F410&lt;1),"Fail","Pass")</f>
        <v>Pass</v>
      </c>
    </row>
    <row r="407" spans="1:3">
      <c r="A407">
        <v>406</v>
      </c>
      <c r="B407" t="str">
        <f>IF(AND('Sch D7 Terr or PR'!F411&gt;0,'Sch D7 Terr or PR'!E411&lt;1),"Fail","Pass")</f>
        <v>Pass</v>
      </c>
      <c r="C407" t="str">
        <f>IF(AND('Sch D7 Terr or PR'!E411&gt;0,'Sch D7 Terr or PR'!F411&lt;1),"Fail","Pass")</f>
        <v>Pass</v>
      </c>
    </row>
    <row r="408" spans="1:3">
      <c r="A408">
        <v>407</v>
      </c>
      <c r="B408" t="str">
        <f>IF(AND('Sch D7 Terr or PR'!F412&gt;0,'Sch D7 Terr or PR'!E412&lt;1),"Fail","Pass")</f>
        <v>Pass</v>
      </c>
      <c r="C408" t="str">
        <f>IF(AND('Sch D7 Terr or PR'!E412&gt;0,'Sch D7 Terr or PR'!F412&lt;1),"Fail","Pass")</f>
        <v>Pass</v>
      </c>
    </row>
    <row r="409" spans="1:3">
      <c r="A409">
        <v>408</v>
      </c>
      <c r="B409" t="str">
        <f>IF(AND('Sch D7 Terr or PR'!F413&gt;0,'Sch D7 Terr or PR'!E413&lt;1),"Fail","Pass")</f>
        <v>Pass</v>
      </c>
      <c r="C409" t="str">
        <f>IF(AND('Sch D7 Terr or PR'!E413&gt;0,'Sch D7 Terr or PR'!F413&lt;1),"Fail","Pass")</f>
        <v>Pass</v>
      </c>
    </row>
    <row r="410" spans="1:3">
      <c r="A410">
        <v>409</v>
      </c>
      <c r="B410" t="str">
        <f>IF(AND('Sch D7 Terr or PR'!F414&gt;0,'Sch D7 Terr or PR'!E414&lt;1),"Fail","Pass")</f>
        <v>Pass</v>
      </c>
      <c r="C410" t="str">
        <f>IF(AND('Sch D7 Terr or PR'!E414&gt;0,'Sch D7 Terr or PR'!F414&lt;1),"Fail","Pass")</f>
        <v>Pass</v>
      </c>
    </row>
    <row r="411" spans="1:3">
      <c r="A411">
        <v>410</v>
      </c>
      <c r="B411" t="str">
        <f>IF(AND('Sch D7 Terr or PR'!F415&gt;0,'Sch D7 Terr or PR'!E415&lt;1),"Fail","Pass")</f>
        <v>Pass</v>
      </c>
      <c r="C411" t="str">
        <f>IF(AND('Sch D7 Terr or PR'!E415&gt;0,'Sch D7 Terr or PR'!F415&lt;1),"Fail","Pass")</f>
        <v>Pass</v>
      </c>
    </row>
    <row r="412" spans="1:3">
      <c r="A412">
        <v>411</v>
      </c>
      <c r="B412" t="str">
        <f>IF(AND('Sch D7 Terr or PR'!F416&gt;0,'Sch D7 Terr or PR'!E416&lt;1),"Fail","Pass")</f>
        <v>Pass</v>
      </c>
      <c r="C412" t="str">
        <f>IF(AND('Sch D7 Terr or PR'!E416&gt;0,'Sch D7 Terr or PR'!F416&lt;1),"Fail","Pass")</f>
        <v>Pass</v>
      </c>
    </row>
    <row r="413" spans="1:3">
      <c r="A413">
        <v>412</v>
      </c>
      <c r="B413" t="str">
        <f>IF(AND('Sch D7 Terr or PR'!F417&gt;0,'Sch D7 Terr or PR'!E417&lt;1),"Fail","Pass")</f>
        <v>Pass</v>
      </c>
      <c r="C413" t="str">
        <f>IF(AND('Sch D7 Terr or PR'!E417&gt;0,'Sch D7 Terr or PR'!F417&lt;1),"Fail","Pass")</f>
        <v>Pass</v>
      </c>
    </row>
    <row r="414" spans="1:3">
      <c r="A414">
        <v>413</v>
      </c>
      <c r="B414" t="str">
        <f>IF(AND('Sch D7 Terr or PR'!F418&gt;0,'Sch D7 Terr or PR'!E418&lt;1),"Fail","Pass")</f>
        <v>Pass</v>
      </c>
      <c r="C414" t="str">
        <f>IF(AND('Sch D7 Terr or PR'!E418&gt;0,'Sch D7 Terr or PR'!F418&lt;1),"Fail","Pass")</f>
        <v>Pass</v>
      </c>
    </row>
    <row r="415" spans="1:3">
      <c r="A415">
        <v>414</v>
      </c>
      <c r="B415" t="str">
        <f>IF(AND('Sch D7 Terr or PR'!F419&gt;0,'Sch D7 Terr or PR'!E419&lt;1),"Fail","Pass")</f>
        <v>Pass</v>
      </c>
      <c r="C415" t="str">
        <f>IF(AND('Sch D7 Terr or PR'!E419&gt;0,'Sch D7 Terr or PR'!F419&lt;1),"Fail","Pass")</f>
        <v>Pass</v>
      </c>
    </row>
    <row r="416" spans="1:3">
      <c r="A416">
        <v>415</v>
      </c>
      <c r="B416" t="str">
        <f>IF(AND('Sch D7 Terr or PR'!F420&gt;0,'Sch D7 Terr or PR'!E420&lt;1),"Fail","Pass")</f>
        <v>Pass</v>
      </c>
      <c r="C416" t="str">
        <f>IF(AND('Sch D7 Terr or PR'!E420&gt;0,'Sch D7 Terr or PR'!F420&lt;1),"Fail","Pass")</f>
        <v>Pass</v>
      </c>
    </row>
    <row r="417" spans="1:3">
      <c r="A417">
        <v>416</v>
      </c>
      <c r="B417" t="str">
        <f>IF(AND('Sch D7 Terr or PR'!F421&gt;0,'Sch D7 Terr or PR'!E421&lt;1),"Fail","Pass")</f>
        <v>Pass</v>
      </c>
      <c r="C417" t="str">
        <f>IF(AND('Sch D7 Terr or PR'!E421&gt;0,'Sch D7 Terr or PR'!F421&lt;1),"Fail","Pass")</f>
        <v>Pass</v>
      </c>
    </row>
    <row r="418" spans="1:3">
      <c r="A418">
        <v>417</v>
      </c>
      <c r="B418" t="str">
        <f>IF(AND('Sch D7 Terr or PR'!F422&gt;0,'Sch D7 Terr or PR'!E422&lt;1),"Fail","Pass")</f>
        <v>Pass</v>
      </c>
      <c r="C418" t="str">
        <f>IF(AND('Sch D7 Terr or PR'!E422&gt;0,'Sch D7 Terr or PR'!F422&lt;1),"Fail","Pass")</f>
        <v>Pass</v>
      </c>
    </row>
    <row r="419" spans="1:3">
      <c r="A419">
        <v>418</v>
      </c>
      <c r="B419" t="str">
        <f>IF(AND('Sch D7 Terr or PR'!F423&gt;0,'Sch D7 Terr or PR'!E423&lt;1),"Fail","Pass")</f>
        <v>Pass</v>
      </c>
      <c r="C419" t="str">
        <f>IF(AND('Sch D7 Terr or PR'!E423&gt;0,'Sch D7 Terr or PR'!F423&lt;1),"Fail","Pass")</f>
        <v>Pass</v>
      </c>
    </row>
    <row r="420" spans="1:3">
      <c r="A420">
        <v>419</v>
      </c>
      <c r="B420" t="str">
        <f>IF(AND('Sch D7 Terr or PR'!F424&gt;0,'Sch D7 Terr or PR'!E424&lt;1),"Fail","Pass")</f>
        <v>Pass</v>
      </c>
      <c r="C420" t="str">
        <f>IF(AND('Sch D7 Terr or PR'!E424&gt;0,'Sch D7 Terr or PR'!F424&lt;1),"Fail","Pass")</f>
        <v>Pass</v>
      </c>
    </row>
    <row r="421" spans="1:3">
      <c r="A421">
        <v>420</v>
      </c>
      <c r="B421" t="str">
        <f>IF(AND('Sch D7 Terr or PR'!F425&gt;0,'Sch D7 Terr or PR'!E425&lt;1),"Fail","Pass")</f>
        <v>Pass</v>
      </c>
      <c r="C421" t="str">
        <f>IF(AND('Sch D7 Terr or PR'!E425&gt;0,'Sch D7 Terr or PR'!F425&lt;1),"Fail","Pass")</f>
        <v>Pass</v>
      </c>
    </row>
    <row r="422" spans="1:3">
      <c r="A422">
        <v>421</v>
      </c>
      <c r="B422" t="str">
        <f>IF(AND('Sch D7 Terr or PR'!F426&gt;0,'Sch D7 Terr or PR'!E426&lt;1),"Fail","Pass")</f>
        <v>Pass</v>
      </c>
      <c r="C422" t="str">
        <f>IF(AND('Sch D7 Terr or PR'!E426&gt;0,'Sch D7 Terr or PR'!F426&lt;1),"Fail","Pass")</f>
        <v>Pass</v>
      </c>
    </row>
    <row r="423" spans="1:3">
      <c r="A423">
        <v>422</v>
      </c>
      <c r="B423" t="str">
        <f>IF(AND('Sch D7 Terr or PR'!F427&gt;0,'Sch D7 Terr or PR'!E427&lt;1),"Fail","Pass")</f>
        <v>Pass</v>
      </c>
      <c r="C423" t="str">
        <f>IF(AND('Sch D7 Terr or PR'!E427&gt;0,'Sch D7 Terr or PR'!F427&lt;1),"Fail","Pass")</f>
        <v>Pass</v>
      </c>
    </row>
    <row r="424" spans="1:3">
      <c r="A424">
        <v>423</v>
      </c>
      <c r="B424" t="str">
        <f>IF(AND('Sch D7 Terr or PR'!F428&gt;0,'Sch D7 Terr or PR'!E428&lt;1),"Fail","Pass")</f>
        <v>Pass</v>
      </c>
      <c r="C424" t="str">
        <f>IF(AND('Sch D7 Terr or PR'!E428&gt;0,'Sch D7 Terr or PR'!F428&lt;1),"Fail","Pass")</f>
        <v>Pass</v>
      </c>
    </row>
    <row r="425" spans="1:3">
      <c r="A425">
        <v>424</v>
      </c>
      <c r="B425" t="str">
        <f>IF(AND('Sch D7 Terr or PR'!F429&gt;0,'Sch D7 Terr or PR'!E429&lt;1),"Fail","Pass")</f>
        <v>Pass</v>
      </c>
      <c r="C425" t="str">
        <f>IF(AND('Sch D7 Terr or PR'!E429&gt;0,'Sch D7 Terr or PR'!F429&lt;1),"Fail","Pass")</f>
        <v>Pass</v>
      </c>
    </row>
    <row r="426" spans="1:3">
      <c r="A426">
        <v>425</v>
      </c>
      <c r="B426" t="str">
        <f>IF(AND('Sch D7 Terr or PR'!F430&gt;0,'Sch D7 Terr or PR'!E430&lt;1),"Fail","Pass")</f>
        <v>Pass</v>
      </c>
      <c r="C426" t="str">
        <f>IF(AND('Sch D7 Terr or PR'!E430&gt;0,'Sch D7 Terr or PR'!F430&lt;1),"Fail","Pass")</f>
        <v>Pass</v>
      </c>
    </row>
    <row r="427" spans="1:3">
      <c r="A427">
        <v>426</v>
      </c>
      <c r="B427" t="str">
        <f>IF(AND('Sch D7 Terr or PR'!F431&gt;0,'Sch D7 Terr or PR'!E431&lt;1),"Fail","Pass")</f>
        <v>Pass</v>
      </c>
      <c r="C427" t="str">
        <f>IF(AND('Sch D7 Terr or PR'!E431&gt;0,'Sch D7 Terr or PR'!F431&lt;1),"Fail","Pass")</f>
        <v>Pass</v>
      </c>
    </row>
    <row r="428" spans="1:3">
      <c r="A428">
        <v>427</v>
      </c>
      <c r="B428" t="str">
        <f>IF(AND('Sch D7 Terr or PR'!F432&gt;0,'Sch D7 Terr or PR'!E432&lt;1),"Fail","Pass")</f>
        <v>Pass</v>
      </c>
      <c r="C428" t="str">
        <f>IF(AND('Sch D7 Terr or PR'!E432&gt;0,'Sch D7 Terr or PR'!F432&lt;1),"Fail","Pass")</f>
        <v>Pass</v>
      </c>
    </row>
    <row r="429" spans="1:3">
      <c r="A429">
        <v>428</v>
      </c>
      <c r="B429" t="str">
        <f>IF(AND('Sch D7 Terr or PR'!F433&gt;0,'Sch D7 Terr or PR'!E433&lt;1),"Fail","Pass")</f>
        <v>Pass</v>
      </c>
      <c r="C429" t="str">
        <f>IF(AND('Sch D7 Terr or PR'!E433&gt;0,'Sch D7 Terr or PR'!F433&lt;1),"Fail","Pass")</f>
        <v>Pass</v>
      </c>
    </row>
    <row r="430" spans="1:3">
      <c r="A430">
        <v>429</v>
      </c>
      <c r="B430" t="str">
        <f>IF(AND('Sch D7 Terr or PR'!F434&gt;0,'Sch D7 Terr or PR'!E434&lt;1),"Fail","Pass")</f>
        <v>Pass</v>
      </c>
      <c r="C430" t="str">
        <f>IF(AND('Sch D7 Terr or PR'!E434&gt;0,'Sch D7 Terr or PR'!F434&lt;1),"Fail","Pass")</f>
        <v>Pass</v>
      </c>
    </row>
    <row r="431" spans="1:3">
      <c r="A431">
        <v>430</v>
      </c>
      <c r="B431" t="str">
        <f>IF(AND('Sch D7 Terr or PR'!F435&gt;0,'Sch D7 Terr or PR'!E435&lt;1),"Fail","Pass")</f>
        <v>Pass</v>
      </c>
      <c r="C431" t="str">
        <f>IF(AND('Sch D7 Terr or PR'!E435&gt;0,'Sch D7 Terr or PR'!F435&lt;1),"Fail","Pass")</f>
        <v>Pass</v>
      </c>
    </row>
    <row r="432" spans="1:3">
      <c r="A432">
        <v>431</v>
      </c>
      <c r="B432" t="str">
        <f>IF(AND('Sch D7 Terr or PR'!F436&gt;0,'Sch D7 Terr or PR'!E436&lt;1),"Fail","Pass")</f>
        <v>Pass</v>
      </c>
      <c r="C432" t="str">
        <f>IF(AND('Sch D7 Terr or PR'!E436&gt;0,'Sch D7 Terr or PR'!F436&lt;1),"Fail","Pass")</f>
        <v>Pass</v>
      </c>
    </row>
    <row r="433" spans="1:3">
      <c r="A433">
        <v>432</v>
      </c>
      <c r="B433" t="str">
        <f>IF(AND('Sch D7 Terr or PR'!F437&gt;0,'Sch D7 Terr or PR'!E437&lt;1),"Fail","Pass")</f>
        <v>Pass</v>
      </c>
      <c r="C433" t="str">
        <f>IF(AND('Sch D7 Terr or PR'!E437&gt;0,'Sch D7 Terr or PR'!F437&lt;1),"Fail","Pass")</f>
        <v>Pass</v>
      </c>
    </row>
    <row r="434" spans="1:3">
      <c r="A434">
        <v>433</v>
      </c>
      <c r="B434" t="str">
        <f>IF(AND('Sch D7 Terr or PR'!F438&gt;0,'Sch D7 Terr or PR'!E438&lt;1),"Fail","Pass")</f>
        <v>Pass</v>
      </c>
      <c r="C434" t="str">
        <f>IF(AND('Sch D7 Terr or PR'!E438&gt;0,'Sch D7 Terr or PR'!F438&lt;1),"Fail","Pass")</f>
        <v>Pass</v>
      </c>
    </row>
    <row r="435" spans="1:3">
      <c r="A435">
        <v>434</v>
      </c>
      <c r="B435" t="str">
        <f>IF(AND('Sch D7 Terr or PR'!F439&gt;0,'Sch D7 Terr or PR'!E439&lt;1),"Fail","Pass")</f>
        <v>Pass</v>
      </c>
      <c r="C435" t="str">
        <f>IF(AND('Sch D7 Terr or PR'!E439&gt;0,'Sch D7 Terr or PR'!F439&lt;1),"Fail","Pass")</f>
        <v>Pass</v>
      </c>
    </row>
    <row r="436" spans="1:3">
      <c r="A436">
        <v>435</v>
      </c>
      <c r="B436" t="str">
        <f>IF(AND('Sch D7 Terr or PR'!F440&gt;0,'Sch D7 Terr or PR'!E440&lt;1),"Fail","Pass")</f>
        <v>Pass</v>
      </c>
      <c r="C436" t="str">
        <f>IF(AND('Sch D7 Terr or PR'!E440&gt;0,'Sch D7 Terr or PR'!F440&lt;1),"Fail","Pass")</f>
        <v>Pass</v>
      </c>
    </row>
    <row r="437" spans="1:3">
      <c r="A437">
        <v>436</v>
      </c>
      <c r="B437" t="str">
        <f>IF(AND('Sch D7 Terr or PR'!F441&gt;0,'Sch D7 Terr or PR'!E441&lt;1),"Fail","Pass")</f>
        <v>Pass</v>
      </c>
      <c r="C437" t="str">
        <f>IF(AND('Sch D7 Terr or PR'!E441&gt;0,'Sch D7 Terr or PR'!F441&lt;1),"Fail","Pass")</f>
        <v>Pass</v>
      </c>
    </row>
    <row r="438" spans="1:3">
      <c r="A438">
        <v>437</v>
      </c>
      <c r="B438" t="str">
        <f>IF(AND('Sch D7 Terr or PR'!F442&gt;0,'Sch D7 Terr or PR'!E442&lt;1),"Fail","Pass")</f>
        <v>Pass</v>
      </c>
      <c r="C438" t="str">
        <f>IF(AND('Sch D7 Terr or PR'!E442&gt;0,'Sch D7 Terr or PR'!F442&lt;1),"Fail","Pass")</f>
        <v>Pass</v>
      </c>
    </row>
    <row r="439" spans="1:3">
      <c r="A439">
        <v>438</v>
      </c>
      <c r="B439" t="str">
        <f>IF(AND('Sch D7 Terr or PR'!F443&gt;0,'Sch D7 Terr or PR'!E443&lt;1),"Fail","Pass")</f>
        <v>Pass</v>
      </c>
      <c r="C439" t="str">
        <f>IF(AND('Sch D7 Terr or PR'!E443&gt;0,'Sch D7 Terr or PR'!F443&lt;1),"Fail","Pass")</f>
        <v>Pass</v>
      </c>
    </row>
    <row r="440" spans="1:3">
      <c r="A440">
        <v>439</v>
      </c>
      <c r="B440" t="str">
        <f>IF(AND('Sch D7 Terr or PR'!F444&gt;0,'Sch D7 Terr or PR'!E444&lt;1),"Fail","Pass")</f>
        <v>Pass</v>
      </c>
      <c r="C440" t="str">
        <f>IF(AND('Sch D7 Terr or PR'!E444&gt;0,'Sch D7 Terr or PR'!F444&lt;1),"Fail","Pass")</f>
        <v>Pass</v>
      </c>
    </row>
    <row r="441" spans="1:3">
      <c r="A441">
        <v>440</v>
      </c>
      <c r="B441" t="str">
        <f>IF(AND('Sch D7 Terr or PR'!F445&gt;0,'Sch D7 Terr or PR'!E445&lt;1),"Fail","Pass")</f>
        <v>Pass</v>
      </c>
      <c r="C441" t="str">
        <f>IF(AND('Sch D7 Terr or PR'!E445&gt;0,'Sch D7 Terr or PR'!F445&lt;1),"Fail","Pass")</f>
        <v>Pass</v>
      </c>
    </row>
    <row r="442" spans="1:3">
      <c r="A442">
        <v>441</v>
      </c>
      <c r="B442" t="str">
        <f>IF(AND('Sch D7 Terr or PR'!F446&gt;0,'Sch D7 Terr or PR'!E446&lt;1),"Fail","Pass")</f>
        <v>Pass</v>
      </c>
      <c r="C442" t="str">
        <f>IF(AND('Sch D7 Terr or PR'!E446&gt;0,'Sch D7 Terr or PR'!F446&lt;1),"Fail","Pass")</f>
        <v>Pass</v>
      </c>
    </row>
    <row r="443" spans="1:3">
      <c r="A443">
        <v>442</v>
      </c>
      <c r="B443" t="str">
        <f>IF(AND('Sch D7 Terr or PR'!F447&gt;0,'Sch D7 Terr or PR'!E447&lt;1),"Fail","Pass")</f>
        <v>Pass</v>
      </c>
      <c r="C443" t="str">
        <f>IF(AND('Sch D7 Terr or PR'!E447&gt;0,'Sch D7 Terr or PR'!F447&lt;1),"Fail","Pass")</f>
        <v>Pass</v>
      </c>
    </row>
    <row r="444" spans="1:3">
      <c r="A444">
        <v>443</v>
      </c>
      <c r="B444" t="str">
        <f>IF(AND('Sch D7 Terr or PR'!F448&gt;0,'Sch D7 Terr or PR'!E448&lt;1),"Fail","Pass")</f>
        <v>Pass</v>
      </c>
      <c r="C444" t="str">
        <f>IF(AND('Sch D7 Terr or PR'!E448&gt;0,'Sch D7 Terr or PR'!F448&lt;1),"Fail","Pass")</f>
        <v>Pass</v>
      </c>
    </row>
    <row r="445" spans="1:3">
      <c r="A445">
        <v>444</v>
      </c>
      <c r="B445" t="str">
        <f>IF(AND('Sch D7 Terr or PR'!F449&gt;0,'Sch D7 Terr or PR'!E449&lt;1),"Fail","Pass")</f>
        <v>Pass</v>
      </c>
      <c r="C445" t="str">
        <f>IF(AND('Sch D7 Terr or PR'!E449&gt;0,'Sch D7 Terr or PR'!F449&lt;1),"Fail","Pass")</f>
        <v>Pass</v>
      </c>
    </row>
    <row r="446" spans="1:3">
      <c r="A446">
        <v>445</v>
      </c>
      <c r="B446" t="str">
        <f>IF(AND('Sch D7 Terr or PR'!F450&gt;0,'Sch D7 Terr or PR'!E450&lt;1),"Fail","Pass")</f>
        <v>Pass</v>
      </c>
      <c r="C446" t="str">
        <f>IF(AND('Sch D7 Terr or PR'!E450&gt;0,'Sch D7 Terr or PR'!F450&lt;1),"Fail","Pass")</f>
        <v>Pass</v>
      </c>
    </row>
    <row r="447" spans="1:3">
      <c r="A447">
        <v>446</v>
      </c>
      <c r="B447" t="str">
        <f>IF(AND('Sch D7 Terr or PR'!F451&gt;0,'Sch D7 Terr or PR'!E451&lt;1),"Fail","Pass")</f>
        <v>Pass</v>
      </c>
      <c r="C447" t="str">
        <f>IF(AND('Sch D7 Terr or PR'!E451&gt;0,'Sch D7 Terr or PR'!F451&lt;1),"Fail","Pass")</f>
        <v>Pass</v>
      </c>
    </row>
    <row r="448" spans="1:3">
      <c r="A448">
        <v>447</v>
      </c>
      <c r="B448" t="str">
        <f>IF(AND('Sch D7 Terr or PR'!F452&gt;0,'Sch D7 Terr or PR'!E452&lt;1),"Fail","Pass")</f>
        <v>Pass</v>
      </c>
      <c r="C448" t="str">
        <f>IF(AND('Sch D7 Terr or PR'!E452&gt;0,'Sch D7 Terr or PR'!F452&lt;1),"Fail","Pass")</f>
        <v>Pass</v>
      </c>
    </row>
    <row r="449" spans="1:3">
      <c r="A449">
        <v>448</v>
      </c>
      <c r="B449" t="str">
        <f>IF(AND('Sch D7 Terr or PR'!F453&gt;0,'Sch D7 Terr or PR'!E453&lt;1),"Fail","Pass")</f>
        <v>Pass</v>
      </c>
      <c r="C449" t="str">
        <f>IF(AND('Sch D7 Terr or PR'!E453&gt;0,'Sch D7 Terr or PR'!F453&lt;1),"Fail","Pass")</f>
        <v>Pass</v>
      </c>
    </row>
    <row r="450" spans="1:3">
      <c r="A450">
        <v>449</v>
      </c>
      <c r="B450" t="str">
        <f>IF(AND('Sch D7 Terr or PR'!F454&gt;0,'Sch D7 Terr or PR'!E454&lt;1),"Fail","Pass")</f>
        <v>Pass</v>
      </c>
      <c r="C450" t="str">
        <f>IF(AND('Sch D7 Terr or PR'!E454&gt;0,'Sch D7 Terr or PR'!F454&lt;1),"Fail","Pass")</f>
        <v>Pass</v>
      </c>
    </row>
    <row r="451" spans="1:3">
      <c r="A451">
        <v>450</v>
      </c>
      <c r="B451" t="str">
        <f>IF(AND('Sch D7 Terr or PR'!F455&gt;0,'Sch D7 Terr or PR'!E455&lt;1),"Fail","Pass")</f>
        <v>Pass</v>
      </c>
      <c r="C451" t="str">
        <f>IF(AND('Sch D7 Terr or PR'!E455&gt;0,'Sch D7 Terr or PR'!F455&lt;1),"Fail","Pass")</f>
        <v>Pass</v>
      </c>
    </row>
    <row r="452" spans="1:3">
      <c r="A452">
        <v>451</v>
      </c>
      <c r="B452" t="str">
        <f>IF(AND('Sch D7 Terr or PR'!F456&gt;0,'Sch D7 Terr or PR'!E456&lt;1),"Fail","Pass")</f>
        <v>Pass</v>
      </c>
      <c r="C452" t="str">
        <f>IF(AND('Sch D7 Terr or PR'!E456&gt;0,'Sch D7 Terr or PR'!F456&lt;1),"Fail","Pass")</f>
        <v>Pass</v>
      </c>
    </row>
    <row r="453" spans="1:3">
      <c r="A453">
        <v>452</v>
      </c>
      <c r="B453" t="str">
        <f>IF(AND('Sch D7 Terr or PR'!F457&gt;0,'Sch D7 Terr or PR'!E457&lt;1),"Fail","Pass")</f>
        <v>Pass</v>
      </c>
      <c r="C453" t="str">
        <f>IF(AND('Sch D7 Terr or PR'!E457&gt;0,'Sch D7 Terr or PR'!F457&lt;1),"Fail","Pass")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AEED5-70A3-4516-9F7F-4149F8B89860}">
  <dimension ref="A2:L450"/>
  <sheetViews>
    <sheetView showGridLines="0" zoomScaleNormal="100" workbookViewId="0">
      <selection activeCell="C6" sqref="C6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8" width="25.7109375" style="1" customWidth="1"/>
    <col min="9" max="9" width="59.28515625" style="1" bestFit="1" customWidth="1"/>
    <col min="10" max="10" width="0" style="1" hidden="1" customWidth="1"/>
    <col min="11" max="11" width="33.7109375" style="1" hidden="1" customWidth="1"/>
    <col min="12" max="12" width="14.42578125" style="1" hidden="1" customWidth="1"/>
    <col min="13" max="16384" width="8.85546875" style="1"/>
  </cols>
  <sheetData>
    <row r="2" spans="1:12">
      <c r="B2" s="424" t="s">
        <v>989</v>
      </c>
      <c r="C2" s="424"/>
      <c r="D2" s="424"/>
      <c r="E2" s="424"/>
      <c r="F2" s="153"/>
    </row>
    <row r="3" spans="1:12" ht="13.5" thickBot="1"/>
    <row r="4" spans="1:12" ht="99.95" customHeight="1" thickBot="1">
      <c r="B4" s="346" t="s">
        <v>1111</v>
      </c>
      <c r="C4" s="347"/>
      <c r="D4" s="347"/>
      <c r="E4" s="347"/>
      <c r="F4" s="347"/>
      <c r="G4" s="347"/>
      <c r="H4" s="348"/>
      <c r="I4" s="240" t="s">
        <v>1104</v>
      </c>
      <c r="J4" s="214"/>
    </row>
    <row r="5" spans="1:12" ht="41.25" customHeight="1" thickTop="1">
      <c r="B5" s="146" t="s">
        <v>354</v>
      </c>
      <c r="C5" s="147" t="s">
        <v>983</v>
      </c>
      <c r="D5" s="147" t="s">
        <v>984</v>
      </c>
      <c r="E5" s="147" t="s">
        <v>985</v>
      </c>
      <c r="F5" s="148" t="s">
        <v>1082</v>
      </c>
      <c r="G5" s="148" t="s">
        <v>986</v>
      </c>
      <c r="H5" s="239" t="s">
        <v>987</v>
      </c>
      <c r="K5" s="197" t="s">
        <v>1012</v>
      </c>
      <c r="L5" s="197" t="s">
        <v>1079</v>
      </c>
    </row>
    <row r="6" spans="1:12">
      <c r="A6" s="15"/>
      <c r="B6" s="92">
        <v>1</v>
      </c>
      <c r="C6" s="229"/>
      <c r="D6" s="229"/>
      <c r="E6" s="229"/>
      <c r="F6" s="241"/>
      <c r="G6" s="230"/>
      <c r="H6" s="231"/>
      <c r="K6" s="198" t="str">
        <f>IF(OR(COUNTIF('Sch D8 Validation'!B2:C2,"Fail")&gt;0, AND(COUNTBLANK(C6:F6)=4, OR(NOT(ISBLANK(G6)), NOT(ISBLANK(H6)))), AND(COUNTBLANK(C6:H6)&lt;6,COUNTBLANK(C6:H6)&gt;0)), "Fail", IF(L6="TRUE","Blank (Sch D)","Pass"))</f>
        <v>Blank (Sch D)</v>
      </c>
      <c r="L6" s="198" t="str">
        <f>IF(COUNTBLANK(C6:H6)=6,"TRUE","FALSE")</f>
        <v>TRUE</v>
      </c>
    </row>
    <row r="7" spans="1:12">
      <c r="A7" s="15"/>
      <c r="B7" s="92">
        <v>2</v>
      </c>
      <c r="C7" s="229"/>
      <c r="D7" s="229"/>
      <c r="E7" s="229"/>
      <c r="F7" s="242"/>
      <c r="G7" s="225"/>
      <c r="H7" s="232"/>
      <c r="K7" s="198" t="str">
        <f>IF(OR(COUNTIF('Sch D8 Validation'!B3:C3,"Fail")&gt;0, AND(COUNTBLANK(C7:F7)=4, OR(NOT(ISBLANK(G7)), NOT(ISBLANK(H7)))), AND(COUNTBLANK(C7:H7)&lt;6,COUNTBLANK(C7:H7)&gt;0)), "Fail", IF(L7="TRUE","Blank (Sch D)","Pass"))</f>
        <v>Blank (Sch D)</v>
      </c>
      <c r="L7" s="198" t="str">
        <f t="shared" ref="L7:L55" si="0">IF(COUNTBLANK(C7:H7)=6,"TRUE","FALSE")</f>
        <v>TRUE</v>
      </c>
    </row>
    <row r="8" spans="1:12">
      <c r="A8" s="15"/>
      <c r="B8" s="92">
        <v>3</v>
      </c>
      <c r="C8" s="229"/>
      <c r="D8" s="229"/>
      <c r="E8" s="229"/>
      <c r="F8" s="242"/>
      <c r="G8" s="225"/>
      <c r="H8" s="232"/>
      <c r="K8" s="198" t="str">
        <f>IF(OR(COUNTIF('Sch D8 Validation'!B4:C4,"Fail")&gt;0, AND(COUNTBLANK(C8:F8)=4, OR(NOT(ISBLANK(G8)), NOT(ISBLANK(H8)))), AND(COUNTBLANK(C8:H8)&lt;6,COUNTBLANK(C8:H8)&gt;0)), "Fail", IF(L8="TRUE","Blank (Sch D)","Pass"))</f>
        <v>Blank (Sch D)</v>
      </c>
      <c r="L8" s="198" t="str">
        <f t="shared" si="0"/>
        <v>TRUE</v>
      </c>
    </row>
    <row r="9" spans="1:12" ht="12.75" customHeight="1">
      <c r="A9" s="15"/>
      <c r="B9" s="92">
        <v>4</v>
      </c>
      <c r="C9" s="229"/>
      <c r="D9" s="229"/>
      <c r="E9" s="229"/>
      <c r="F9" s="242"/>
      <c r="G9" s="225"/>
      <c r="H9" s="232"/>
      <c r="K9" s="198" t="str">
        <f>IF(OR(COUNTIF('Sch D8 Validation'!B5:C5,"Fail")&gt;0, AND(COUNTBLANK(C9:F9)=4, OR(NOT(ISBLANK(G9)), NOT(ISBLANK(H9)))), AND(COUNTBLANK(C9:H9)&lt;6,COUNTBLANK(C9:H9)&gt;0)), "Fail", IF(L9="TRUE","Blank (Sch D)","Pass"))</f>
        <v>Blank (Sch D)</v>
      </c>
      <c r="L9" s="198" t="str">
        <f t="shared" si="0"/>
        <v>TRUE</v>
      </c>
    </row>
    <row r="10" spans="1:12">
      <c r="A10" s="15"/>
      <c r="B10" s="92">
        <v>5</v>
      </c>
      <c r="C10" s="229"/>
      <c r="D10" s="229"/>
      <c r="E10" s="229"/>
      <c r="F10" s="242"/>
      <c r="G10" s="225"/>
      <c r="H10" s="232"/>
      <c r="K10" s="198" t="str">
        <f>IF(OR(COUNTIF('Sch D8 Validation'!B6:C6,"Fail")&gt;0, AND(COUNTBLANK(C10:F10)=4, OR(NOT(ISBLANK(G10)), NOT(ISBLANK(H10)))), AND(COUNTBLANK(C10:H10)&lt;6,COUNTBLANK(C10:H10)&gt;0)), "Fail", IF(L10="TRUE","Blank (Sch D)","Pass"))</f>
        <v>Blank (Sch D)</v>
      </c>
      <c r="L10" s="198" t="str">
        <f t="shared" si="0"/>
        <v>TRUE</v>
      </c>
    </row>
    <row r="11" spans="1:12" ht="12.75" customHeight="1">
      <c r="A11" s="15"/>
      <c r="B11" s="92">
        <v>6</v>
      </c>
      <c r="C11" s="229"/>
      <c r="D11" s="229"/>
      <c r="E11" s="229"/>
      <c r="F11" s="242"/>
      <c r="G11" s="225"/>
      <c r="H11" s="232"/>
      <c r="K11" s="198" t="str">
        <f>IF(OR(COUNTIF('Sch D8 Validation'!B7:C7,"Fail")&gt;0, AND(COUNTBLANK(C11:F11)=4, OR(NOT(ISBLANK(G11)), NOT(ISBLANK(H11)))), AND(COUNTBLANK(C11:H11)&lt;6,COUNTBLANK(C11:H11)&gt;0)), "Fail", IF(L11="TRUE","Blank (Sch D)","Pass"))</f>
        <v>Blank (Sch D)</v>
      </c>
      <c r="L11" s="198" t="str">
        <f t="shared" si="0"/>
        <v>TRUE</v>
      </c>
    </row>
    <row r="12" spans="1:12" ht="12.75" customHeight="1">
      <c r="A12" s="15"/>
      <c r="B12" s="92">
        <v>7</v>
      </c>
      <c r="C12" s="229"/>
      <c r="D12" s="229"/>
      <c r="E12" s="229"/>
      <c r="F12" s="242"/>
      <c r="G12" s="225"/>
      <c r="H12" s="232"/>
      <c r="K12" s="198" t="str">
        <f>IF(OR(COUNTIF('Sch D8 Validation'!B8:C8,"Fail")&gt;0, AND(COUNTBLANK(C12:F12)=4, OR(NOT(ISBLANK(G12)), NOT(ISBLANK(H12)))), AND(COUNTBLANK(C12:H12)&lt;6,COUNTBLANK(C12:H12)&gt;0)), "Fail", IF(L12="TRUE","Blank (Sch D)","Pass"))</f>
        <v>Blank (Sch D)</v>
      </c>
      <c r="L12" s="198" t="str">
        <f t="shared" si="0"/>
        <v>TRUE</v>
      </c>
    </row>
    <row r="13" spans="1:12">
      <c r="A13" s="15"/>
      <c r="B13" s="92">
        <v>8</v>
      </c>
      <c r="C13" s="229"/>
      <c r="D13" s="229"/>
      <c r="E13" s="229"/>
      <c r="F13" s="242"/>
      <c r="G13" s="225"/>
      <c r="H13" s="232"/>
      <c r="K13" s="198" t="str">
        <f>IF(OR(COUNTIF('Sch D8 Validation'!B9:C9,"Fail")&gt;0, AND(COUNTBLANK(C13:F13)=4, OR(NOT(ISBLANK(G13)), NOT(ISBLANK(H13)))), AND(COUNTBLANK(C13:H13)&lt;6,COUNTBLANK(C13:H13)&gt;0)), "Fail", IF(L13="TRUE","Blank (Sch D)","Pass"))</f>
        <v>Blank (Sch D)</v>
      </c>
      <c r="L13" s="198" t="str">
        <f t="shared" si="0"/>
        <v>TRUE</v>
      </c>
    </row>
    <row r="14" spans="1:12">
      <c r="A14" s="15"/>
      <c r="B14" s="92">
        <v>9</v>
      </c>
      <c r="C14" s="229"/>
      <c r="D14" s="229"/>
      <c r="E14" s="229"/>
      <c r="F14" s="242"/>
      <c r="G14" s="225"/>
      <c r="H14" s="232"/>
      <c r="K14" s="198" t="str">
        <f>IF(OR(COUNTIF('Sch D8 Validation'!B10:C10,"Fail")&gt;0, AND(COUNTBLANK(C14:F14)=4, OR(NOT(ISBLANK(G14)), NOT(ISBLANK(H14)))), AND(COUNTBLANK(C14:H14)&lt;6,COUNTBLANK(C14:H14)&gt;0)), "Fail", IF(L14="TRUE","Blank (Sch D)","Pass"))</f>
        <v>Blank (Sch D)</v>
      </c>
      <c r="L14" s="198" t="str">
        <f t="shared" si="0"/>
        <v>TRUE</v>
      </c>
    </row>
    <row r="15" spans="1:12">
      <c r="A15" s="15"/>
      <c r="B15" s="92">
        <v>10</v>
      </c>
      <c r="C15" s="229"/>
      <c r="D15" s="229"/>
      <c r="E15" s="229"/>
      <c r="F15" s="242"/>
      <c r="G15" s="225"/>
      <c r="H15" s="232"/>
      <c r="K15" s="198" t="str">
        <f>IF(OR(COUNTIF('Sch D8 Validation'!B11:C11,"Fail")&gt;0, AND(COUNTBLANK(C15:F15)=4, OR(NOT(ISBLANK(G15)), NOT(ISBLANK(H15)))), AND(COUNTBLANK(C15:H15)&lt;6,COUNTBLANK(C15:H15)&gt;0)), "Fail", IF(L15="TRUE","Blank (Sch D)","Pass"))</f>
        <v>Blank (Sch D)</v>
      </c>
      <c r="L15" s="198" t="str">
        <f t="shared" si="0"/>
        <v>TRUE</v>
      </c>
    </row>
    <row r="16" spans="1:12">
      <c r="B16" s="92">
        <v>11</v>
      </c>
      <c r="C16" s="229"/>
      <c r="D16" s="229"/>
      <c r="E16" s="229"/>
      <c r="F16" s="242"/>
      <c r="G16" s="225"/>
      <c r="H16" s="232"/>
      <c r="K16" s="198" t="str">
        <f>IF(OR(COUNTIF('Sch D8 Validation'!B12:C12,"Fail")&gt;0, AND(COUNTBLANK(C16:F16)=4, OR(NOT(ISBLANK(G16)), NOT(ISBLANK(H16)))), AND(COUNTBLANK(C16:H16)&lt;6,COUNTBLANK(C16:H16)&gt;0)), "Fail", IF(L16="TRUE","Blank (Sch D)","Pass"))</f>
        <v>Blank (Sch D)</v>
      </c>
      <c r="L16" s="198" t="str">
        <f t="shared" si="0"/>
        <v>TRUE</v>
      </c>
    </row>
    <row r="17" spans="2:12">
      <c r="B17" s="92">
        <v>12</v>
      </c>
      <c r="C17" s="229"/>
      <c r="D17" s="229"/>
      <c r="E17" s="229"/>
      <c r="F17" s="242"/>
      <c r="G17" s="230"/>
      <c r="H17" s="232"/>
      <c r="K17" s="198" t="str">
        <f>IF(OR(COUNTIF('Sch D8 Validation'!B13:C13,"Fail")&gt;0, AND(COUNTBLANK(C17:F17)=4, OR(NOT(ISBLANK(G17)), NOT(ISBLANK(H17)))), AND(COUNTBLANK(C17:H17)&lt;6,COUNTBLANK(C17:H17)&gt;0)), "Fail", IF(L17="TRUE","Blank (Sch D)","Pass"))</f>
        <v>Blank (Sch D)</v>
      </c>
      <c r="L17" s="198" t="str">
        <f t="shared" si="0"/>
        <v>TRUE</v>
      </c>
    </row>
    <row r="18" spans="2:12">
      <c r="B18" s="92">
        <v>13</v>
      </c>
      <c r="C18" s="229"/>
      <c r="D18" s="229"/>
      <c r="E18" s="229"/>
      <c r="F18" s="242"/>
      <c r="G18" s="225"/>
      <c r="H18" s="232"/>
      <c r="K18" s="198" t="str">
        <f>IF(OR(COUNTIF('Sch D8 Validation'!B14:C14,"Fail")&gt;0, AND(COUNTBLANK(C18:F18)=4, OR(NOT(ISBLANK(G18)), NOT(ISBLANK(H18)))), AND(COUNTBLANK(C18:H18)&lt;6,COUNTBLANK(C18:H18)&gt;0)), "Fail", IF(L18="TRUE","Blank (Sch D)","Pass"))</f>
        <v>Blank (Sch D)</v>
      </c>
      <c r="L18" s="198" t="str">
        <f t="shared" si="0"/>
        <v>TRUE</v>
      </c>
    </row>
    <row r="19" spans="2:12">
      <c r="B19" s="92">
        <v>14</v>
      </c>
      <c r="C19" s="229"/>
      <c r="D19" s="229"/>
      <c r="E19" s="229"/>
      <c r="F19" s="242"/>
      <c r="G19" s="225"/>
      <c r="H19" s="232"/>
      <c r="K19" s="198" t="str">
        <f>IF(OR(COUNTIF('Sch D8 Validation'!B15:C15,"Fail")&gt;0, AND(COUNTBLANK(C19:F19)=4, OR(NOT(ISBLANK(G19)), NOT(ISBLANK(H19)))), AND(COUNTBLANK(C19:H19)&lt;6,COUNTBLANK(C19:H19)&gt;0)), "Fail", IF(L19="TRUE","Blank (Sch D)","Pass"))</f>
        <v>Blank (Sch D)</v>
      </c>
      <c r="L19" s="198" t="str">
        <f t="shared" si="0"/>
        <v>TRUE</v>
      </c>
    </row>
    <row r="20" spans="2:12">
      <c r="B20" s="92">
        <v>15</v>
      </c>
      <c r="C20" s="229"/>
      <c r="D20" s="229"/>
      <c r="E20" s="229"/>
      <c r="F20" s="242"/>
      <c r="G20" s="225"/>
      <c r="H20" s="232"/>
      <c r="K20" s="198" t="str">
        <f>IF(OR(COUNTIF('Sch D8 Validation'!B16:C16,"Fail")&gt;0, AND(COUNTBLANK(C20:F20)=4, OR(NOT(ISBLANK(G20)), NOT(ISBLANK(H20)))), AND(COUNTBLANK(C20:H20)&lt;6,COUNTBLANK(C20:H20)&gt;0)), "Fail", IF(L20="TRUE","Blank (Sch D)","Pass"))</f>
        <v>Blank (Sch D)</v>
      </c>
      <c r="L20" s="198" t="str">
        <f t="shared" si="0"/>
        <v>TRUE</v>
      </c>
    </row>
    <row r="21" spans="2:12">
      <c r="B21" s="92">
        <v>16</v>
      </c>
      <c r="C21" s="229"/>
      <c r="D21" s="229"/>
      <c r="E21" s="229"/>
      <c r="F21" s="242"/>
      <c r="G21" s="225"/>
      <c r="H21" s="232"/>
      <c r="K21" s="198" t="str">
        <f>IF(OR(COUNTIF('Sch D8 Validation'!B17:C17,"Fail")&gt;0, AND(COUNTBLANK(C21:F21)=4, OR(NOT(ISBLANK(G21)), NOT(ISBLANK(H21)))), AND(COUNTBLANK(C21:H21)&lt;6,COUNTBLANK(C21:H21)&gt;0)), "Fail", IF(L21="TRUE","Blank (Sch D)","Pass"))</f>
        <v>Blank (Sch D)</v>
      </c>
      <c r="L21" s="198" t="str">
        <f t="shared" si="0"/>
        <v>TRUE</v>
      </c>
    </row>
    <row r="22" spans="2:12">
      <c r="B22" s="92">
        <v>17</v>
      </c>
      <c r="C22" s="229"/>
      <c r="D22" s="229"/>
      <c r="E22" s="229"/>
      <c r="F22" s="242"/>
      <c r="G22" s="225"/>
      <c r="H22" s="232"/>
      <c r="K22" s="198" t="str">
        <f>IF(OR(COUNTIF('Sch D8 Validation'!B18:C18,"Fail")&gt;0, AND(COUNTBLANK(C22:F22)=4, OR(NOT(ISBLANK(G22)), NOT(ISBLANK(H22)))), AND(COUNTBLANK(C22:H22)&lt;6,COUNTBLANK(C22:H22)&gt;0)), "Fail", IF(L22="TRUE","Blank (Sch D)","Pass"))</f>
        <v>Blank (Sch D)</v>
      </c>
      <c r="L22" s="198" t="str">
        <f t="shared" si="0"/>
        <v>TRUE</v>
      </c>
    </row>
    <row r="23" spans="2:12">
      <c r="B23" s="92">
        <v>18</v>
      </c>
      <c r="C23" s="229"/>
      <c r="D23" s="229"/>
      <c r="E23" s="229"/>
      <c r="F23" s="242"/>
      <c r="G23" s="225"/>
      <c r="H23" s="232"/>
      <c r="K23" s="198" t="str">
        <f>IF(OR(COUNTIF('Sch D8 Validation'!B19:C19,"Fail")&gt;0, AND(COUNTBLANK(C23:F23)=4, OR(NOT(ISBLANK(G23)), NOT(ISBLANK(H23)))), AND(COUNTBLANK(C23:H23)&lt;6,COUNTBLANK(C23:H23)&gt;0)), "Fail", IF(L23="TRUE","Blank (Sch D)","Pass"))</f>
        <v>Blank (Sch D)</v>
      </c>
      <c r="L23" s="198" t="str">
        <f t="shared" si="0"/>
        <v>TRUE</v>
      </c>
    </row>
    <row r="24" spans="2:12">
      <c r="B24" s="92">
        <v>19</v>
      </c>
      <c r="C24" s="229"/>
      <c r="D24" s="229"/>
      <c r="E24" s="229"/>
      <c r="F24" s="242"/>
      <c r="G24" s="225"/>
      <c r="H24" s="232"/>
      <c r="K24" s="198" t="str">
        <f>IF(OR(COUNTIF('Sch D8 Validation'!B20:C20,"Fail")&gt;0, AND(COUNTBLANK(C24:F24)=4, OR(NOT(ISBLANK(G24)), NOT(ISBLANK(H24)))), AND(COUNTBLANK(C24:H24)&lt;6,COUNTBLANK(C24:H24)&gt;0)), "Fail", IF(L24="TRUE","Blank (Sch D)","Pass"))</f>
        <v>Blank (Sch D)</v>
      </c>
      <c r="L24" s="198" t="str">
        <f t="shared" si="0"/>
        <v>TRUE</v>
      </c>
    </row>
    <row r="25" spans="2:12">
      <c r="B25" s="92">
        <v>20</v>
      </c>
      <c r="C25" s="229"/>
      <c r="D25" s="229"/>
      <c r="E25" s="229"/>
      <c r="F25" s="242"/>
      <c r="G25" s="225"/>
      <c r="H25" s="232"/>
      <c r="K25" s="198" t="str">
        <f>IF(OR(COUNTIF('Sch D8 Validation'!B21:C21,"Fail")&gt;0, AND(COUNTBLANK(C25:F25)=4, OR(NOT(ISBLANK(G25)), NOT(ISBLANK(H25)))), AND(COUNTBLANK(C25:H25)&lt;6,COUNTBLANK(C25:H25)&gt;0)), "Fail", IF(L25="TRUE","Blank (Sch D)","Pass"))</f>
        <v>Blank (Sch D)</v>
      </c>
      <c r="L25" s="198" t="str">
        <f t="shared" si="0"/>
        <v>TRUE</v>
      </c>
    </row>
    <row r="26" spans="2:12">
      <c r="B26" s="92">
        <v>21</v>
      </c>
      <c r="C26" s="229"/>
      <c r="D26" s="229"/>
      <c r="E26" s="229"/>
      <c r="F26" s="242"/>
      <c r="G26" s="225"/>
      <c r="H26" s="232"/>
      <c r="K26" s="198" t="str">
        <f>IF(OR(COUNTIF('Sch D8 Validation'!B22:C22,"Fail")&gt;0, AND(COUNTBLANK(C26:F26)=4, OR(NOT(ISBLANK(G26)), NOT(ISBLANK(H26)))), AND(COUNTBLANK(C26:H26)&lt;6,COUNTBLANK(C26:H26)&gt;0)), "Fail", IF(L26="TRUE","Blank (Sch D)","Pass"))</f>
        <v>Blank (Sch D)</v>
      </c>
      <c r="L26" s="198" t="str">
        <f t="shared" si="0"/>
        <v>TRUE</v>
      </c>
    </row>
    <row r="27" spans="2:12">
      <c r="B27" s="92">
        <v>22</v>
      </c>
      <c r="C27" s="229"/>
      <c r="D27" s="229"/>
      <c r="E27" s="229"/>
      <c r="F27" s="242"/>
      <c r="G27" s="225"/>
      <c r="H27" s="232"/>
      <c r="K27" s="198" t="str">
        <f>IF(OR(COUNTIF('Sch D8 Validation'!B23:C23,"Fail")&gt;0, AND(COUNTBLANK(C27:F27)=4, OR(NOT(ISBLANK(G27)), NOT(ISBLANK(H27)))), AND(COUNTBLANK(C27:H27)&lt;6,COUNTBLANK(C27:H27)&gt;0)), "Fail", IF(L27="TRUE","Blank (Sch D)","Pass"))</f>
        <v>Blank (Sch D)</v>
      </c>
      <c r="L27" s="198" t="str">
        <f t="shared" si="0"/>
        <v>TRUE</v>
      </c>
    </row>
    <row r="28" spans="2:12">
      <c r="B28" s="92">
        <v>23</v>
      </c>
      <c r="C28" s="229"/>
      <c r="D28" s="229"/>
      <c r="E28" s="229"/>
      <c r="F28" s="242"/>
      <c r="G28" s="225"/>
      <c r="H28" s="232"/>
      <c r="K28" s="198" t="str">
        <f>IF(OR(COUNTIF('Sch D8 Validation'!B24:C24,"Fail")&gt;0, AND(COUNTBLANK(C28:F28)=4, OR(NOT(ISBLANK(G28)), NOT(ISBLANK(H28)))), AND(COUNTBLANK(C28:H28)&lt;6,COUNTBLANK(C28:H28)&gt;0)), "Fail", IF(L28="TRUE","Blank (Sch D)","Pass"))</f>
        <v>Blank (Sch D)</v>
      </c>
      <c r="L28" s="198" t="str">
        <f t="shared" si="0"/>
        <v>TRUE</v>
      </c>
    </row>
    <row r="29" spans="2:12">
      <c r="B29" s="92">
        <v>24</v>
      </c>
      <c r="C29" s="229"/>
      <c r="D29" s="229"/>
      <c r="E29" s="229"/>
      <c r="F29" s="242"/>
      <c r="G29" s="230"/>
      <c r="H29" s="232"/>
      <c r="K29" s="198" t="str">
        <f>IF(OR(COUNTIF('Sch D8 Validation'!B25:C25,"Fail")&gt;0, AND(COUNTBLANK(C29:F29)=4, OR(NOT(ISBLANK(G29)), NOT(ISBLANK(H29)))), AND(COUNTBLANK(C29:H29)&lt;6,COUNTBLANK(C29:H29)&gt;0)), "Fail", IF(L29="TRUE","Blank (Sch D)","Pass"))</f>
        <v>Blank (Sch D)</v>
      </c>
      <c r="L29" s="198" t="str">
        <f t="shared" si="0"/>
        <v>TRUE</v>
      </c>
    </row>
    <row r="30" spans="2:12">
      <c r="B30" s="92">
        <v>25</v>
      </c>
      <c r="C30" s="229"/>
      <c r="D30" s="229"/>
      <c r="E30" s="229"/>
      <c r="F30" s="242"/>
      <c r="G30" s="225"/>
      <c r="H30" s="232"/>
      <c r="K30" s="198" t="str">
        <f>IF(OR(COUNTIF('Sch D8 Validation'!B26:C26,"Fail")&gt;0, AND(COUNTBLANK(C30:F30)=4, OR(NOT(ISBLANK(G30)), NOT(ISBLANK(H30)))), AND(COUNTBLANK(C30:H30)&lt;6,COUNTBLANK(C30:H30)&gt;0)), "Fail", IF(L30="TRUE","Blank (Sch D)","Pass"))</f>
        <v>Blank (Sch D)</v>
      </c>
      <c r="L30" s="198" t="str">
        <f t="shared" si="0"/>
        <v>TRUE</v>
      </c>
    </row>
    <row r="31" spans="2:12">
      <c r="B31" s="92">
        <v>26</v>
      </c>
      <c r="C31" s="229"/>
      <c r="D31" s="229"/>
      <c r="E31" s="229"/>
      <c r="F31" s="242"/>
      <c r="G31" s="225"/>
      <c r="H31" s="232"/>
      <c r="K31" s="198" t="str">
        <f>IF(OR(COUNTIF('Sch D8 Validation'!B27:C27,"Fail")&gt;0, AND(COUNTBLANK(C31:F31)=4, OR(NOT(ISBLANK(G31)), NOT(ISBLANK(H31)))), AND(COUNTBLANK(C31:H31)&lt;6,COUNTBLANK(C31:H31)&gt;0)), "Fail", IF(L31="TRUE","Blank (Sch D)","Pass"))</f>
        <v>Blank (Sch D)</v>
      </c>
      <c r="L31" s="198" t="str">
        <f t="shared" si="0"/>
        <v>TRUE</v>
      </c>
    </row>
    <row r="32" spans="2:12">
      <c r="B32" s="92">
        <v>27</v>
      </c>
      <c r="C32" s="229"/>
      <c r="D32" s="229"/>
      <c r="E32" s="229"/>
      <c r="F32" s="242"/>
      <c r="G32" s="225"/>
      <c r="H32" s="232"/>
      <c r="K32" s="198" t="str">
        <f>IF(OR(COUNTIF('Sch D8 Validation'!B28:C28,"Fail")&gt;0, AND(COUNTBLANK(C32:F32)=4, OR(NOT(ISBLANK(G32)), NOT(ISBLANK(H32)))), AND(COUNTBLANK(C32:H32)&lt;6,COUNTBLANK(C32:H32)&gt;0)), "Fail", IF(L32="TRUE","Blank (Sch D)","Pass"))</f>
        <v>Blank (Sch D)</v>
      </c>
      <c r="L32" s="198" t="str">
        <f t="shared" si="0"/>
        <v>TRUE</v>
      </c>
    </row>
    <row r="33" spans="2:12">
      <c r="B33" s="92">
        <v>28</v>
      </c>
      <c r="C33" s="229"/>
      <c r="D33" s="229"/>
      <c r="E33" s="229"/>
      <c r="F33" s="242"/>
      <c r="G33" s="225"/>
      <c r="H33" s="232"/>
      <c r="K33" s="198" t="str">
        <f>IF(OR(COUNTIF('Sch D8 Validation'!B29:C29,"Fail")&gt;0, AND(COUNTBLANK(C33:F33)=4, OR(NOT(ISBLANK(G33)), NOT(ISBLANK(H33)))), AND(COUNTBLANK(C33:H33)&lt;6,COUNTBLANK(C33:H33)&gt;0)), "Fail", IF(L33="TRUE","Blank (Sch D)","Pass"))</f>
        <v>Blank (Sch D)</v>
      </c>
      <c r="L33" s="198" t="str">
        <f t="shared" si="0"/>
        <v>TRUE</v>
      </c>
    </row>
    <row r="34" spans="2:12">
      <c r="B34" s="92">
        <v>29</v>
      </c>
      <c r="C34" s="229"/>
      <c r="D34" s="229"/>
      <c r="E34" s="229"/>
      <c r="F34" s="242"/>
      <c r="G34" s="225"/>
      <c r="H34" s="232"/>
      <c r="K34" s="198" t="str">
        <f>IF(OR(COUNTIF('Sch D8 Validation'!B30:C30,"Fail")&gt;0, AND(COUNTBLANK(C34:F34)=4, OR(NOT(ISBLANK(G34)), NOT(ISBLANK(H34)))), AND(COUNTBLANK(C34:H34)&lt;6,COUNTBLANK(C34:H34)&gt;0)), "Fail", IF(L34="TRUE","Blank (Sch D)","Pass"))</f>
        <v>Blank (Sch D)</v>
      </c>
      <c r="L34" s="198" t="str">
        <f t="shared" si="0"/>
        <v>TRUE</v>
      </c>
    </row>
    <row r="35" spans="2:12">
      <c r="B35" s="92">
        <v>30</v>
      </c>
      <c r="C35" s="229"/>
      <c r="D35" s="229"/>
      <c r="E35" s="229"/>
      <c r="F35" s="242"/>
      <c r="G35" s="225"/>
      <c r="H35" s="232"/>
      <c r="K35" s="198" t="str">
        <f>IF(OR(COUNTIF('Sch D8 Validation'!B31:C31,"Fail")&gt;0, AND(COUNTBLANK(C35:F35)=4, OR(NOT(ISBLANK(G35)), NOT(ISBLANK(H35)))), AND(COUNTBLANK(C35:H35)&lt;6,COUNTBLANK(C35:H35)&gt;0)), "Fail", IF(L35="TRUE","Blank (Sch D)","Pass"))</f>
        <v>Blank (Sch D)</v>
      </c>
      <c r="L35" s="198" t="str">
        <f t="shared" si="0"/>
        <v>TRUE</v>
      </c>
    </row>
    <row r="36" spans="2:12">
      <c r="B36" s="92">
        <v>31</v>
      </c>
      <c r="C36" s="229"/>
      <c r="D36" s="229"/>
      <c r="E36" s="229"/>
      <c r="F36" s="242"/>
      <c r="G36" s="225"/>
      <c r="H36" s="232"/>
      <c r="K36" s="198" t="str">
        <f>IF(OR(COUNTIF('Sch D8 Validation'!B32:C32,"Fail")&gt;0, AND(COUNTBLANK(C36:F36)=4, OR(NOT(ISBLANK(G36)), NOT(ISBLANK(H36)))), AND(COUNTBLANK(C36:H36)&lt;6,COUNTBLANK(C36:H36)&gt;0)), "Fail", IF(L36="TRUE","Blank (Sch D)","Pass"))</f>
        <v>Blank (Sch D)</v>
      </c>
      <c r="L36" s="198" t="str">
        <f t="shared" si="0"/>
        <v>TRUE</v>
      </c>
    </row>
    <row r="37" spans="2:12">
      <c r="B37" s="92">
        <v>32</v>
      </c>
      <c r="C37" s="229"/>
      <c r="D37" s="229"/>
      <c r="E37" s="229"/>
      <c r="F37" s="242"/>
      <c r="G37" s="225"/>
      <c r="H37" s="232"/>
      <c r="K37" s="198" t="str">
        <f>IF(OR(COUNTIF('Sch D8 Validation'!B33:C33,"Fail")&gt;0, AND(COUNTBLANK(C37:F37)=4, OR(NOT(ISBLANK(G37)), NOT(ISBLANK(H37)))), AND(COUNTBLANK(C37:H37)&lt;6,COUNTBLANK(C37:H37)&gt;0)), "Fail", IF(L37="TRUE","Blank (Sch D)","Pass"))</f>
        <v>Blank (Sch D)</v>
      </c>
      <c r="L37" s="198" t="str">
        <f t="shared" si="0"/>
        <v>TRUE</v>
      </c>
    </row>
    <row r="38" spans="2:12">
      <c r="B38" s="92">
        <v>33</v>
      </c>
      <c r="C38" s="229"/>
      <c r="D38" s="229"/>
      <c r="E38" s="229"/>
      <c r="F38" s="242"/>
      <c r="G38" s="225"/>
      <c r="H38" s="232"/>
      <c r="K38" s="198" t="str">
        <f>IF(OR(COUNTIF('Sch D8 Validation'!B34:C34,"Fail")&gt;0, AND(COUNTBLANK(C38:F38)=4, OR(NOT(ISBLANK(G38)), NOT(ISBLANK(H38)))), AND(COUNTBLANK(C38:H38)&lt;6,COUNTBLANK(C38:H38)&gt;0)), "Fail", IF(L38="TRUE","Blank (Sch D)","Pass"))</f>
        <v>Blank (Sch D)</v>
      </c>
      <c r="L38" s="198" t="str">
        <f t="shared" si="0"/>
        <v>TRUE</v>
      </c>
    </row>
    <row r="39" spans="2:12">
      <c r="B39" s="92">
        <v>34</v>
      </c>
      <c r="C39" s="229"/>
      <c r="D39" s="229"/>
      <c r="E39" s="229"/>
      <c r="F39" s="242"/>
      <c r="G39" s="225"/>
      <c r="H39" s="232"/>
      <c r="K39" s="198" t="str">
        <f>IF(OR(COUNTIF('Sch D8 Validation'!B35:C35,"Fail")&gt;0, AND(COUNTBLANK(C39:F39)=4, OR(NOT(ISBLANK(G39)), NOT(ISBLANK(H39)))), AND(COUNTBLANK(C39:H39)&lt;6,COUNTBLANK(C39:H39)&gt;0)), "Fail", IF(L39="TRUE","Blank (Sch D)","Pass"))</f>
        <v>Blank (Sch D)</v>
      </c>
      <c r="L39" s="198" t="str">
        <f t="shared" si="0"/>
        <v>TRUE</v>
      </c>
    </row>
    <row r="40" spans="2:12">
      <c r="B40" s="92">
        <v>35</v>
      </c>
      <c r="C40" s="229"/>
      <c r="D40" s="229"/>
      <c r="E40" s="229"/>
      <c r="F40" s="242"/>
      <c r="G40" s="225"/>
      <c r="H40" s="232"/>
      <c r="K40" s="198" t="str">
        <f>IF(OR(COUNTIF('Sch D8 Validation'!B36:C36,"Fail")&gt;0, AND(COUNTBLANK(C40:F40)=4, OR(NOT(ISBLANK(G40)), NOT(ISBLANK(H40)))), AND(COUNTBLANK(C40:H40)&lt;6,COUNTBLANK(C40:H40)&gt;0)), "Fail", IF(L40="TRUE","Blank (Sch D)","Pass"))</f>
        <v>Blank (Sch D)</v>
      </c>
      <c r="L40" s="198" t="str">
        <f t="shared" si="0"/>
        <v>TRUE</v>
      </c>
    </row>
    <row r="41" spans="2:12">
      <c r="B41" s="92">
        <v>36</v>
      </c>
      <c r="C41" s="229"/>
      <c r="D41" s="229"/>
      <c r="E41" s="229"/>
      <c r="F41" s="242"/>
      <c r="G41" s="230"/>
      <c r="H41" s="232"/>
      <c r="K41" s="198" t="str">
        <f>IF(OR(COUNTIF('Sch D8 Validation'!B37:C37,"Fail")&gt;0, AND(COUNTBLANK(C41:F41)=4, OR(NOT(ISBLANK(G41)), NOT(ISBLANK(H41)))), AND(COUNTBLANK(C41:H41)&lt;6,COUNTBLANK(C41:H41)&gt;0)), "Fail", IF(L41="TRUE","Blank (Sch D)","Pass"))</f>
        <v>Blank (Sch D)</v>
      </c>
      <c r="L41" s="198" t="str">
        <f t="shared" si="0"/>
        <v>TRUE</v>
      </c>
    </row>
    <row r="42" spans="2:12">
      <c r="B42" s="92">
        <v>37</v>
      </c>
      <c r="C42" s="229"/>
      <c r="D42" s="229"/>
      <c r="E42" s="229"/>
      <c r="F42" s="242"/>
      <c r="G42" s="225"/>
      <c r="H42" s="232"/>
      <c r="K42" s="198" t="str">
        <f>IF(OR(COUNTIF('Sch D8 Validation'!B38:C38,"Fail")&gt;0, AND(COUNTBLANK(C42:F42)=4, OR(NOT(ISBLANK(G42)), NOT(ISBLANK(H42)))), AND(COUNTBLANK(C42:H42)&lt;6,COUNTBLANK(C42:H42)&gt;0)), "Fail", IF(L42="TRUE","Blank (Sch D)","Pass"))</f>
        <v>Blank (Sch D)</v>
      </c>
      <c r="L42" s="198" t="str">
        <f t="shared" si="0"/>
        <v>TRUE</v>
      </c>
    </row>
    <row r="43" spans="2:12">
      <c r="B43" s="92">
        <v>38</v>
      </c>
      <c r="C43" s="229"/>
      <c r="D43" s="229"/>
      <c r="E43" s="229"/>
      <c r="F43" s="242"/>
      <c r="G43" s="225"/>
      <c r="H43" s="232"/>
      <c r="K43" s="198" t="str">
        <f>IF(OR(COUNTIF('Sch D8 Validation'!B39:C39,"Fail")&gt;0, AND(COUNTBLANK(C43:F43)=4, OR(NOT(ISBLANK(G43)), NOT(ISBLANK(H43)))), AND(COUNTBLANK(C43:H43)&lt;6,COUNTBLANK(C43:H43)&gt;0)), "Fail", IF(L43="TRUE","Blank (Sch D)","Pass"))</f>
        <v>Blank (Sch D)</v>
      </c>
      <c r="L43" s="198" t="str">
        <f t="shared" si="0"/>
        <v>TRUE</v>
      </c>
    </row>
    <row r="44" spans="2:12">
      <c r="B44" s="92">
        <v>39</v>
      </c>
      <c r="C44" s="229"/>
      <c r="D44" s="229"/>
      <c r="E44" s="229"/>
      <c r="F44" s="242"/>
      <c r="G44" s="225"/>
      <c r="H44" s="232"/>
      <c r="K44" s="198" t="str">
        <f>IF(OR(COUNTIF('Sch D8 Validation'!B40:C40,"Fail")&gt;0, AND(COUNTBLANK(C44:F44)=4, OR(NOT(ISBLANK(G44)), NOT(ISBLANK(H44)))), AND(COUNTBLANK(C44:H44)&lt;6,COUNTBLANK(C44:H44)&gt;0)), "Fail", IF(L44="TRUE","Blank (Sch D)","Pass"))</f>
        <v>Blank (Sch D)</v>
      </c>
      <c r="L44" s="198" t="str">
        <f t="shared" si="0"/>
        <v>TRUE</v>
      </c>
    </row>
    <row r="45" spans="2:12">
      <c r="B45" s="92">
        <v>40</v>
      </c>
      <c r="C45" s="229"/>
      <c r="D45" s="229"/>
      <c r="E45" s="229"/>
      <c r="F45" s="242"/>
      <c r="G45" s="225"/>
      <c r="H45" s="232"/>
      <c r="K45" s="198" t="str">
        <f>IF(OR(COUNTIF('Sch D8 Validation'!B41:C41,"Fail")&gt;0, AND(COUNTBLANK(C45:F45)=4, OR(NOT(ISBLANK(G45)), NOT(ISBLANK(H45)))), AND(COUNTBLANK(C45:H45)&lt;6,COUNTBLANK(C45:H45)&gt;0)), "Fail", IF(L45="TRUE","Blank (Sch D)","Pass"))</f>
        <v>Blank (Sch D)</v>
      </c>
      <c r="L45" s="198" t="str">
        <f t="shared" si="0"/>
        <v>TRUE</v>
      </c>
    </row>
    <row r="46" spans="2:12">
      <c r="B46" s="92">
        <v>41</v>
      </c>
      <c r="C46" s="229"/>
      <c r="D46" s="229"/>
      <c r="E46" s="229"/>
      <c r="F46" s="242"/>
      <c r="G46" s="225"/>
      <c r="H46" s="232"/>
      <c r="K46" s="198" t="str">
        <f>IF(OR(COUNTIF('Sch D8 Validation'!B42:C42,"Fail")&gt;0, AND(COUNTBLANK(C46:F46)=4, OR(NOT(ISBLANK(G46)), NOT(ISBLANK(H46)))), AND(COUNTBLANK(C46:H46)&lt;6,COUNTBLANK(C46:H46)&gt;0)), "Fail", IF(L46="TRUE","Blank (Sch D)","Pass"))</f>
        <v>Blank (Sch D)</v>
      </c>
      <c r="L46" s="198" t="str">
        <f t="shared" si="0"/>
        <v>TRUE</v>
      </c>
    </row>
    <row r="47" spans="2:12">
      <c r="B47" s="92">
        <v>42</v>
      </c>
      <c r="C47" s="229"/>
      <c r="D47" s="229"/>
      <c r="E47" s="229"/>
      <c r="F47" s="242"/>
      <c r="G47" s="225"/>
      <c r="H47" s="232"/>
      <c r="K47" s="198" t="str">
        <f>IF(OR(COUNTIF('Sch D8 Validation'!B43:C43,"Fail")&gt;0, AND(COUNTBLANK(C47:F47)=4, OR(NOT(ISBLANK(G47)), NOT(ISBLANK(H47)))), AND(COUNTBLANK(C47:H47)&lt;6,COUNTBLANK(C47:H47)&gt;0)), "Fail", IF(L47="TRUE","Blank (Sch D)","Pass"))</f>
        <v>Blank (Sch D)</v>
      </c>
      <c r="L47" s="198" t="str">
        <f t="shared" si="0"/>
        <v>TRUE</v>
      </c>
    </row>
    <row r="48" spans="2:12">
      <c r="B48" s="92">
        <v>43</v>
      </c>
      <c r="C48" s="229"/>
      <c r="D48" s="229"/>
      <c r="E48" s="229"/>
      <c r="F48" s="242"/>
      <c r="G48" s="225"/>
      <c r="H48" s="232"/>
      <c r="K48" s="198" t="str">
        <f>IF(OR(COUNTIF('Sch D8 Validation'!B44:C44,"Fail")&gt;0, AND(COUNTBLANK(C48:F48)=4, OR(NOT(ISBLANK(G48)), NOT(ISBLANK(H48)))), AND(COUNTBLANK(C48:H48)&lt;6,COUNTBLANK(C48:H48)&gt;0)), "Fail", IF(L48="TRUE","Blank (Sch D)","Pass"))</f>
        <v>Blank (Sch D)</v>
      </c>
      <c r="L48" s="198" t="str">
        <f t="shared" si="0"/>
        <v>TRUE</v>
      </c>
    </row>
    <row r="49" spans="2:12">
      <c r="B49" s="92">
        <v>44</v>
      </c>
      <c r="C49" s="229"/>
      <c r="D49" s="229"/>
      <c r="E49" s="229"/>
      <c r="F49" s="242"/>
      <c r="G49" s="225"/>
      <c r="H49" s="232"/>
      <c r="K49" s="198" t="str">
        <f>IF(OR(COUNTIF('Sch D8 Validation'!B45:C45,"Fail")&gt;0, AND(COUNTBLANK(C49:F49)=4, OR(NOT(ISBLANK(G49)), NOT(ISBLANK(H49)))), AND(COUNTBLANK(C49:H49)&lt;6,COUNTBLANK(C49:H49)&gt;0)), "Fail", IF(L49="TRUE","Blank (Sch D)","Pass"))</f>
        <v>Blank (Sch D)</v>
      </c>
      <c r="L49" s="198" t="str">
        <f t="shared" si="0"/>
        <v>TRUE</v>
      </c>
    </row>
    <row r="50" spans="2:12">
      <c r="B50" s="92">
        <v>45</v>
      </c>
      <c r="C50" s="229"/>
      <c r="D50" s="229"/>
      <c r="E50" s="229"/>
      <c r="F50" s="242"/>
      <c r="G50" s="225"/>
      <c r="H50" s="232"/>
      <c r="K50" s="198" t="str">
        <f>IF(OR(COUNTIF('Sch D8 Validation'!B46:C46,"Fail")&gt;0, AND(COUNTBLANK(C50:F50)=4, OR(NOT(ISBLANK(G50)), NOT(ISBLANK(H50)))), AND(COUNTBLANK(C50:H50)&lt;6,COUNTBLANK(C50:H50)&gt;0)), "Fail", IF(L50="TRUE","Blank (Sch D)","Pass"))</f>
        <v>Blank (Sch D)</v>
      </c>
      <c r="L50" s="198" t="str">
        <f t="shared" si="0"/>
        <v>TRUE</v>
      </c>
    </row>
    <row r="51" spans="2:12">
      <c r="B51" s="92">
        <v>46</v>
      </c>
      <c r="C51" s="229"/>
      <c r="D51" s="229"/>
      <c r="E51" s="229"/>
      <c r="F51" s="242"/>
      <c r="G51" s="225"/>
      <c r="H51" s="232"/>
      <c r="K51" s="198" t="str">
        <f>IF(OR(COUNTIF('Sch D8 Validation'!B47:C47,"Fail")&gt;0, AND(COUNTBLANK(C51:F51)=4, OR(NOT(ISBLANK(G51)), NOT(ISBLANK(H51)))), AND(COUNTBLANK(C51:H51)&lt;6,COUNTBLANK(C51:H51)&gt;0)), "Fail", IF(L51="TRUE","Blank (Sch D)","Pass"))</f>
        <v>Blank (Sch D)</v>
      </c>
      <c r="L51" s="198" t="str">
        <f t="shared" si="0"/>
        <v>TRUE</v>
      </c>
    </row>
    <row r="52" spans="2:12">
      <c r="B52" s="92">
        <v>47</v>
      </c>
      <c r="C52" s="229"/>
      <c r="D52" s="229"/>
      <c r="E52" s="229"/>
      <c r="F52" s="242"/>
      <c r="G52" s="225"/>
      <c r="H52" s="232"/>
      <c r="K52" s="198" t="str">
        <f>IF(OR(COUNTIF('Sch D8 Validation'!B48:C48,"Fail")&gt;0, AND(COUNTBLANK(C52:F52)=4, OR(NOT(ISBLANK(G52)), NOT(ISBLANK(H52)))), AND(COUNTBLANK(C52:H52)&lt;6,COUNTBLANK(C52:H52)&gt;0)), "Fail", IF(L52="TRUE","Blank (Sch D)","Pass"))</f>
        <v>Blank (Sch D)</v>
      </c>
      <c r="L52" s="198" t="str">
        <f t="shared" si="0"/>
        <v>TRUE</v>
      </c>
    </row>
    <row r="53" spans="2:12">
      <c r="B53" s="92">
        <v>48</v>
      </c>
      <c r="C53" s="229"/>
      <c r="D53" s="229"/>
      <c r="E53" s="229"/>
      <c r="F53" s="242"/>
      <c r="G53" s="230"/>
      <c r="H53" s="232"/>
      <c r="K53" s="198" t="str">
        <f>IF(OR(COUNTIF('Sch D8 Validation'!B49:C49,"Fail")&gt;0, AND(COUNTBLANK(C53:F53)=4, OR(NOT(ISBLANK(G53)), NOT(ISBLANK(H53)))), AND(COUNTBLANK(C53:H53)&lt;6,COUNTBLANK(C53:H53)&gt;0)), "Fail", IF(L53="TRUE","Blank (Sch D)","Pass"))</f>
        <v>Blank (Sch D)</v>
      </c>
      <c r="L53" s="198" t="str">
        <f t="shared" si="0"/>
        <v>TRUE</v>
      </c>
    </row>
    <row r="54" spans="2:12">
      <c r="B54" s="92">
        <v>49</v>
      </c>
      <c r="C54" s="229"/>
      <c r="D54" s="229"/>
      <c r="E54" s="229"/>
      <c r="F54" s="242"/>
      <c r="G54" s="225"/>
      <c r="H54" s="232"/>
      <c r="K54" s="198" t="str">
        <f>IF(OR(COUNTIF('Sch D8 Validation'!B50:C50,"Fail")&gt;0, AND(COUNTBLANK(C54:F54)=4, OR(NOT(ISBLANK(G54)), NOT(ISBLANK(H54)))), AND(COUNTBLANK(C54:H54)&lt;6,COUNTBLANK(C54:H54)&gt;0)), "Fail", IF(L54="TRUE","Blank (Sch D)","Pass"))</f>
        <v>Blank (Sch D)</v>
      </c>
      <c r="L54" s="198" t="str">
        <f t="shared" si="0"/>
        <v>TRUE</v>
      </c>
    </row>
    <row r="55" spans="2:12">
      <c r="B55" s="92">
        <v>50</v>
      </c>
      <c r="C55" s="229"/>
      <c r="D55" s="229"/>
      <c r="E55" s="229"/>
      <c r="F55" s="242"/>
      <c r="G55" s="230"/>
      <c r="H55" s="232"/>
      <c r="K55" s="198" t="str">
        <f>IF(OR(COUNTIF('Sch D8 Validation'!B51:C51,"Fail")&gt;0, AND(COUNTBLANK(C55:F55)=4, OR(NOT(ISBLANK(G55)), NOT(ISBLANK(H55)))), AND(COUNTBLANK(C55:H55)&lt;6,COUNTBLANK(C55:H55)&gt;0)), "Fail", IF(L55="TRUE","Blank (Sch D)","Pass"))</f>
        <v>Blank (Sch D)</v>
      </c>
      <c r="L55" s="198" t="str">
        <f t="shared" si="0"/>
        <v>TRUE</v>
      </c>
    </row>
    <row r="56" spans="2:12">
      <c r="C56" s="214"/>
      <c r="D56" s="214"/>
      <c r="E56" s="214"/>
      <c r="F56" s="243"/>
      <c r="G56" s="214"/>
      <c r="H56" s="214"/>
    </row>
    <row r="57" spans="2:12">
      <c r="C57" s="214"/>
      <c r="D57" s="214"/>
      <c r="E57" s="214"/>
      <c r="F57" s="243"/>
      <c r="G57" s="214"/>
      <c r="H57" s="214"/>
    </row>
    <row r="58" spans="2:12">
      <c r="C58" s="214"/>
      <c r="D58" s="214"/>
      <c r="E58" s="214"/>
      <c r="F58" s="243"/>
      <c r="G58" s="214"/>
      <c r="H58" s="214"/>
    </row>
    <row r="59" spans="2:12">
      <c r="C59" s="214"/>
      <c r="D59" s="214"/>
      <c r="E59" s="214"/>
      <c r="F59" s="243"/>
      <c r="G59" s="214"/>
      <c r="H59" s="214"/>
    </row>
    <row r="60" spans="2:12">
      <c r="C60" s="214"/>
      <c r="D60" s="214"/>
      <c r="E60" s="214"/>
      <c r="F60" s="243"/>
      <c r="G60" s="214"/>
      <c r="H60" s="214"/>
    </row>
    <row r="61" spans="2:12">
      <c r="C61" s="214"/>
      <c r="D61" s="214"/>
      <c r="E61" s="214"/>
      <c r="F61" s="243"/>
      <c r="G61" s="214"/>
      <c r="H61" s="214"/>
    </row>
    <row r="62" spans="2:12">
      <c r="C62" s="214"/>
      <c r="D62" s="214"/>
      <c r="E62" s="214"/>
      <c r="F62" s="243"/>
      <c r="G62" s="214"/>
      <c r="H62" s="214"/>
    </row>
    <row r="63" spans="2:12">
      <c r="C63" s="214"/>
      <c r="D63" s="214"/>
      <c r="E63" s="214"/>
      <c r="F63" s="243"/>
      <c r="G63" s="214"/>
      <c r="H63" s="214"/>
    </row>
    <row r="64" spans="2:12">
      <c r="C64" s="214"/>
      <c r="D64" s="214"/>
      <c r="E64" s="214"/>
      <c r="F64" s="243"/>
      <c r="G64" s="214"/>
      <c r="H64" s="214"/>
    </row>
    <row r="65" spans="3:8">
      <c r="C65" s="214"/>
      <c r="D65" s="214"/>
      <c r="E65" s="214"/>
      <c r="F65" s="243"/>
      <c r="G65" s="214"/>
      <c r="H65" s="214"/>
    </row>
    <row r="66" spans="3:8">
      <c r="C66" s="214"/>
      <c r="D66" s="214"/>
      <c r="E66" s="214"/>
      <c r="F66" s="243"/>
      <c r="G66" s="214"/>
      <c r="H66" s="214"/>
    </row>
    <row r="67" spans="3:8">
      <c r="C67" s="214"/>
      <c r="D67" s="214"/>
      <c r="E67" s="214"/>
      <c r="F67" s="243"/>
      <c r="G67" s="214"/>
      <c r="H67" s="214"/>
    </row>
    <row r="68" spans="3:8">
      <c r="C68" s="214"/>
      <c r="D68" s="214"/>
      <c r="E68" s="214"/>
      <c r="F68" s="243"/>
      <c r="G68" s="214"/>
      <c r="H68" s="214"/>
    </row>
    <row r="69" spans="3:8">
      <c r="C69" s="214"/>
      <c r="D69" s="214"/>
      <c r="E69" s="214"/>
      <c r="F69" s="243"/>
      <c r="G69" s="214"/>
      <c r="H69" s="214"/>
    </row>
    <row r="70" spans="3:8">
      <c r="C70" s="214"/>
      <c r="D70" s="214"/>
      <c r="E70" s="214"/>
      <c r="F70" s="243"/>
      <c r="G70" s="214"/>
      <c r="H70" s="214"/>
    </row>
    <row r="71" spans="3:8">
      <c r="C71" s="214"/>
      <c r="D71" s="214"/>
      <c r="E71" s="214"/>
      <c r="F71" s="243"/>
      <c r="G71" s="214"/>
      <c r="H71" s="214"/>
    </row>
    <row r="72" spans="3:8">
      <c r="C72" s="214"/>
      <c r="D72" s="214"/>
      <c r="E72" s="214"/>
      <c r="F72" s="243"/>
      <c r="G72" s="214"/>
      <c r="H72" s="214"/>
    </row>
    <row r="73" spans="3:8">
      <c r="C73" s="214"/>
      <c r="D73" s="214"/>
      <c r="E73" s="214"/>
      <c r="F73" s="243"/>
      <c r="G73" s="214"/>
      <c r="H73" s="214"/>
    </row>
    <row r="74" spans="3:8">
      <c r="C74" s="214"/>
      <c r="D74" s="214"/>
      <c r="E74" s="214"/>
      <c r="F74" s="243"/>
      <c r="G74" s="214"/>
      <c r="H74" s="214"/>
    </row>
    <row r="75" spans="3:8">
      <c r="C75" s="214"/>
      <c r="D75" s="214"/>
      <c r="E75" s="214"/>
      <c r="F75" s="243"/>
      <c r="G75" s="214"/>
      <c r="H75" s="214"/>
    </row>
    <row r="76" spans="3:8">
      <c r="C76" s="214"/>
      <c r="D76" s="214"/>
      <c r="E76" s="214"/>
      <c r="F76" s="243"/>
      <c r="G76" s="214"/>
      <c r="H76" s="214"/>
    </row>
    <row r="77" spans="3:8">
      <c r="C77" s="214"/>
      <c r="D77" s="214"/>
      <c r="E77" s="214"/>
      <c r="F77" s="243"/>
      <c r="G77" s="214"/>
      <c r="H77" s="214"/>
    </row>
    <row r="78" spans="3:8">
      <c r="C78" s="214"/>
      <c r="D78" s="214"/>
      <c r="E78" s="214"/>
      <c r="F78" s="243"/>
      <c r="G78" s="214"/>
      <c r="H78" s="214"/>
    </row>
    <row r="79" spans="3:8">
      <c r="C79" s="214"/>
      <c r="D79" s="214"/>
      <c r="E79" s="214"/>
      <c r="F79" s="243"/>
      <c r="G79" s="214"/>
      <c r="H79" s="214"/>
    </row>
    <row r="80" spans="3:8">
      <c r="C80" s="214"/>
      <c r="D80" s="214"/>
      <c r="E80" s="214"/>
      <c r="F80" s="243"/>
      <c r="G80" s="214"/>
      <c r="H80" s="214"/>
    </row>
    <row r="81" spans="3:8">
      <c r="C81" s="214"/>
      <c r="D81" s="214"/>
      <c r="E81" s="214"/>
      <c r="F81" s="243"/>
      <c r="G81" s="214"/>
      <c r="H81" s="214"/>
    </row>
    <row r="82" spans="3:8">
      <c r="C82" s="214"/>
      <c r="D82" s="214"/>
      <c r="E82" s="214"/>
      <c r="F82" s="243"/>
      <c r="G82" s="214"/>
      <c r="H82" s="214"/>
    </row>
    <row r="83" spans="3:8">
      <c r="C83" s="214"/>
      <c r="D83" s="214"/>
      <c r="E83" s="214"/>
      <c r="F83" s="243"/>
      <c r="G83" s="214"/>
      <c r="H83" s="214"/>
    </row>
    <row r="84" spans="3:8">
      <c r="C84" s="214"/>
      <c r="D84" s="214"/>
      <c r="E84" s="214"/>
      <c r="F84" s="243"/>
      <c r="G84" s="214"/>
      <c r="H84" s="214"/>
    </row>
    <row r="85" spans="3:8">
      <c r="C85" s="214"/>
      <c r="D85" s="214"/>
      <c r="E85" s="214"/>
      <c r="F85" s="243"/>
      <c r="G85" s="214"/>
      <c r="H85" s="214"/>
    </row>
    <row r="86" spans="3:8">
      <c r="C86" s="214"/>
      <c r="D86" s="214"/>
      <c r="E86" s="214"/>
      <c r="F86" s="243"/>
      <c r="G86" s="214"/>
      <c r="H86" s="214"/>
    </row>
    <row r="87" spans="3:8">
      <c r="C87" s="214"/>
      <c r="D87" s="214"/>
      <c r="E87" s="214"/>
      <c r="F87" s="243"/>
      <c r="G87" s="214"/>
      <c r="H87" s="214"/>
    </row>
    <row r="88" spans="3:8">
      <c r="C88" s="214"/>
      <c r="D88" s="214"/>
      <c r="E88" s="214"/>
      <c r="F88" s="243"/>
      <c r="G88" s="214"/>
      <c r="H88" s="214"/>
    </row>
    <row r="89" spans="3:8">
      <c r="C89" s="214"/>
      <c r="D89" s="214"/>
      <c r="E89" s="214"/>
      <c r="F89" s="243"/>
      <c r="G89" s="214"/>
      <c r="H89" s="214"/>
    </row>
    <row r="90" spans="3:8">
      <c r="C90" s="214"/>
      <c r="D90" s="214"/>
      <c r="E90" s="214"/>
      <c r="F90" s="243"/>
      <c r="G90" s="214"/>
      <c r="H90" s="214"/>
    </row>
    <row r="91" spans="3:8">
      <c r="C91" s="214"/>
      <c r="D91" s="214"/>
      <c r="E91" s="214"/>
      <c r="F91" s="243"/>
      <c r="G91" s="214"/>
      <c r="H91" s="214"/>
    </row>
    <row r="92" spans="3:8">
      <c r="C92" s="214"/>
      <c r="D92" s="214"/>
      <c r="E92" s="214"/>
      <c r="F92" s="243"/>
      <c r="G92" s="214"/>
      <c r="H92" s="214"/>
    </row>
    <row r="93" spans="3:8">
      <c r="C93" s="214"/>
      <c r="D93" s="214"/>
      <c r="E93" s="214"/>
      <c r="F93" s="243"/>
      <c r="G93" s="214"/>
      <c r="H93" s="214"/>
    </row>
    <row r="94" spans="3:8">
      <c r="C94" s="214"/>
      <c r="D94" s="214"/>
      <c r="E94" s="214"/>
      <c r="F94" s="243"/>
      <c r="G94" s="214"/>
      <c r="H94" s="214"/>
    </row>
    <row r="95" spans="3:8">
      <c r="C95" s="214"/>
      <c r="D95" s="214"/>
      <c r="E95" s="214"/>
      <c r="F95" s="243"/>
      <c r="G95" s="214"/>
      <c r="H95" s="214"/>
    </row>
    <row r="96" spans="3:8">
      <c r="C96" s="214"/>
      <c r="D96" s="214"/>
      <c r="E96" s="214"/>
      <c r="F96" s="243"/>
      <c r="G96" s="214"/>
      <c r="H96" s="214"/>
    </row>
    <row r="97" spans="3:8">
      <c r="C97" s="214"/>
      <c r="D97" s="214"/>
      <c r="E97" s="214"/>
      <c r="F97" s="243"/>
      <c r="G97" s="214"/>
      <c r="H97" s="214"/>
    </row>
    <row r="98" spans="3:8">
      <c r="C98" s="214"/>
      <c r="D98" s="214"/>
      <c r="E98" s="214"/>
      <c r="F98" s="243"/>
      <c r="G98" s="214"/>
      <c r="H98" s="214"/>
    </row>
    <row r="99" spans="3:8">
      <c r="C99" s="214"/>
      <c r="D99" s="214"/>
      <c r="E99" s="214"/>
      <c r="F99" s="243"/>
      <c r="G99" s="214"/>
      <c r="H99" s="214"/>
    </row>
    <row r="100" spans="3:8">
      <c r="C100" s="214"/>
      <c r="D100" s="214"/>
      <c r="E100" s="214"/>
      <c r="F100" s="243"/>
      <c r="G100" s="214"/>
      <c r="H100" s="214"/>
    </row>
    <row r="101" spans="3:8">
      <c r="C101" s="214"/>
      <c r="D101" s="214"/>
      <c r="E101" s="214"/>
      <c r="F101" s="243"/>
      <c r="G101" s="214"/>
      <c r="H101" s="214"/>
    </row>
    <row r="102" spans="3:8">
      <c r="C102" s="214"/>
      <c r="D102" s="214"/>
      <c r="E102" s="214"/>
      <c r="F102" s="243"/>
      <c r="G102" s="214"/>
      <c r="H102" s="214"/>
    </row>
    <row r="103" spans="3:8">
      <c r="C103" s="214"/>
      <c r="D103" s="214"/>
      <c r="E103" s="214"/>
      <c r="F103" s="243"/>
      <c r="G103" s="214"/>
      <c r="H103" s="214"/>
    </row>
    <row r="104" spans="3:8">
      <c r="C104" s="214"/>
      <c r="D104" s="214"/>
      <c r="E104" s="214"/>
      <c r="F104" s="243"/>
      <c r="G104" s="214"/>
      <c r="H104" s="214"/>
    </row>
    <row r="105" spans="3:8">
      <c r="C105" s="214"/>
      <c r="D105" s="214"/>
      <c r="E105" s="214"/>
      <c r="F105" s="243"/>
      <c r="G105" s="214"/>
      <c r="H105" s="214"/>
    </row>
    <row r="106" spans="3:8">
      <c r="C106" s="214"/>
      <c r="D106" s="214"/>
      <c r="E106" s="214"/>
      <c r="F106" s="243"/>
      <c r="G106" s="214"/>
      <c r="H106" s="214"/>
    </row>
    <row r="107" spans="3:8">
      <c r="C107" s="214"/>
      <c r="D107" s="214"/>
      <c r="E107" s="214"/>
      <c r="F107" s="243"/>
      <c r="G107" s="214"/>
      <c r="H107" s="214"/>
    </row>
    <row r="108" spans="3:8">
      <c r="C108" s="214"/>
      <c r="D108" s="214"/>
      <c r="E108" s="214"/>
      <c r="F108" s="243"/>
      <c r="G108" s="214"/>
      <c r="H108" s="214"/>
    </row>
    <row r="109" spans="3:8">
      <c r="C109" s="214"/>
      <c r="D109" s="214"/>
      <c r="E109" s="214"/>
      <c r="F109" s="243"/>
      <c r="G109" s="214"/>
      <c r="H109" s="214"/>
    </row>
    <row r="110" spans="3:8">
      <c r="C110" s="214"/>
      <c r="D110" s="214"/>
      <c r="E110" s="214"/>
      <c r="F110" s="243"/>
      <c r="G110" s="214"/>
      <c r="H110" s="214"/>
    </row>
    <row r="111" spans="3:8">
      <c r="C111" s="214"/>
      <c r="D111" s="214"/>
      <c r="E111" s="214"/>
      <c r="F111" s="243"/>
      <c r="G111" s="214"/>
      <c r="H111" s="214"/>
    </row>
    <row r="112" spans="3:8">
      <c r="C112" s="214"/>
      <c r="D112" s="214"/>
      <c r="E112" s="214"/>
      <c r="F112" s="243"/>
      <c r="G112" s="214"/>
      <c r="H112" s="214"/>
    </row>
    <row r="113" spans="3:8">
      <c r="C113" s="214"/>
      <c r="D113" s="214"/>
      <c r="E113" s="214"/>
      <c r="F113" s="243"/>
      <c r="G113" s="214"/>
      <c r="H113" s="214"/>
    </row>
    <row r="114" spans="3:8">
      <c r="C114" s="214"/>
      <c r="D114" s="214"/>
      <c r="E114" s="214"/>
      <c r="F114" s="243"/>
      <c r="G114" s="214"/>
      <c r="H114" s="214"/>
    </row>
    <row r="115" spans="3:8">
      <c r="C115" s="214"/>
      <c r="D115" s="214"/>
      <c r="E115" s="214"/>
      <c r="F115" s="243"/>
      <c r="G115" s="214"/>
      <c r="H115" s="214"/>
    </row>
    <row r="116" spans="3:8">
      <c r="C116" s="214"/>
      <c r="D116" s="214"/>
      <c r="E116" s="214"/>
      <c r="F116" s="243"/>
      <c r="G116" s="214"/>
      <c r="H116" s="214"/>
    </row>
    <row r="117" spans="3:8">
      <c r="C117" s="214"/>
      <c r="D117" s="214"/>
      <c r="E117" s="214"/>
      <c r="F117" s="243"/>
      <c r="G117" s="214"/>
      <c r="H117" s="214"/>
    </row>
    <row r="118" spans="3:8">
      <c r="C118" s="214"/>
      <c r="D118" s="214"/>
      <c r="E118" s="214"/>
      <c r="F118" s="243"/>
      <c r="G118" s="214"/>
      <c r="H118" s="214"/>
    </row>
    <row r="119" spans="3:8">
      <c r="C119" s="214"/>
      <c r="D119" s="214"/>
      <c r="E119" s="214"/>
      <c r="F119" s="243"/>
      <c r="G119" s="214"/>
      <c r="H119" s="214"/>
    </row>
    <row r="120" spans="3:8">
      <c r="C120" s="214"/>
      <c r="D120" s="214"/>
      <c r="E120" s="214"/>
      <c r="F120" s="243"/>
      <c r="G120" s="214"/>
      <c r="H120" s="214"/>
    </row>
    <row r="121" spans="3:8">
      <c r="C121" s="214"/>
      <c r="D121" s="214"/>
      <c r="E121" s="214"/>
      <c r="F121" s="243"/>
      <c r="G121" s="214"/>
      <c r="H121" s="214"/>
    </row>
    <row r="122" spans="3:8">
      <c r="C122" s="214"/>
      <c r="D122" s="214"/>
      <c r="E122" s="214"/>
      <c r="F122" s="243"/>
      <c r="G122" s="214"/>
      <c r="H122" s="214"/>
    </row>
    <row r="123" spans="3:8">
      <c r="C123" s="214"/>
      <c r="D123" s="214"/>
      <c r="E123" s="214"/>
      <c r="F123" s="243"/>
      <c r="G123" s="214"/>
      <c r="H123" s="214"/>
    </row>
    <row r="124" spans="3:8">
      <c r="C124" s="214"/>
      <c r="D124" s="214"/>
      <c r="E124" s="214"/>
      <c r="F124" s="243"/>
      <c r="G124" s="214"/>
      <c r="H124" s="214"/>
    </row>
    <row r="125" spans="3:8">
      <c r="C125" s="214"/>
      <c r="D125" s="214"/>
      <c r="E125" s="214"/>
      <c r="F125" s="243"/>
      <c r="G125" s="214"/>
      <c r="H125" s="214"/>
    </row>
    <row r="126" spans="3:8">
      <c r="C126" s="214"/>
      <c r="D126" s="214"/>
      <c r="E126" s="214"/>
      <c r="F126" s="243"/>
      <c r="G126" s="214"/>
      <c r="H126" s="214"/>
    </row>
    <row r="127" spans="3:8">
      <c r="C127" s="214"/>
      <c r="D127" s="214"/>
      <c r="E127" s="214"/>
      <c r="F127" s="243"/>
      <c r="G127" s="214"/>
      <c r="H127" s="214"/>
    </row>
    <row r="128" spans="3:8">
      <c r="C128" s="214"/>
      <c r="D128" s="214"/>
      <c r="E128" s="214"/>
      <c r="F128" s="243"/>
      <c r="G128" s="214"/>
      <c r="H128" s="214"/>
    </row>
    <row r="129" spans="3:8">
      <c r="C129" s="214"/>
      <c r="D129" s="214"/>
      <c r="E129" s="214"/>
      <c r="F129" s="243"/>
      <c r="G129" s="214"/>
      <c r="H129" s="214"/>
    </row>
    <row r="130" spans="3:8">
      <c r="C130" s="214"/>
      <c r="D130" s="214"/>
      <c r="E130" s="214"/>
      <c r="F130" s="243"/>
      <c r="G130" s="214"/>
      <c r="H130" s="214"/>
    </row>
    <row r="131" spans="3:8">
      <c r="C131" s="214"/>
      <c r="D131" s="214"/>
      <c r="E131" s="214"/>
      <c r="F131" s="243"/>
      <c r="G131" s="214"/>
      <c r="H131" s="214"/>
    </row>
    <row r="132" spans="3:8">
      <c r="C132" s="214"/>
      <c r="D132" s="214"/>
      <c r="E132" s="214"/>
      <c r="F132" s="243"/>
      <c r="G132" s="214"/>
      <c r="H132" s="214"/>
    </row>
    <row r="133" spans="3:8">
      <c r="C133" s="214"/>
      <c r="D133" s="214"/>
      <c r="E133" s="214"/>
      <c r="F133" s="243"/>
      <c r="G133" s="214"/>
      <c r="H133" s="214"/>
    </row>
    <row r="134" spans="3:8">
      <c r="C134" s="214"/>
      <c r="D134" s="214"/>
      <c r="E134" s="214"/>
      <c r="F134" s="243"/>
      <c r="G134" s="214"/>
      <c r="H134" s="214"/>
    </row>
    <row r="135" spans="3:8">
      <c r="C135" s="214"/>
      <c r="D135" s="214"/>
      <c r="E135" s="214"/>
      <c r="F135" s="243"/>
      <c r="G135" s="214"/>
      <c r="H135" s="214"/>
    </row>
    <row r="136" spans="3:8">
      <c r="C136" s="214"/>
      <c r="D136" s="214"/>
      <c r="E136" s="214"/>
      <c r="F136" s="243"/>
      <c r="G136" s="214"/>
      <c r="H136" s="214"/>
    </row>
    <row r="137" spans="3:8">
      <c r="C137" s="214"/>
      <c r="D137" s="214"/>
      <c r="E137" s="214"/>
      <c r="F137" s="243"/>
      <c r="G137" s="214"/>
      <c r="H137" s="214"/>
    </row>
    <row r="138" spans="3:8">
      <c r="C138" s="214"/>
      <c r="D138" s="214"/>
      <c r="E138" s="214"/>
      <c r="F138" s="243"/>
      <c r="G138" s="214"/>
      <c r="H138" s="214"/>
    </row>
    <row r="139" spans="3:8">
      <c r="C139" s="214"/>
      <c r="D139" s="214"/>
      <c r="E139" s="214"/>
      <c r="F139" s="243"/>
      <c r="G139" s="214"/>
      <c r="H139" s="214"/>
    </row>
    <row r="140" spans="3:8">
      <c r="C140" s="214"/>
      <c r="D140" s="214"/>
      <c r="E140" s="214"/>
      <c r="F140" s="243"/>
      <c r="G140" s="214"/>
      <c r="H140" s="214"/>
    </row>
    <row r="141" spans="3:8">
      <c r="C141" s="214"/>
      <c r="D141" s="214"/>
      <c r="E141" s="214"/>
      <c r="F141" s="243"/>
      <c r="G141" s="214"/>
      <c r="H141" s="214"/>
    </row>
    <row r="142" spans="3:8">
      <c r="C142" s="214"/>
      <c r="D142" s="214"/>
      <c r="E142" s="214"/>
      <c r="F142" s="243"/>
      <c r="G142" s="214"/>
      <c r="H142" s="214"/>
    </row>
    <row r="143" spans="3:8">
      <c r="C143" s="214"/>
      <c r="D143" s="214"/>
      <c r="E143" s="214"/>
      <c r="F143" s="243"/>
      <c r="G143" s="214"/>
      <c r="H143" s="214"/>
    </row>
    <row r="144" spans="3:8">
      <c r="C144" s="214"/>
      <c r="D144" s="214"/>
      <c r="E144" s="214"/>
      <c r="F144" s="243"/>
      <c r="G144" s="214"/>
      <c r="H144" s="214"/>
    </row>
    <row r="145" spans="3:8">
      <c r="C145" s="214"/>
      <c r="D145" s="214"/>
      <c r="E145" s="214"/>
      <c r="F145" s="243"/>
      <c r="G145" s="214"/>
      <c r="H145" s="214"/>
    </row>
    <row r="146" spans="3:8">
      <c r="C146" s="214"/>
      <c r="D146" s="214"/>
      <c r="E146" s="214"/>
      <c r="F146" s="243"/>
      <c r="G146" s="214"/>
      <c r="H146" s="214"/>
    </row>
    <row r="147" spans="3:8">
      <c r="C147" s="214"/>
      <c r="D147" s="214"/>
      <c r="E147" s="214"/>
      <c r="F147" s="243"/>
      <c r="G147" s="214"/>
      <c r="H147" s="214"/>
    </row>
    <row r="148" spans="3:8">
      <c r="C148" s="214"/>
      <c r="D148" s="214"/>
      <c r="E148" s="214"/>
      <c r="F148" s="243"/>
      <c r="G148" s="214"/>
      <c r="H148" s="214"/>
    </row>
    <row r="149" spans="3:8">
      <c r="C149" s="214"/>
      <c r="D149" s="214"/>
      <c r="E149" s="214"/>
      <c r="F149" s="243"/>
      <c r="G149" s="214"/>
      <c r="H149" s="214"/>
    </row>
    <row r="150" spans="3:8">
      <c r="C150" s="214"/>
      <c r="D150" s="214"/>
      <c r="E150" s="214"/>
      <c r="F150" s="243"/>
      <c r="G150" s="214"/>
      <c r="H150" s="214"/>
    </row>
    <row r="151" spans="3:8">
      <c r="C151" s="214"/>
      <c r="D151" s="214"/>
      <c r="E151" s="214"/>
      <c r="F151" s="243"/>
      <c r="G151" s="214"/>
      <c r="H151" s="214"/>
    </row>
    <row r="152" spans="3:8">
      <c r="C152" s="214"/>
      <c r="D152" s="214"/>
      <c r="E152" s="214"/>
      <c r="F152" s="243"/>
      <c r="G152" s="214"/>
      <c r="H152" s="214"/>
    </row>
    <row r="153" spans="3:8">
      <c r="C153" s="214"/>
      <c r="D153" s="214"/>
      <c r="E153" s="214"/>
      <c r="F153" s="243"/>
      <c r="G153" s="214"/>
      <c r="H153" s="214"/>
    </row>
    <row r="154" spans="3:8">
      <c r="C154" s="214"/>
      <c r="D154" s="214"/>
      <c r="E154" s="214"/>
      <c r="F154" s="243"/>
      <c r="G154" s="214"/>
      <c r="H154" s="214"/>
    </row>
    <row r="155" spans="3:8">
      <c r="C155" s="214"/>
      <c r="D155" s="214"/>
      <c r="E155" s="214"/>
      <c r="F155" s="243"/>
      <c r="G155" s="214"/>
      <c r="H155" s="214"/>
    </row>
    <row r="156" spans="3:8">
      <c r="C156" s="214"/>
      <c r="D156" s="214"/>
      <c r="E156" s="214"/>
      <c r="F156" s="243"/>
      <c r="G156" s="214"/>
      <c r="H156" s="214"/>
    </row>
    <row r="157" spans="3:8">
      <c r="C157" s="214"/>
      <c r="D157" s="214"/>
      <c r="E157" s="214"/>
      <c r="F157" s="243"/>
      <c r="G157" s="214"/>
      <c r="H157" s="214"/>
    </row>
    <row r="158" spans="3:8">
      <c r="C158" s="214"/>
      <c r="D158" s="214"/>
      <c r="E158" s="214"/>
      <c r="F158" s="243"/>
      <c r="G158" s="214"/>
      <c r="H158" s="214"/>
    </row>
    <row r="159" spans="3:8">
      <c r="C159" s="214"/>
      <c r="D159" s="214"/>
      <c r="E159" s="214"/>
      <c r="F159" s="243"/>
      <c r="G159" s="214"/>
      <c r="H159" s="214"/>
    </row>
    <row r="160" spans="3:8">
      <c r="C160" s="214"/>
      <c r="D160" s="214"/>
      <c r="E160" s="214"/>
      <c r="F160" s="243"/>
      <c r="G160" s="214"/>
      <c r="H160" s="214"/>
    </row>
    <row r="161" spans="3:8">
      <c r="C161" s="214"/>
      <c r="D161" s="214"/>
      <c r="E161" s="214"/>
      <c r="F161" s="243"/>
      <c r="G161" s="214"/>
      <c r="H161" s="214"/>
    </row>
    <row r="162" spans="3:8">
      <c r="C162" s="214"/>
      <c r="D162" s="214"/>
      <c r="E162" s="214"/>
      <c r="F162" s="243"/>
      <c r="G162" s="214"/>
      <c r="H162" s="214"/>
    </row>
    <row r="163" spans="3:8">
      <c r="C163" s="214"/>
      <c r="D163" s="214"/>
      <c r="E163" s="214"/>
      <c r="F163" s="243"/>
      <c r="G163" s="214"/>
      <c r="H163" s="214"/>
    </row>
    <row r="164" spans="3:8">
      <c r="C164" s="214"/>
      <c r="D164" s="214"/>
      <c r="E164" s="214"/>
      <c r="F164" s="243"/>
      <c r="G164" s="214"/>
      <c r="H164" s="214"/>
    </row>
    <row r="165" spans="3:8">
      <c r="C165" s="214"/>
      <c r="D165" s="214"/>
      <c r="E165" s="214"/>
      <c r="F165" s="243"/>
      <c r="G165" s="214"/>
      <c r="H165" s="214"/>
    </row>
    <row r="166" spans="3:8">
      <c r="C166" s="214"/>
      <c r="D166" s="214"/>
      <c r="E166" s="214"/>
      <c r="F166" s="243"/>
      <c r="G166" s="214"/>
      <c r="H166" s="214"/>
    </row>
    <row r="167" spans="3:8">
      <c r="C167" s="214"/>
      <c r="D167" s="214"/>
      <c r="E167" s="214"/>
      <c r="F167" s="243"/>
      <c r="G167" s="214"/>
      <c r="H167" s="214"/>
    </row>
    <row r="168" spans="3:8">
      <c r="C168" s="214"/>
      <c r="D168" s="214"/>
      <c r="E168" s="214"/>
      <c r="F168" s="243"/>
      <c r="G168" s="214"/>
      <c r="H168" s="214"/>
    </row>
    <row r="169" spans="3:8">
      <c r="C169" s="214"/>
      <c r="D169" s="214"/>
      <c r="E169" s="214"/>
      <c r="F169" s="243"/>
      <c r="G169" s="214"/>
      <c r="H169" s="214"/>
    </row>
    <row r="170" spans="3:8">
      <c r="C170" s="214"/>
      <c r="D170" s="214"/>
      <c r="E170" s="214"/>
      <c r="F170" s="243"/>
      <c r="G170" s="214"/>
      <c r="H170" s="214"/>
    </row>
    <row r="171" spans="3:8">
      <c r="C171" s="214"/>
      <c r="D171" s="214"/>
      <c r="E171" s="214"/>
      <c r="F171" s="243"/>
      <c r="G171" s="214"/>
      <c r="H171" s="214"/>
    </row>
    <row r="172" spans="3:8">
      <c r="C172" s="214"/>
      <c r="D172" s="214"/>
      <c r="E172" s="214"/>
      <c r="F172" s="243"/>
      <c r="G172" s="214"/>
      <c r="H172" s="214"/>
    </row>
    <row r="173" spans="3:8">
      <c r="C173" s="214"/>
      <c r="D173" s="214"/>
      <c r="E173" s="214"/>
      <c r="F173" s="243"/>
      <c r="G173" s="214"/>
      <c r="H173" s="214"/>
    </row>
    <row r="174" spans="3:8">
      <c r="C174" s="214"/>
      <c r="D174" s="214"/>
      <c r="E174" s="214"/>
      <c r="F174" s="243"/>
      <c r="G174" s="214"/>
      <c r="H174" s="214"/>
    </row>
    <row r="175" spans="3:8">
      <c r="C175" s="214"/>
      <c r="D175" s="214"/>
      <c r="E175" s="214"/>
      <c r="F175" s="243"/>
      <c r="G175" s="214"/>
      <c r="H175" s="214"/>
    </row>
    <row r="176" spans="3:8">
      <c r="C176" s="214"/>
      <c r="D176" s="214"/>
      <c r="E176" s="214"/>
      <c r="F176" s="243"/>
      <c r="G176" s="214"/>
      <c r="H176" s="214"/>
    </row>
    <row r="177" spans="3:8">
      <c r="C177" s="214"/>
      <c r="D177" s="214"/>
      <c r="E177" s="214"/>
      <c r="F177" s="243"/>
      <c r="G177" s="214"/>
      <c r="H177" s="214"/>
    </row>
    <row r="178" spans="3:8">
      <c r="C178" s="214"/>
      <c r="D178" s="214"/>
      <c r="E178" s="214"/>
      <c r="F178" s="243"/>
      <c r="G178" s="214"/>
      <c r="H178" s="214"/>
    </row>
    <row r="179" spans="3:8">
      <c r="C179" s="214"/>
      <c r="D179" s="214"/>
      <c r="E179" s="214"/>
      <c r="F179" s="243"/>
      <c r="G179" s="214"/>
      <c r="H179" s="214"/>
    </row>
    <row r="180" spans="3:8">
      <c r="C180" s="214"/>
      <c r="D180" s="214"/>
      <c r="E180" s="214"/>
      <c r="F180" s="243"/>
      <c r="G180" s="214"/>
      <c r="H180" s="214"/>
    </row>
    <row r="181" spans="3:8">
      <c r="C181" s="214"/>
      <c r="D181" s="214"/>
      <c r="E181" s="214"/>
      <c r="F181" s="243"/>
      <c r="G181" s="214"/>
      <c r="H181" s="214"/>
    </row>
    <row r="182" spans="3:8">
      <c r="C182" s="214"/>
      <c r="D182" s="214"/>
      <c r="E182" s="214"/>
      <c r="F182" s="243"/>
      <c r="G182" s="214"/>
      <c r="H182" s="214"/>
    </row>
    <row r="183" spans="3:8">
      <c r="C183" s="214"/>
      <c r="D183" s="214"/>
      <c r="E183" s="214"/>
      <c r="F183" s="243"/>
      <c r="G183" s="214"/>
      <c r="H183" s="214"/>
    </row>
    <row r="184" spans="3:8">
      <c r="C184" s="214"/>
      <c r="D184" s="214"/>
      <c r="E184" s="214"/>
      <c r="F184" s="243"/>
      <c r="G184" s="214"/>
      <c r="H184" s="214"/>
    </row>
    <row r="185" spans="3:8">
      <c r="C185" s="214"/>
      <c r="D185" s="214"/>
      <c r="E185" s="214"/>
      <c r="F185" s="243"/>
      <c r="G185" s="214"/>
      <c r="H185" s="214"/>
    </row>
    <row r="186" spans="3:8">
      <c r="C186" s="214"/>
      <c r="D186" s="214"/>
      <c r="E186" s="214"/>
      <c r="F186" s="243"/>
      <c r="G186" s="214"/>
      <c r="H186" s="214"/>
    </row>
    <row r="187" spans="3:8">
      <c r="C187" s="214"/>
      <c r="D187" s="214"/>
      <c r="E187" s="214"/>
      <c r="F187" s="243"/>
      <c r="G187" s="214"/>
      <c r="H187" s="214"/>
    </row>
    <row r="188" spans="3:8">
      <c r="C188" s="214"/>
      <c r="D188" s="214"/>
      <c r="E188" s="214"/>
      <c r="F188" s="243"/>
      <c r="G188" s="214"/>
      <c r="H188" s="214"/>
    </row>
    <row r="189" spans="3:8">
      <c r="C189" s="214"/>
      <c r="D189" s="214"/>
      <c r="E189" s="214"/>
      <c r="F189" s="243"/>
      <c r="G189" s="214"/>
      <c r="H189" s="214"/>
    </row>
    <row r="190" spans="3:8">
      <c r="C190" s="214"/>
      <c r="D190" s="214"/>
      <c r="E190" s="214"/>
      <c r="F190" s="243"/>
      <c r="G190" s="214"/>
      <c r="H190" s="214"/>
    </row>
    <row r="191" spans="3:8">
      <c r="C191" s="214"/>
      <c r="D191" s="214"/>
      <c r="E191" s="214"/>
      <c r="F191" s="243"/>
      <c r="G191" s="214"/>
      <c r="H191" s="214"/>
    </row>
    <row r="192" spans="3:8">
      <c r="C192" s="214"/>
      <c r="D192" s="214"/>
      <c r="E192" s="214"/>
      <c r="F192" s="243"/>
      <c r="G192" s="214"/>
      <c r="H192" s="214"/>
    </row>
    <row r="193" spans="3:8">
      <c r="C193" s="214"/>
      <c r="D193" s="214"/>
      <c r="E193" s="214"/>
      <c r="F193" s="243"/>
      <c r="G193" s="214"/>
      <c r="H193" s="214"/>
    </row>
    <row r="194" spans="3:8">
      <c r="C194" s="214"/>
      <c r="D194" s="214"/>
      <c r="E194" s="214"/>
      <c r="F194" s="243"/>
      <c r="G194" s="214"/>
      <c r="H194" s="214"/>
    </row>
    <row r="195" spans="3:8">
      <c r="C195" s="214"/>
      <c r="D195" s="214"/>
      <c r="E195" s="214"/>
      <c r="F195" s="243"/>
      <c r="G195" s="214"/>
      <c r="H195" s="214"/>
    </row>
    <row r="196" spans="3:8">
      <c r="C196" s="214"/>
      <c r="D196" s="214"/>
      <c r="E196" s="214"/>
      <c r="F196" s="243"/>
      <c r="G196" s="214"/>
      <c r="H196" s="214"/>
    </row>
    <row r="197" spans="3:8">
      <c r="C197" s="214"/>
      <c r="D197" s="214"/>
      <c r="E197" s="214"/>
      <c r="F197" s="243"/>
      <c r="G197" s="214"/>
      <c r="H197" s="214"/>
    </row>
    <row r="198" spans="3:8">
      <c r="C198" s="214"/>
      <c r="D198" s="214"/>
      <c r="E198" s="214"/>
      <c r="F198" s="243"/>
      <c r="G198" s="214"/>
      <c r="H198" s="214"/>
    </row>
    <row r="199" spans="3:8">
      <c r="C199" s="214"/>
      <c r="D199" s="214"/>
      <c r="E199" s="214"/>
      <c r="F199" s="243"/>
      <c r="G199" s="214"/>
      <c r="H199" s="214"/>
    </row>
    <row r="200" spans="3:8">
      <c r="C200" s="214"/>
      <c r="D200" s="214"/>
      <c r="E200" s="214"/>
      <c r="F200" s="243"/>
      <c r="G200" s="214"/>
      <c r="H200" s="214"/>
    </row>
    <row r="201" spans="3:8">
      <c r="C201" s="214"/>
      <c r="D201" s="214"/>
      <c r="E201" s="214"/>
      <c r="F201" s="243"/>
      <c r="G201" s="214"/>
      <c r="H201" s="214"/>
    </row>
    <row r="202" spans="3:8">
      <c r="C202" s="214"/>
      <c r="D202" s="214"/>
      <c r="E202" s="214"/>
      <c r="F202" s="243"/>
      <c r="G202" s="214"/>
      <c r="H202" s="214"/>
    </row>
    <row r="203" spans="3:8">
      <c r="C203" s="214"/>
      <c r="D203" s="214"/>
      <c r="E203" s="214"/>
      <c r="F203" s="243"/>
      <c r="G203" s="214"/>
      <c r="H203" s="214"/>
    </row>
    <row r="204" spans="3:8">
      <c r="C204" s="214"/>
      <c r="D204" s="214"/>
      <c r="E204" s="214"/>
      <c r="F204" s="243"/>
      <c r="G204" s="214"/>
      <c r="H204" s="214"/>
    </row>
    <row r="205" spans="3:8">
      <c r="C205" s="214"/>
      <c r="D205" s="214"/>
      <c r="E205" s="214"/>
      <c r="F205" s="243"/>
      <c r="G205" s="214"/>
      <c r="H205" s="214"/>
    </row>
    <row r="206" spans="3:8">
      <c r="C206" s="214"/>
      <c r="D206" s="214"/>
      <c r="E206" s="214"/>
      <c r="F206" s="243"/>
      <c r="G206" s="214"/>
      <c r="H206" s="214"/>
    </row>
    <row r="207" spans="3:8">
      <c r="C207" s="214"/>
      <c r="D207" s="214"/>
      <c r="E207" s="214"/>
      <c r="F207" s="243"/>
      <c r="G207" s="214"/>
      <c r="H207" s="214"/>
    </row>
    <row r="208" spans="3:8">
      <c r="C208" s="214"/>
      <c r="D208" s="214"/>
      <c r="E208" s="214"/>
      <c r="F208" s="243"/>
      <c r="G208" s="214"/>
      <c r="H208" s="214"/>
    </row>
    <row r="209" spans="3:8">
      <c r="C209" s="214"/>
      <c r="D209" s="214"/>
      <c r="E209" s="214"/>
      <c r="F209" s="243"/>
      <c r="G209" s="214"/>
      <c r="H209" s="214"/>
    </row>
    <row r="210" spans="3:8">
      <c r="C210" s="214"/>
      <c r="D210" s="214"/>
      <c r="E210" s="214"/>
      <c r="F210" s="243"/>
      <c r="G210" s="214"/>
      <c r="H210" s="214"/>
    </row>
    <row r="211" spans="3:8">
      <c r="C211" s="214"/>
      <c r="D211" s="214"/>
      <c r="E211" s="214"/>
      <c r="F211" s="243"/>
      <c r="G211" s="214"/>
      <c r="H211" s="214"/>
    </row>
    <row r="212" spans="3:8">
      <c r="C212" s="214"/>
      <c r="D212" s="214"/>
      <c r="E212" s="214"/>
      <c r="F212" s="243"/>
      <c r="G212" s="214"/>
      <c r="H212" s="214"/>
    </row>
    <row r="213" spans="3:8">
      <c r="C213" s="214"/>
      <c r="D213" s="214"/>
      <c r="E213" s="214"/>
      <c r="F213" s="243"/>
      <c r="G213" s="214"/>
      <c r="H213" s="214"/>
    </row>
    <row r="214" spans="3:8">
      <c r="C214" s="214"/>
      <c r="D214" s="214"/>
      <c r="E214" s="214"/>
      <c r="F214" s="243"/>
      <c r="G214" s="214"/>
      <c r="H214" s="214"/>
    </row>
    <row r="215" spans="3:8">
      <c r="C215" s="214"/>
      <c r="D215" s="214"/>
      <c r="E215" s="214"/>
      <c r="F215" s="243"/>
      <c r="G215" s="214"/>
      <c r="H215" s="214"/>
    </row>
    <row r="216" spans="3:8">
      <c r="C216" s="214"/>
      <c r="D216" s="214"/>
      <c r="E216" s="214"/>
      <c r="F216" s="243"/>
      <c r="G216" s="214"/>
      <c r="H216" s="214"/>
    </row>
    <row r="217" spans="3:8">
      <c r="C217" s="214"/>
      <c r="D217" s="214"/>
      <c r="E217" s="214"/>
      <c r="F217" s="243"/>
      <c r="G217" s="214"/>
      <c r="H217" s="214"/>
    </row>
    <row r="218" spans="3:8">
      <c r="C218" s="214"/>
      <c r="D218" s="214"/>
      <c r="E218" s="214"/>
      <c r="F218" s="243"/>
      <c r="G218" s="214"/>
      <c r="H218" s="214"/>
    </row>
    <row r="219" spans="3:8">
      <c r="C219" s="214"/>
      <c r="D219" s="214"/>
      <c r="E219" s="214"/>
      <c r="F219" s="243"/>
      <c r="G219" s="214"/>
      <c r="H219" s="214"/>
    </row>
    <row r="220" spans="3:8">
      <c r="C220" s="214"/>
      <c r="D220" s="214"/>
      <c r="E220" s="214"/>
      <c r="F220" s="243"/>
      <c r="G220" s="214"/>
      <c r="H220" s="214"/>
    </row>
    <row r="221" spans="3:8">
      <c r="C221" s="214"/>
      <c r="D221" s="214"/>
      <c r="E221" s="214"/>
      <c r="F221" s="243"/>
      <c r="G221" s="214"/>
      <c r="H221" s="214"/>
    </row>
    <row r="222" spans="3:8">
      <c r="C222" s="214"/>
      <c r="D222" s="214"/>
      <c r="E222" s="214"/>
      <c r="F222" s="243"/>
      <c r="G222" s="214"/>
      <c r="H222" s="214"/>
    </row>
    <row r="223" spans="3:8">
      <c r="C223" s="214"/>
      <c r="D223" s="214"/>
      <c r="E223" s="214"/>
      <c r="F223" s="243"/>
      <c r="G223" s="214"/>
      <c r="H223" s="214"/>
    </row>
    <row r="224" spans="3:8">
      <c r="C224" s="214"/>
      <c r="D224" s="214"/>
      <c r="E224" s="214"/>
      <c r="F224" s="243"/>
      <c r="G224" s="214"/>
      <c r="H224" s="214"/>
    </row>
    <row r="225" spans="3:8">
      <c r="C225" s="214"/>
      <c r="D225" s="214"/>
      <c r="E225" s="214"/>
      <c r="F225" s="243"/>
      <c r="G225" s="214"/>
      <c r="H225" s="214"/>
    </row>
    <row r="226" spans="3:8">
      <c r="C226" s="214"/>
      <c r="D226" s="214"/>
      <c r="E226" s="214"/>
      <c r="F226" s="243"/>
      <c r="G226" s="214"/>
      <c r="H226" s="214"/>
    </row>
    <row r="227" spans="3:8">
      <c r="C227" s="214"/>
      <c r="D227" s="214"/>
      <c r="E227" s="214"/>
      <c r="F227" s="243"/>
      <c r="G227" s="214"/>
      <c r="H227" s="214"/>
    </row>
    <row r="228" spans="3:8">
      <c r="C228" s="214"/>
      <c r="D228" s="214"/>
      <c r="E228" s="214"/>
      <c r="F228" s="243"/>
      <c r="G228" s="214"/>
      <c r="H228" s="214"/>
    </row>
    <row r="229" spans="3:8">
      <c r="C229" s="214"/>
      <c r="D229" s="214"/>
      <c r="E229" s="214"/>
      <c r="F229" s="243"/>
      <c r="G229" s="214"/>
      <c r="H229" s="214"/>
    </row>
    <row r="230" spans="3:8">
      <c r="C230" s="214"/>
      <c r="D230" s="214"/>
      <c r="E230" s="214"/>
      <c r="F230" s="243"/>
      <c r="G230" s="214"/>
      <c r="H230" s="214"/>
    </row>
    <row r="231" spans="3:8">
      <c r="C231" s="214"/>
      <c r="D231" s="214"/>
      <c r="E231" s="214"/>
      <c r="F231" s="243"/>
      <c r="G231" s="214"/>
      <c r="H231" s="214"/>
    </row>
    <row r="232" spans="3:8">
      <c r="C232" s="214"/>
      <c r="D232" s="214"/>
      <c r="E232" s="214"/>
      <c r="F232" s="243"/>
      <c r="G232" s="214"/>
      <c r="H232" s="214"/>
    </row>
    <row r="233" spans="3:8">
      <c r="C233" s="214"/>
      <c r="D233" s="214"/>
      <c r="E233" s="214"/>
      <c r="F233" s="243"/>
      <c r="G233" s="214"/>
      <c r="H233" s="214"/>
    </row>
    <row r="234" spans="3:8">
      <c r="C234" s="214"/>
      <c r="D234" s="214"/>
      <c r="E234" s="214"/>
      <c r="F234" s="243"/>
      <c r="G234" s="214"/>
      <c r="H234" s="214"/>
    </row>
    <row r="235" spans="3:8">
      <c r="C235" s="214"/>
      <c r="D235" s="214"/>
      <c r="E235" s="214"/>
      <c r="F235" s="243"/>
      <c r="G235" s="214"/>
      <c r="H235" s="214"/>
    </row>
    <row r="236" spans="3:8">
      <c r="C236" s="214"/>
      <c r="D236" s="214"/>
      <c r="E236" s="214"/>
      <c r="F236" s="243"/>
      <c r="G236" s="214"/>
      <c r="H236" s="214"/>
    </row>
    <row r="237" spans="3:8">
      <c r="C237" s="214"/>
      <c r="D237" s="214"/>
      <c r="E237" s="214"/>
      <c r="F237" s="243"/>
      <c r="G237" s="214"/>
      <c r="H237" s="214"/>
    </row>
    <row r="238" spans="3:8">
      <c r="C238" s="214"/>
      <c r="D238" s="214"/>
      <c r="E238" s="214"/>
      <c r="F238" s="243"/>
      <c r="G238" s="214"/>
      <c r="H238" s="214"/>
    </row>
    <row r="239" spans="3:8">
      <c r="C239" s="214"/>
      <c r="D239" s="214"/>
      <c r="E239" s="214"/>
      <c r="F239" s="243"/>
      <c r="G239" s="214"/>
      <c r="H239" s="214"/>
    </row>
    <row r="240" spans="3:8">
      <c r="C240" s="214"/>
      <c r="D240" s="214"/>
      <c r="E240" s="214"/>
      <c r="F240" s="243"/>
      <c r="G240" s="214"/>
      <c r="H240" s="214"/>
    </row>
    <row r="241" spans="3:8">
      <c r="C241" s="214"/>
      <c r="D241" s="214"/>
      <c r="E241" s="214"/>
      <c r="F241" s="243"/>
      <c r="G241" s="214"/>
      <c r="H241" s="214"/>
    </row>
    <row r="242" spans="3:8">
      <c r="C242" s="214"/>
      <c r="D242" s="214"/>
      <c r="E242" s="214"/>
      <c r="F242" s="243"/>
      <c r="G242" s="214"/>
      <c r="H242" s="214"/>
    </row>
    <row r="243" spans="3:8">
      <c r="C243" s="214"/>
      <c r="D243" s="214"/>
      <c r="E243" s="214"/>
      <c r="F243" s="243"/>
      <c r="G243" s="214"/>
      <c r="H243" s="214"/>
    </row>
    <row r="244" spans="3:8">
      <c r="C244" s="214"/>
      <c r="D244" s="214"/>
      <c r="E244" s="214"/>
      <c r="F244" s="243"/>
      <c r="G244" s="214"/>
      <c r="H244" s="214"/>
    </row>
    <row r="245" spans="3:8">
      <c r="C245" s="214"/>
      <c r="D245" s="214"/>
      <c r="E245" s="214"/>
      <c r="F245" s="243"/>
      <c r="G245" s="214"/>
      <c r="H245" s="214"/>
    </row>
    <row r="246" spans="3:8">
      <c r="C246" s="214"/>
      <c r="D246" s="214"/>
      <c r="E246" s="214"/>
      <c r="F246" s="243"/>
      <c r="G246" s="214"/>
      <c r="H246" s="214"/>
    </row>
    <row r="247" spans="3:8">
      <c r="C247" s="214"/>
      <c r="D247" s="214"/>
      <c r="E247" s="214"/>
      <c r="F247" s="243"/>
      <c r="G247" s="214"/>
      <c r="H247" s="214"/>
    </row>
    <row r="248" spans="3:8">
      <c r="C248" s="214"/>
      <c r="D248" s="214"/>
      <c r="E248" s="214"/>
      <c r="F248" s="243"/>
      <c r="G248" s="214"/>
      <c r="H248" s="214"/>
    </row>
    <row r="249" spans="3:8">
      <c r="C249" s="214"/>
      <c r="D249" s="214"/>
      <c r="E249" s="214"/>
      <c r="F249" s="243"/>
      <c r="G249" s="214"/>
      <c r="H249" s="214"/>
    </row>
    <row r="250" spans="3:8">
      <c r="C250" s="214"/>
      <c r="D250" s="214"/>
      <c r="E250" s="214"/>
      <c r="F250" s="243"/>
      <c r="G250" s="214"/>
      <c r="H250" s="214"/>
    </row>
    <row r="251" spans="3:8">
      <c r="C251" s="214"/>
      <c r="D251" s="214"/>
      <c r="E251" s="214"/>
      <c r="F251" s="243"/>
      <c r="G251" s="214"/>
      <c r="H251" s="214"/>
    </row>
    <row r="252" spans="3:8">
      <c r="C252" s="214"/>
      <c r="D252" s="214"/>
      <c r="E252" s="214"/>
      <c r="F252" s="243"/>
      <c r="G252" s="214"/>
      <c r="H252" s="214"/>
    </row>
    <row r="253" spans="3:8">
      <c r="C253" s="214"/>
      <c r="D253" s="214"/>
      <c r="E253" s="214"/>
      <c r="F253" s="243"/>
      <c r="G253" s="214"/>
      <c r="H253" s="214"/>
    </row>
    <row r="254" spans="3:8">
      <c r="C254" s="214"/>
      <c r="D254" s="214"/>
      <c r="E254" s="214"/>
      <c r="F254" s="243"/>
      <c r="G254" s="214"/>
      <c r="H254" s="214"/>
    </row>
    <row r="255" spans="3:8">
      <c r="C255" s="214"/>
      <c r="D255" s="214"/>
      <c r="E255" s="214"/>
      <c r="F255" s="243"/>
      <c r="G255" s="214"/>
      <c r="H255" s="214"/>
    </row>
    <row r="256" spans="3:8">
      <c r="C256" s="214"/>
      <c r="D256" s="214"/>
      <c r="E256" s="214"/>
      <c r="F256" s="243"/>
      <c r="G256" s="214"/>
      <c r="H256" s="214"/>
    </row>
    <row r="257" spans="3:8">
      <c r="C257" s="214"/>
      <c r="D257" s="214"/>
      <c r="E257" s="214"/>
      <c r="F257" s="243"/>
      <c r="G257" s="214"/>
      <c r="H257" s="214"/>
    </row>
    <row r="258" spans="3:8">
      <c r="C258" s="214"/>
      <c r="D258" s="214"/>
      <c r="E258" s="214"/>
      <c r="F258" s="243"/>
      <c r="G258" s="214"/>
      <c r="H258" s="214"/>
    </row>
    <row r="259" spans="3:8">
      <c r="C259" s="214"/>
      <c r="D259" s="214"/>
      <c r="E259" s="214"/>
      <c r="F259" s="243"/>
      <c r="G259" s="214"/>
      <c r="H259" s="214"/>
    </row>
    <row r="260" spans="3:8">
      <c r="C260" s="214"/>
      <c r="D260" s="214"/>
      <c r="E260" s="214"/>
      <c r="F260" s="243"/>
      <c r="G260" s="214"/>
      <c r="H260" s="214"/>
    </row>
    <row r="261" spans="3:8">
      <c r="C261" s="214"/>
      <c r="D261" s="214"/>
      <c r="E261" s="214"/>
      <c r="F261" s="243"/>
      <c r="G261" s="214"/>
      <c r="H261" s="214"/>
    </row>
    <row r="262" spans="3:8">
      <c r="C262" s="214"/>
      <c r="D262" s="214"/>
      <c r="E262" s="214"/>
      <c r="F262" s="243"/>
      <c r="G262" s="214"/>
      <c r="H262" s="214"/>
    </row>
    <row r="263" spans="3:8">
      <c r="C263" s="214"/>
      <c r="D263" s="214"/>
      <c r="E263" s="214"/>
      <c r="F263" s="243"/>
      <c r="G263" s="214"/>
      <c r="H263" s="214"/>
    </row>
    <row r="264" spans="3:8">
      <c r="C264" s="214"/>
      <c r="D264" s="214"/>
      <c r="E264" s="214"/>
      <c r="F264" s="243"/>
      <c r="G264" s="214"/>
      <c r="H264" s="214"/>
    </row>
    <row r="265" spans="3:8">
      <c r="C265" s="214"/>
      <c r="D265" s="214"/>
      <c r="E265" s="214"/>
      <c r="F265" s="243"/>
      <c r="G265" s="214"/>
      <c r="H265" s="214"/>
    </row>
    <row r="266" spans="3:8">
      <c r="C266" s="214"/>
      <c r="D266" s="214"/>
      <c r="E266" s="214"/>
      <c r="F266" s="243"/>
      <c r="G266" s="214"/>
      <c r="H266" s="214"/>
    </row>
    <row r="267" spans="3:8">
      <c r="C267" s="214"/>
      <c r="D267" s="214"/>
      <c r="E267" s="214"/>
      <c r="F267" s="243"/>
      <c r="G267" s="214"/>
      <c r="H267" s="214"/>
    </row>
    <row r="268" spans="3:8">
      <c r="C268" s="214"/>
      <c r="D268" s="214"/>
      <c r="E268" s="214"/>
      <c r="F268" s="243"/>
      <c r="G268" s="214"/>
      <c r="H268" s="214"/>
    </row>
    <row r="269" spans="3:8">
      <c r="C269" s="214"/>
      <c r="D269" s="214"/>
      <c r="E269" s="214"/>
      <c r="F269" s="243"/>
      <c r="G269" s="214"/>
      <c r="H269" s="214"/>
    </row>
    <row r="270" spans="3:8">
      <c r="C270" s="214"/>
      <c r="D270" s="214"/>
      <c r="E270" s="214"/>
      <c r="F270" s="243"/>
      <c r="G270" s="214"/>
      <c r="H270" s="214"/>
    </row>
    <row r="271" spans="3:8">
      <c r="C271" s="214"/>
      <c r="D271" s="214"/>
      <c r="E271" s="214"/>
      <c r="F271" s="243"/>
      <c r="G271" s="214"/>
      <c r="H271" s="214"/>
    </row>
    <row r="272" spans="3:8">
      <c r="C272" s="214"/>
      <c r="D272" s="214"/>
      <c r="E272" s="214"/>
      <c r="F272" s="243"/>
      <c r="G272" s="214"/>
      <c r="H272" s="214"/>
    </row>
    <row r="273" spans="3:8">
      <c r="C273" s="214"/>
      <c r="D273" s="214"/>
      <c r="E273" s="214"/>
      <c r="F273" s="243"/>
      <c r="G273" s="214"/>
      <c r="H273" s="214"/>
    </row>
    <row r="274" spans="3:8">
      <c r="C274" s="214"/>
      <c r="D274" s="214"/>
      <c r="E274" s="214"/>
      <c r="F274" s="243"/>
      <c r="G274" s="214"/>
      <c r="H274" s="214"/>
    </row>
    <row r="275" spans="3:8">
      <c r="C275" s="214"/>
      <c r="D275" s="214"/>
      <c r="E275" s="214"/>
      <c r="F275" s="243"/>
      <c r="G275" s="214"/>
      <c r="H275" s="214"/>
    </row>
    <row r="276" spans="3:8">
      <c r="C276" s="214"/>
      <c r="D276" s="214"/>
      <c r="E276" s="214"/>
      <c r="F276" s="243"/>
      <c r="G276" s="214"/>
      <c r="H276" s="214"/>
    </row>
    <row r="277" spans="3:8">
      <c r="C277" s="214"/>
      <c r="D277" s="214"/>
      <c r="E277" s="214"/>
      <c r="F277" s="243"/>
      <c r="G277" s="214"/>
      <c r="H277" s="214"/>
    </row>
    <row r="278" spans="3:8">
      <c r="C278" s="214"/>
      <c r="D278" s="214"/>
      <c r="E278" s="214"/>
      <c r="F278" s="243"/>
      <c r="G278" s="214"/>
      <c r="H278" s="214"/>
    </row>
    <row r="279" spans="3:8">
      <c r="C279" s="214"/>
      <c r="D279" s="214"/>
      <c r="E279" s="214"/>
      <c r="F279" s="243"/>
      <c r="G279" s="214"/>
      <c r="H279" s="214"/>
    </row>
    <row r="280" spans="3:8">
      <c r="C280" s="214"/>
      <c r="D280" s="214"/>
      <c r="E280" s="214"/>
      <c r="F280" s="243"/>
      <c r="G280" s="214"/>
      <c r="H280" s="214"/>
    </row>
    <row r="281" spans="3:8">
      <c r="C281" s="214"/>
      <c r="D281" s="214"/>
      <c r="E281" s="214"/>
      <c r="F281" s="243"/>
      <c r="G281" s="214"/>
      <c r="H281" s="214"/>
    </row>
    <row r="282" spans="3:8">
      <c r="C282" s="214"/>
      <c r="D282" s="214"/>
      <c r="E282" s="214"/>
      <c r="F282" s="243"/>
      <c r="G282" s="214"/>
      <c r="H282" s="214"/>
    </row>
    <row r="283" spans="3:8">
      <c r="C283" s="214"/>
      <c r="D283" s="214"/>
      <c r="E283" s="214"/>
      <c r="F283" s="243"/>
      <c r="G283" s="214"/>
      <c r="H283" s="214"/>
    </row>
    <row r="284" spans="3:8">
      <c r="C284" s="214"/>
      <c r="D284" s="214"/>
      <c r="E284" s="214"/>
      <c r="F284" s="243"/>
      <c r="G284" s="214"/>
      <c r="H284" s="214"/>
    </row>
    <row r="285" spans="3:8">
      <c r="C285" s="214"/>
      <c r="D285" s="214"/>
      <c r="E285" s="214"/>
      <c r="F285" s="243"/>
      <c r="G285" s="214"/>
      <c r="H285" s="214"/>
    </row>
    <row r="286" spans="3:8">
      <c r="C286" s="214"/>
      <c r="D286" s="214"/>
      <c r="E286" s="214"/>
      <c r="F286" s="243"/>
      <c r="G286" s="214"/>
      <c r="H286" s="214"/>
    </row>
    <row r="287" spans="3:8">
      <c r="C287" s="214"/>
      <c r="D287" s="214"/>
      <c r="E287" s="214"/>
      <c r="F287" s="243"/>
      <c r="G287" s="214"/>
      <c r="H287" s="214"/>
    </row>
    <row r="288" spans="3:8">
      <c r="C288" s="214"/>
      <c r="D288" s="214"/>
      <c r="E288" s="214"/>
      <c r="F288" s="243"/>
      <c r="G288" s="214"/>
      <c r="H288" s="214"/>
    </row>
    <row r="289" spans="3:8">
      <c r="C289" s="214"/>
      <c r="D289" s="214"/>
      <c r="E289" s="214"/>
      <c r="F289" s="243"/>
      <c r="G289" s="214"/>
      <c r="H289" s="214"/>
    </row>
    <row r="290" spans="3:8">
      <c r="C290" s="214"/>
      <c r="D290" s="214"/>
      <c r="E290" s="214"/>
      <c r="F290" s="243"/>
      <c r="G290" s="214"/>
      <c r="H290" s="214"/>
    </row>
    <row r="291" spans="3:8">
      <c r="C291" s="214"/>
      <c r="D291" s="214"/>
      <c r="E291" s="214"/>
      <c r="F291" s="243"/>
      <c r="G291" s="214"/>
      <c r="H291" s="214"/>
    </row>
    <row r="292" spans="3:8">
      <c r="C292" s="214"/>
      <c r="D292" s="214"/>
      <c r="E292" s="214"/>
      <c r="F292" s="243"/>
      <c r="G292" s="214"/>
      <c r="H292" s="214"/>
    </row>
    <row r="293" spans="3:8">
      <c r="C293" s="214"/>
      <c r="D293" s="214"/>
      <c r="E293" s="214"/>
      <c r="F293" s="243"/>
      <c r="G293" s="214"/>
      <c r="H293" s="214"/>
    </row>
    <row r="294" spans="3:8">
      <c r="C294" s="214"/>
      <c r="D294" s="214"/>
      <c r="E294" s="214"/>
      <c r="F294" s="243"/>
      <c r="G294" s="214"/>
      <c r="H294" s="214"/>
    </row>
    <row r="295" spans="3:8">
      <c r="C295" s="214"/>
      <c r="D295" s="214"/>
      <c r="E295" s="214"/>
      <c r="F295" s="243"/>
      <c r="G295" s="214"/>
      <c r="H295" s="214"/>
    </row>
    <row r="296" spans="3:8">
      <c r="C296" s="214"/>
      <c r="D296" s="214"/>
      <c r="E296" s="214"/>
      <c r="F296" s="243"/>
      <c r="G296" s="214"/>
      <c r="H296" s="214"/>
    </row>
    <row r="297" spans="3:8">
      <c r="C297" s="214"/>
      <c r="D297" s="214"/>
      <c r="E297" s="214"/>
      <c r="F297" s="243"/>
      <c r="G297" s="214"/>
      <c r="H297" s="214"/>
    </row>
    <row r="298" spans="3:8">
      <c r="C298" s="214"/>
      <c r="D298" s="214"/>
      <c r="E298" s="214"/>
      <c r="F298" s="243"/>
      <c r="G298" s="214"/>
      <c r="H298" s="214"/>
    </row>
    <row r="299" spans="3:8">
      <c r="C299" s="214"/>
      <c r="D299" s="214"/>
      <c r="E299" s="214"/>
      <c r="F299" s="243"/>
      <c r="G299" s="214"/>
      <c r="H299" s="214"/>
    </row>
    <row r="300" spans="3:8">
      <c r="C300" s="214"/>
      <c r="D300" s="214"/>
      <c r="E300" s="214"/>
      <c r="F300" s="243"/>
      <c r="G300" s="214"/>
      <c r="H300" s="214"/>
    </row>
    <row r="301" spans="3:8">
      <c r="C301" s="214"/>
      <c r="D301" s="214"/>
      <c r="E301" s="214"/>
      <c r="F301" s="243"/>
      <c r="G301" s="214"/>
      <c r="H301" s="214"/>
    </row>
    <row r="302" spans="3:8">
      <c r="C302" s="214"/>
      <c r="D302" s="214"/>
      <c r="E302" s="214"/>
      <c r="F302" s="243"/>
      <c r="G302" s="214"/>
      <c r="H302" s="214"/>
    </row>
    <row r="303" spans="3:8">
      <c r="C303" s="214"/>
      <c r="D303" s="214"/>
      <c r="E303" s="214"/>
      <c r="F303" s="243"/>
      <c r="G303" s="214"/>
      <c r="H303" s="214"/>
    </row>
    <row r="304" spans="3:8">
      <c r="C304" s="214"/>
      <c r="D304" s="214"/>
      <c r="E304" s="214"/>
      <c r="F304" s="243"/>
      <c r="G304" s="214"/>
      <c r="H304" s="214"/>
    </row>
    <row r="305" spans="3:8">
      <c r="C305" s="214"/>
      <c r="D305" s="214"/>
      <c r="E305" s="214"/>
      <c r="F305" s="243"/>
      <c r="G305" s="214"/>
      <c r="H305" s="214"/>
    </row>
    <row r="306" spans="3:8">
      <c r="C306" s="214"/>
      <c r="D306" s="214"/>
      <c r="E306" s="214"/>
      <c r="F306" s="243"/>
      <c r="G306" s="214"/>
      <c r="H306" s="214"/>
    </row>
    <row r="307" spans="3:8">
      <c r="C307" s="214"/>
      <c r="D307" s="214"/>
      <c r="E307" s="214"/>
      <c r="F307" s="243"/>
      <c r="G307" s="214"/>
      <c r="H307" s="214"/>
    </row>
    <row r="308" spans="3:8">
      <c r="C308" s="214"/>
      <c r="D308" s="214"/>
      <c r="E308" s="214"/>
      <c r="F308" s="243"/>
      <c r="G308" s="214"/>
      <c r="H308" s="214"/>
    </row>
    <row r="309" spans="3:8">
      <c r="C309" s="214"/>
      <c r="D309" s="214"/>
      <c r="E309" s="214"/>
      <c r="F309" s="243"/>
      <c r="G309" s="214"/>
      <c r="H309" s="214"/>
    </row>
    <row r="310" spans="3:8">
      <c r="C310" s="214"/>
      <c r="D310" s="214"/>
      <c r="E310" s="214"/>
      <c r="F310" s="243"/>
      <c r="G310" s="214"/>
      <c r="H310" s="214"/>
    </row>
    <row r="311" spans="3:8">
      <c r="C311" s="214"/>
      <c r="D311" s="214"/>
      <c r="E311" s="214"/>
      <c r="F311" s="243"/>
      <c r="G311" s="214"/>
      <c r="H311" s="214"/>
    </row>
    <row r="312" spans="3:8">
      <c r="C312" s="214"/>
      <c r="D312" s="214"/>
      <c r="E312" s="214"/>
      <c r="F312" s="243"/>
      <c r="G312" s="214"/>
      <c r="H312" s="214"/>
    </row>
    <row r="313" spans="3:8">
      <c r="C313" s="214"/>
      <c r="D313" s="214"/>
      <c r="E313" s="214"/>
      <c r="F313" s="243"/>
      <c r="G313" s="214"/>
      <c r="H313" s="214"/>
    </row>
    <row r="314" spans="3:8">
      <c r="C314" s="214"/>
      <c r="D314" s="214"/>
      <c r="E314" s="214"/>
      <c r="F314" s="243"/>
      <c r="G314" s="214"/>
      <c r="H314" s="214"/>
    </row>
    <row r="315" spans="3:8">
      <c r="C315" s="214"/>
      <c r="D315" s="214"/>
      <c r="E315" s="214"/>
      <c r="F315" s="243"/>
      <c r="G315" s="214"/>
      <c r="H315" s="214"/>
    </row>
    <row r="316" spans="3:8">
      <c r="C316" s="214"/>
      <c r="D316" s="214"/>
      <c r="E316" s="214"/>
      <c r="F316" s="243"/>
      <c r="G316" s="214"/>
      <c r="H316" s="214"/>
    </row>
    <row r="317" spans="3:8">
      <c r="C317" s="214"/>
      <c r="D317" s="214"/>
      <c r="E317" s="214"/>
      <c r="F317" s="243"/>
      <c r="G317" s="214"/>
      <c r="H317" s="214"/>
    </row>
    <row r="318" spans="3:8">
      <c r="C318" s="214"/>
      <c r="D318" s="214"/>
      <c r="E318" s="214"/>
      <c r="F318" s="243"/>
      <c r="G318" s="214"/>
      <c r="H318" s="214"/>
    </row>
    <row r="319" spans="3:8">
      <c r="C319" s="214"/>
      <c r="D319" s="214"/>
      <c r="E319" s="214"/>
      <c r="F319" s="243"/>
      <c r="G319" s="214"/>
      <c r="H319" s="214"/>
    </row>
    <row r="320" spans="3:8">
      <c r="C320" s="214"/>
      <c r="D320" s="214"/>
      <c r="E320" s="214"/>
      <c r="F320" s="243"/>
      <c r="G320" s="214"/>
      <c r="H320" s="214"/>
    </row>
    <row r="321" spans="3:8">
      <c r="C321" s="214"/>
      <c r="D321" s="214"/>
      <c r="E321" s="214"/>
      <c r="F321" s="243"/>
      <c r="G321" s="214"/>
      <c r="H321" s="214"/>
    </row>
    <row r="322" spans="3:8">
      <c r="C322" s="214"/>
      <c r="D322" s="214"/>
      <c r="E322" s="214"/>
      <c r="F322" s="243"/>
      <c r="G322" s="214"/>
      <c r="H322" s="214"/>
    </row>
    <row r="323" spans="3:8">
      <c r="C323" s="214"/>
      <c r="D323" s="214"/>
      <c r="E323" s="214"/>
      <c r="F323" s="243"/>
      <c r="G323" s="214"/>
      <c r="H323" s="214"/>
    </row>
    <row r="324" spans="3:8">
      <c r="C324" s="214"/>
      <c r="D324" s="214"/>
      <c r="E324" s="214"/>
      <c r="F324" s="243"/>
      <c r="G324" s="214"/>
      <c r="H324" s="214"/>
    </row>
    <row r="325" spans="3:8">
      <c r="C325" s="214"/>
      <c r="D325" s="214"/>
      <c r="E325" s="214"/>
      <c r="F325" s="243"/>
      <c r="G325" s="214"/>
      <c r="H325" s="214"/>
    </row>
    <row r="326" spans="3:8">
      <c r="C326" s="214"/>
      <c r="D326" s="214"/>
      <c r="E326" s="214"/>
      <c r="F326" s="243"/>
      <c r="G326" s="214"/>
      <c r="H326" s="214"/>
    </row>
    <row r="327" spans="3:8">
      <c r="C327" s="214"/>
      <c r="D327" s="214"/>
      <c r="E327" s="214"/>
      <c r="F327" s="243"/>
      <c r="G327" s="214"/>
      <c r="H327" s="214"/>
    </row>
    <row r="328" spans="3:8">
      <c r="C328" s="214"/>
      <c r="D328" s="214"/>
      <c r="E328" s="214"/>
      <c r="F328" s="243"/>
      <c r="G328" s="214"/>
      <c r="H328" s="214"/>
    </row>
    <row r="329" spans="3:8">
      <c r="C329" s="214"/>
      <c r="D329" s="214"/>
      <c r="E329" s="214"/>
      <c r="F329" s="243"/>
      <c r="G329" s="214"/>
      <c r="H329" s="214"/>
    </row>
    <row r="330" spans="3:8">
      <c r="C330" s="214"/>
      <c r="D330" s="214"/>
      <c r="E330" s="214"/>
      <c r="F330" s="243"/>
      <c r="G330" s="214"/>
      <c r="H330" s="214"/>
    </row>
    <row r="331" spans="3:8">
      <c r="C331" s="214"/>
      <c r="D331" s="214"/>
      <c r="E331" s="214"/>
      <c r="F331" s="243"/>
      <c r="G331" s="214"/>
      <c r="H331" s="214"/>
    </row>
    <row r="332" spans="3:8">
      <c r="C332" s="214"/>
      <c r="D332" s="214"/>
      <c r="E332" s="214"/>
      <c r="F332" s="243"/>
      <c r="G332" s="214"/>
      <c r="H332" s="214"/>
    </row>
    <row r="333" spans="3:8">
      <c r="C333" s="214"/>
      <c r="D333" s="214"/>
      <c r="E333" s="214"/>
      <c r="F333" s="243"/>
      <c r="G333" s="214"/>
      <c r="H333" s="214"/>
    </row>
    <row r="334" spans="3:8">
      <c r="C334" s="214"/>
      <c r="D334" s="214"/>
      <c r="E334" s="214"/>
      <c r="F334" s="243"/>
      <c r="G334" s="214"/>
      <c r="H334" s="214"/>
    </row>
    <row r="335" spans="3:8">
      <c r="C335" s="214"/>
      <c r="D335" s="214"/>
      <c r="E335" s="214"/>
      <c r="F335" s="243"/>
      <c r="G335" s="214"/>
      <c r="H335" s="214"/>
    </row>
    <row r="336" spans="3:8">
      <c r="C336" s="214"/>
      <c r="D336" s="214"/>
      <c r="E336" s="214"/>
      <c r="F336" s="243"/>
      <c r="G336" s="214"/>
      <c r="H336" s="214"/>
    </row>
    <row r="337" spans="3:8">
      <c r="C337" s="214"/>
      <c r="D337" s="214"/>
      <c r="E337" s="214"/>
      <c r="F337" s="243"/>
      <c r="G337" s="214"/>
      <c r="H337" s="214"/>
    </row>
    <row r="338" spans="3:8">
      <c r="C338" s="214"/>
      <c r="D338" s="214"/>
      <c r="E338" s="214"/>
      <c r="F338" s="243"/>
      <c r="G338" s="214"/>
      <c r="H338" s="214"/>
    </row>
    <row r="339" spans="3:8">
      <c r="C339" s="214"/>
      <c r="D339" s="214"/>
      <c r="E339" s="214"/>
      <c r="F339" s="243"/>
      <c r="G339" s="214"/>
      <c r="H339" s="214"/>
    </row>
    <row r="340" spans="3:8">
      <c r="C340" s="214"/>
      <c r="D340" s="214"/>
      <c r="E340" s="214"/>
      <c r="F340" s="243"/>
      <c r="G340" s="214"/>
      <c r="H340" s="214"/>
    </row>
    <row r="341" spans="3:8">
      <c r="C341" s="214"/>
      <c r="D341" s="214"/>
      <c r="E341" s="214"/>
      <c r="F341" s="243"/>
      <c r="G341" s="214"/>
      <c r="H341" s="214"/>
    </row>
    <row r="342" spans="3:8">
      <c r="C342" s="214"/>
      <c r="D342" s="214"/>
      <c r="E342" s="214"/>
      <c r="F342" s="243"/>
      <c r="G342" s="214"/>
      <c r="H342" s="214"/>
    </row>
    <row r="343" spans="3:8">
      <c r="C343" s="214"/>
      <c r="D343" s="214"/>
      <c r="E343" s="214"/>
      <c r="F343" s="243"/>
      <c r="G343" s="214"/>
      <c r="H343" s="214"/>
    </row>
    <row r="344" spans="3:8">
      <c r="C344" s="214"/>
      <c r="D344" s="214"/>
      <c r="E344" s="214"/>
      <c r="F344" s="243"/>
      <c r="G344" s="214"/>
      <c r="H344" s="214"/>
    </row>
    <row r="345" spans="3:8">
      <c r="C345" s="214"/>
      <c r="D345" s="214"/>
      <c r="E345" s="214"/>
      <c r="F345" s="243"/>
      <c r="G345" s="214"/>
      <c r="H345" s="214"/>
    </row>
    <row r="346" spans="3:8">
      <c r="C346" s="214"/>
      <c r="D346" s="214"/>
      <c r="E346" s="214"/>
      <c r="F346" s="243"/>
      <c r="G346" s="214"/>
      <c r="H346" s="214"/>
    </row>
    <row r="347" spans="3:8">
      <c r="C347" s="214"/>
      <c r="D347" s="214"/>
      <c r="E347" s="214"/>
      <c r="F347" s="243"/>
      <c r="G347" s="214"/>
      <c r="H347" s="214"/>
    </row>
    <row r="348" spans="3:8">
      <c r="C348" s="214"/>
      <c r="D348" s="214"/>
      <c r="E348" s="214"/>
      <c r="F348" s="243"/>
      <c r="G348" s="214"/>
      <c r="H348" s="214"/>
    </row>
    <row r="349" spans="3:8">
      <c r="C349" s="214"/>
      <c r="D349" s="214"/>
      <c r="E349" s="214"/>
      <c r="F349" s="243"/>
      <c r="G349" s="214"/>
      <c r="H349" s="214"/>
    </row>
    <row r="350" spans="3:8">
      <c r="C350" s="214"/>
      <c r="D350" s="214"/>
      <c r="E350" s="214"/>
      <c r="F350" s="243"/>
      <c r="G350" s="214"/>
      <c r="H350" s="214"/>
    </row>
    <row r="351" spans="3:8">
      <c r="C351" s="214"/>
      <c r="D351" s="214"/>
      <c r="E351" s="214"/>
      <c r="F351" s="243"/>
      <c r="G351" s="214"/>
      <c r="H351" s="214"/>
    </row>
    <row r="352" spans="3:8">
      <c r="C352" s="214"/>
      <c r="D352" s="214"/>
      <c r="E352" s="214"/>
      <c r="F352" s="243"/>
      <c r="G352" s="214"/>
      <c r="H352" s="214"/>
    </row>
    <row r="353" spans="3:8">
      <c r="C353" s="214"/>
      <c r="D353" s="214"/>
      <c r="E353" s="214"/>
      <c r="F353" s="243"/>
      <c r="G353" s="214"/>
      <c r="H353" s="214"/>
    </row>
    <row r="354" spans="3:8">
      <c r="C354" s="214"/>
      <c r="D354" s="214"/>
      <c r="E354" s="214"/>
      <c r="F354" s="243"/>
      <c r="G354" s="214"/>
      <c r="H354" s="214"/>
    </row>
    <row r="355" spans="3:8">
      <c r="C355" s="214"/>
      <c r="D355" s="214"/>
      <c r="E355" s="214"/>
      <c r="F355" s="243"/>
      <c r="G355" s="214"/>
      <c r="H355" s="214"/>
    </row>
    <row r="356" spans="3:8">
      <c r="C356" s="214"/>
      <c r="D356" s="214"/>
      <c r="E356" s="214"/>
      <c r="F356" s="243"/>
      <c r="G356" s="214"/>
      <c r="H356" s="214"/>
    </row>
    <row r="357" spans="3:8">
      <c r="C357" s="214"/>
      <c r="D357" s="214"/>
      <c r="E357" s="214"/>
      <c r="F357" s="243"/>
      <c r="G357" s="214"/>
      <c r="H357" s="214"/>
    </row>
    <row r="358" spans="3:8">
      <c r="C358" s="214"/>
      <c r="D358" s="214"/>
      <c r="E358" s="214"/>
      <c r="F358" s="243"/>
      <c r="G358" s="214"/>
      <c r="H358" s="214"/>
    </row>
    <row r="359" spans="3:8">
      <c r="C359" s="214"/>
      <c r="D359" s="214"/>
      <c r="E359" s="214"/>
      <c r="F359" s="243"/>
      <c r="G359" s="214"/>
      <c r="H359" s="214"/>
    </row>
    <row r="360" spans="3:8">
      <c r="C360" s="214"/>
      <c r="D360" s="214"/>
      <c r="E360" s="214"/>
      <c r="F360" s="243"/>
      <c r="G360" s="214"/>
      <c r="H360" s="214"/>
    </row>
    <row r="361" spans="3:8">
      <c r="C361" s="214"/>
      <c r="D361" s="214"/>
      <c r="E361" s="214"/>
      <c r="F361" s="243"/>
      <c r="G361" s="214"/>
      <c r="H361" s="214"/>
    </row>
    <row r="362" spans="3:8">
      <c r="C362" s="214"/>
      <c r="D362" s="214"/>
      <c r="E362" s="214"/>
      <c r="F362" s="243"/>
      <c r="G362" s="214"/>
      <c r="H362" s="214"/>
    </row>
    <row r="363" spans="3:8">
      <c r="C363" s="214"/>
      <c r="D363" s="214"/>
      <c r="E363" s="214"/>
      <c r="F363" s="243"/>
      <c r="G363" s="214"/>
      <c r="H363" s="214"/>
    </row>
    <row r="364" spans="3:8">
      <c r="C364" s="214"/>
      <c r="D364" s="214"/>
      <c r="E364" s="214"/>
      <c r="F364" s="243"/>
      <c r="G364" s="214"/>
      <c r="H364" s="214"/>
    </row>
    <row r="365" spans="3:8">
      <c r="C365" s="214"/>
      <c r="D365" s="214"/>
      <c r="E365" s="214"/>
      <c r="F365" s="243"/>
      <c r="G365" s="214"/>
      <c r="H365" s="214"/>
    </row>
    <row r="366" spans="3:8">
      <c r="C366" s="214"/>
      <c r="D366" s="214"/>
      <c r="E366" s="214"/>
      <c r="F366" s="243"/>
      <c r="G366" s="214"/>
      <c r="H366" s="214"/>
    </row>
    <row r="367" spans="3:8">
      <c r="C367" s="214"/>
      <c r="D367" s="214"/>
      <c r="E367" s="214"/>
      <c r="F367" s="243"/>
      <c r="G367" s="214"/>
      <c r="H367" s="214"/>
    </row>
    <row r="368" spans="3:8">
      <c r="C368" s="214"/>
      <c r="D368" s="214"/>
      <c r="E368" s="214"/>
      <c r="F368" s="243"/>
      <c r="G368" s="214"/>
      <c r="H368" s="214"/>
    </row>
    <row r="369" spans="3:8">
      <c r="C369" s="214"/>
      <c r="D369" s="214"/>
      <c r="E369" s="214"/>
      <c r="F369" s="243"/>
      <c r="G369" s="214"/>
      <c r="H369" s="214"/>
    </row>
    <row r="370" spans="3:8">
      <c r="C370" s="214"/>
      <c r="D370" s="214"/>
      <c r="E370" s="214"/>
      <c r="F370" s="243"/>
      <c r="G370" s="214"/>
      <c r="H370" s="214"/>
    </row>
    <row r="371" spans="3:8">
      <c r="C371" s="214"/>
      <c r="D371" s="214"/>
      <c r="E371" s="214"/>
      <c r="F371" s="243"/>
      <c r="G371" s="214"/>
      <c r="H371" s="214"/>
    </row>
    <row r="372" spans="3:8">
      <c r="C372" s="214"/>
      <c r="D372" s="214"/>
      <c r="E372" s="214"/>
      <c r="F372" s="243"/>
      <c r="G372" s="214"/>
      <c r="H372" s="214"/>
    </row>
    <row r="373" spans="3:8">
      <c r="C373" s="214"/>
      <c r="D373" s="214"/>
      <c r="E373" s="214"/>
      <c r="F373" s="243"/>
      <c r="G373" s="214"/>
      <c r="H373" s="214"/>
    </row>
    <row r="374" spans="3:8">
      <c r="C374" s="214"/>
      <c r="D374" s="214"/>
      <c r="E374" s="214"/>
      <c r="F374" s="243"/>
      <c r="G374" s="214"/>
      <c r="H374" s="214"/>
    </row>
    <row r="375" spans="3:8">
      <c r="C375" s="214"/>
      <c r="D375" s="214"/>
      <c r="E375" s="214"/>
      <c r="F375" s="243"/>
      <c r="G375" s="214"/>
      <c r="H375" s="214"/>
    </row>
    <row r="376" spans="3:8">
      <c r="C376" s="214"/>
      <c r="D376" s="214"/>
      <c r="E376" s="214"/>
      <c r="F376" s="243"/>
      <c r="G376" s="214"/>
      <c r="H376" s="214"/>
    </row>
    <row r="377" spans="3:8">
      <c r="C377" s="214"/>
      <c r="D377" s="214"/>
      <c r="E377" s="214"/>
      <c r="F377" s="243"/>
      <c r="G377" s="214"/>
      <c r="H377" s="214"/>
    </row>
    <row r="378" spans="3:8">
      <c r="C378" s="214"/>
      <c r="D378" s="214"/>
      <c r="E378" s="214"/>
      <c r="F378" s="243"/>
      <c r="G378" s="214"/>
      <c r="H378" s="214"/>
    </row>
    <row r="379" spans="3:8">
      <c r="C379" s="214"/>
      <c r="D379" s="214"/>
      <c r="E379" s="214"/>
      <c r="F379" s="243"/>
      <c r="G379" s="214"/>
      <c r="H379" s="214"/>
    </row>
    <row r="380" spans="3:8">
      <c r="C380" s="214"/>
      <c r="D380" s="214"/>
      <c r="E380" s="214"/>
      <c r="F380" s="243"/>
      <c r="G380" s="214"/>
      <c r="H380" s="214"/>
    </row>
    <row r="381" spans="3:8">
      <c r="C381" s="214"/>
      <c r="D381" s="214"/>
      <c r="E381" s="214"/>
      <c r="F381" s="243"/>
      <c r="G381" s="214"/>
      <c r="H381" s="214"/>
    </row>
    <row r="382" spans="3:8">
      <c r="C382" s="214"/>
      <c r="D382" s="214"/>
      <c r="E382" s="214"/>
      <c r="F382" s="243"/>
      <c r="G382" s="214"/>
      <c r="H382" s="214"/>
    </row>
    <row r="383" spans="3:8">
      <c r="C383" s="214"/>
      <c r="D383" s="214"/>
      <c r="E383" s="214"/>
      <c r="F383" s="243"/>
      <c r="G383" s="214"/>
      <c r="H383" s="214"/>
    </row>
    <row r="384" spans="3:8">
      <c r="C384" s="214"/>
      <c r="D384" s="214"/>
      <c r="E384" s="214"/>
      <c r="F384" s="243"/>
      <c r="G384" s="214"/>
      <c r="H384" s="214"/>
    </row>
    <row r="385" spans="3:8">
      <c r="C385" s="214"/>
      <c r="D385" s="214"/>
      <c r="E385" s="214"/>
      <c r="F385" s="243"/>
      <c r="G385" s="214"/>
      <c r="H385" s="214"/>
    </row>
    <row r="386" spans="3:8">
      <c r="C386" s="214"/>
      <c r="D386" s="214"/>
      <c r="E386" s="214"/>
      <c r="F386" s="243"/>
      <c r="G386" s="214"/>
      <c r="H386" s="214"/>
    </row>
    <row r="387" spans="3:8">
      <c r="C387" s="214"/>
      <c r="D387" s="214"/>
      <c r="E387" s="214"/>
      <c r="F387" s="243"/>
      <c r="G387" s="214"/>
      <c r="H387" s="214"/>
    </row>
    <row r="388" spans="3:8">
      <c r="C388" s="214"/>
      <c r="D388" s="214"/>
      <c r="E388" s="214"/>
      <c r="F388" s="243"/>
      <c r="G388" s="214"/>
      <c r="H388" s="214"/>
    </row>
    <row r="389" spans="3:8">
      <c r="C389" s="214"/>
      <c r="D389" s="214"/>
      <c r="E389" s="214"/>
      <c r="F389" s="243"/>
      <c r="G389" s="214"/>
      <c r="H389" s="214"/>
    </row>
    <row r="390" spans="3:8">
      <c r="C390" s="214"/>
      <c r="D390" s="214"/>
      <c r="E390" s="214"/>
      <c r="F390" s="243"/>
      <c r="G390" s="214"/>
      <c r="H390" s="214"/>
    </row>
    <row r="391" spans="3:8">
      <c r="C391" s="214"/>
      <c r="D391" s="214"/>
      <c r="E391" s="214"/>
      <c r="F391" s="243"/>
      <c r="G391" s="214"/>
      <c r="H391" s="214"/>
    </row>
    <row r="392" spans="3:8">
      <c r="C392" s="214"/>
      <c r="D392" s="214"/>
      <c r="E392" s="214"/>
      <c r="F392" s="243"/>
      <c r="G392" s="214"/>
      <c r="H392" s="214"/>
    </row>
    <row r="393" spans="3:8">
      <c r="C393" s="214"/>
      <c r="D393" s="214"/>
      <c r="E393" s="214"/>
      <c r="F393" s="243"/>
      <c r="G393" s="214"/>
      <c r="H393" s="214"/>
    </row>
    <row r="394" spans="3:8">
      <c r="C394" s="214"/>
      <c r="D394" s="214"/>
      <c r="E394" s="214"/>
      <c r="F394" s="243"/>
      <c r="G394" s="214"/>
      <c r="H394" s="214"/>
    </row>
    <row r="395" spans="3:8">
      <c r="C395" s="214"/>
      <c r="D395" s="214"/>
      <c r="E395" s="214"/>
      <c r="F395" s="243"/>
      <c r="G395" s="214"/>
      <c r="H395" s="214"/>
    </row>
    <row r="396" spans="3:8">
      <c r="C396" s="214"/>
      <c r="D396" s="214"/>
      <c r="E396" s="214"/>
      <c r="F396" s="243"/>
      <c r="G396" s="214"/>
      <c r="H396" s="214"/>
    </row>
    <row r="397" spans="3:8">
      <c r="C397" s="214"/>
      <c r="D397" s="214"/>
      <c r="E397" s="214"/>
      <c r="F397" s="243"/>
      <c r="G397" s="214"/>
      <c r="H397" s="214"/>
    </row>
    <row r="398" spans="3:8">
      <c r="C398" s="214"/>
      <c r="D398" s="214"/>
      <c r="E398" s="214"/>
      <c r="F398" s="243"/>
      <c r="G398" s="214"/>
      <c r="H398" s="214"/>
    </row>
    <row r="399" spans="3:8">
      <c r="C399" s="214"/>
      <c r="D399" s="214"/>
      <c r="E399" s="214"/>
      <c r="F399" s="243"/>
      <c r="G399" s="214"/>
      <c r="H399" s="214"/>
    </row>
    <row r="400" spans="3:8">
      <c r="C400" s="214"/>
      <c r="D400" s="214"/>
      <c r="E400" s="214"/>
      <c r="F400" s="243"/>
      <c r="G400" s="214"/>
      <c r="H400" s="214"/>
    </row>
    <row r="401" spans="3:8">
      <c r="C401" s="214"/>
      <c r="D401" s="214"/>
      <c r="E401" s="214"/>
      <c r="F401" s="243"/>
      <c r="G401" s="214"/>
      <c r="H401" s="214"/>
    </row>
    <row r="402" spans="3:8">
      <c r="C402" s="214"/>
      <c r="D402" s="214"/>
      <c r="E402" s="214"/>
      <c r="F402" s="243"/>
      <c r="G402" s="214"/>
      <c r="H402" s="214"/>
    </row>
    <row r="403" spans="3:8">
      <c r="C403" s="214"/>
      <c r="D403" s="214"/>
      <c r="E403" s="214"/>
      <c r="F403" s="243"/>
      <c r="G403" s="214"/>
      <c r="H403" s="214"/>
    </row>
    <row r="404" spans="3:8">
      <c r="C404" s="214"/>
      <c r="D404" s="214"/>
      <c r="E404" s="214"/>
      <c r="F404" s="243"/>
      <c r="G404" s="214"/>
      <c r="H404" s="214"/>
    </row>
    <row r="405" spans="3:8">
      <c r="C405" s="214"/>
      <c r="D405" s="214"/>
      <c r="E405" s="214"/>
      <c r="F405" s="243"/>
      <c r="G405" s="214"/>
      <c r="H405" s="214"/>
    </row>
    <row r="406" spans="3:8">
      <c r="C406" s="214"/>
      <c r="D406" s="214"/>
      <c r="E406" s="214"/>
      <c r="F406" s="243"/>
      <c r="G406" s="214"/>
      <c r="H406" s="214"/>
    </row>
    <row r="407" spans="3:8">
      <c r="C407" s="214"/>
      <c r="D407" s="214"/>
      <c r="E407" s="214"/>
      <c r="F407" s="243"/>
      <c r="G407" s="214"/>
      <c r="H407" s="214"/>
    </row>
    <row r="408" spans="3:8">
      <c r="C408" s="214"/>
      <c r="D408" s="214"/>
      <c r="E408" s="214"/>
      <c r="F408" s="243"/>
      <c r="G408" s="214"/>
      <c r="H408" s="214"/>
    </row>
    <row r="409" spans="3:8">
      <c r="C409" s="214"/>
      <c r="D409" s="214"/>
      <c r="E409" s="214"/>
      <c r="F409" s="243"/>
      <c r="G409" s="214"/>
      <c r="H409" s="214"/>
    </row>
    <row r="410" spans="3:8">
      <c r="C410" s="214"/>
      <c r="D410" s="214"/>
      <c r="E410" s="214"/>
      <c r="F410" s="243"/>
      <c r="G410" s="214"/>
      <c r="H410" s="214"/>
    </row>
    <row r="411" spans="3:8">
      <c r="C411" s="214"/>
      <c r="D411" s="214"/>
      <c r="E411" s="214"/>
      <c r="F411" s="243"/>
      <c r="G411" s="214"/>
      <c r="H411" s="214"/>
    </row>
    <row r="412" spans="3:8">
      <c r="C412" s="214"/>
      <c r="D412" s="214"/>
      <c r="E412" s="214"/>
      <c r="F412" s="243"/>
      <c r="G412" s="214"/>
      <c r="H412" s="214"/>
    </row>
    <row r="413" spans="3:8">
      <c r="C413" s="214"/>
      <c r="D413" s="214"/>
      <c r="E413" s="214"/>
      <c r="F413" s="243"/>
      <c r="G413" s="214"/>
      <c r="H413" s="214"/>
    </row>
    <row r="414" spans="3:8">
      <c r="C414" s="214"/>
      <c r="D414" s="214"/>
      <c r="E414" s="214"/>
      <c r="F414" s="243"/>
      <c r="G414" s="214"/>
      <c r="H414" s="214"/>
    </row>
    <row r="415" spans="3:8">
      <c r="C415" s="214"/>
      <c r="D415" s="214"/>
      <c r="E415" s="214"/>
      <c r="F415" s="243"/>
      <c r="G415" s="214"/>
      <c r="H415" s="214"/>
    </row>
    <row r="416" spans="3:8">
      <c r="C416" s="214"/>
      <c r="D416" s="214"/>
      <c r="E416" s="214"/>
      <c r="F416" s="243"/>
      <c r="G416" s="214"/>
      <c r="H416" s="214"/>
    </row>
    <row r="417" spans="3:8">
      <c r="C417" s="214"/>
      <c r="D417" s="214"/>
      <c r="E417" s="214"/>
      <c r="F417" s="243"/>
      <c r="G417" s="214"/>
      <c r="H417" s="214"/>
    </row>
    <row r="418" spans="3:8">
      <c r="C418" s="214"/>
      <c r="D418" s="214"/>
      <c r="E418" s="214"/>
      <c r="F418" s="243"/>
      <c r="G418" s="214"/>
      <c r="H418" s="214"/>
    </row>
    <row r="419" spans="3:8">
      <c r="C419" s="214"/>
      <c r="D419" s="214"/>
      <c r="E419" s="214"/>
      <c r="F419" s="243"/>
      <c r="G419" s="214"/>
      <c r="H419" s="214"/>
    </row>
    <row r="420" spans="3:8">
      <c r="C420" s="214"/>
      <c r="D420" s="214"/>
      <c r="E420" s="214"/>
      <c r="F420" s="243"/>
      <c r="G420" s="214"/>
      <c r="H420" s="214"/>
    </row>
    <row r="421" spans="3:8">
      <c r="C421" s="214"/>
      <c r="D421" s="214"/>
      <c r="E421" s="214"/>
      <c r="F421" s="243"/>
      <c r="G421" s="214"/>
      <c r="H421" s="214"/>
    </row>
    <row r="422" spans="3:8">
      <c r="C422" s="214"/>
      <c r="D422" s="214"/>
      <c r="E422" s="214"/>
      <c r="F422" s="243"/>
      <c r="G422" s="214"/>
      <c r="H422" s="214"/>
    </row>
    <row r="423" spans="3:8">
      <c r="C423" s="214"/>
      <c r="D423" s="214"/>
      <c r="E423" s="214"/>
      <c r="F423" s="243"/>
      <c r="G423" s="214"/>
      <c r="H423" s="214"/>
    </row>
    <row r="424" spans="3:8">
      <c r="C424" s="214"/>
      <c r="D424" s="214"/>
      <c r="E424" s="214"/>
      <c r="F424" s="243"/>
      <c r="G424" s="214"/>
      <c r="H424" s="214"/>
    </row>
    <row r="425" spans="3:8">
      <c r="C425" s="214"/>
      <c r="D425" s="214"/>
      <c r="E425" s="214"/>
      <c r="F425" s="243"/>
      <c r="G425" s="214"/>
      <c r="H425" s="214"/>
    </row>
    <row r="426" spans="3:8">
      <c r="C426" s="214"/>
      <c r="D426" s="214"/>
      <c r="E426" s="214"/>
      <c r="F426" s="243"/>
      <c r="G426" s="214"/>
      <c r="H426" s="214"/>
    </row>
    <row r="427" spans="3:8">
      <c r="C427" s="214"/>
      <c r="D427" s="214"/>
      <c r="E427" s="214"/>
      <c r="F427" s="243"/>
      <c r="G427" s="214"/>
      <c r="H427" s="214"/>
    </row>
    <row r="428" spans="3:8">
      <c r="C428" s="214"/>
      <c r="D428" s="214"/>
      <c r="E428" s="214"/>
      <c r="F428" s="243"/>
      <c r="G428" s="214"/>
      <c r="H428" s="214"/>
    </row>
    <row r="429" spans="3:8">
      <c r="C429" s="214"/>
      <c r="D429" s="214"/>
      <c r="E429" s="214"/>
      <c r="F429" s="243"/>
      <c r="G429" s="214"/>
      <c r="H429" s="214"/>
    </row>
    <row r="430" spans="3:8">
      <c r="C430" s="214"/>
      <c r="D430" s="214"/>
      <c r="E430" s="214"/>
      <c r="F430" s="243"/>
      <c r="G430" s="214"/>
      <c r="H430" s="214"/>
    </row>
    <row r="431" spans="3:8">
      <c r="C431" s="214"/>
      <c r="D431" s="214"/>
      <c r="E431" s="214"/>
      <c r="F431" s="243"/>
      <c r="G431" s="214"/>
      <c r="H431" s="214"/>
    </row>
    <row r="432" spans="3:8">
      <c r="C432" s="214"/>
      <c r="D432" s="214"/>
      <c r="E432" s="214"/>
      <c r="F432" s="243"/>
      <c r="G432" s="214"/>
      <c r="H432" s="214"/>
    </row>
    <row r="433" spans="3:8">
      <c r="C433" s="214"/>
      <c r="D433" s="214"/>
      <c r="E433" s="214"/>
      <c r="F433" s="243"/>
      <c r="G433" s="214"/>
      <c r="H433" s="214"/>
    </row>
    <row r="434" spans="3:8">
      <c r="C434" s="214"/>
      <c r="D434" s="214"/>
      <c r="E434" s="214"/>
      <c r="F434" s="243"/>
      <c r="G434" s="214"/>
      <c r="H434" s="214"/>
    </row>
    <row r="435" spans="3:8">
      <c r="C435" s="214"/>
      <c r="D435" s="214"/>
      <c r="E435" s="214"/>
      <c r="F435" s="243"/>
      <c r="G435" s="214"/>
      <c r="H435" s="214"/>
    </row>
    <row r="436" spans="3:8">
      <c r="C436" s="214"/>
      <c r="D436" s="214"/>
      <c r="E436" s="214"/>
      <c r="F436" s="243"/>
      <c r="G436" s="214"/>
      <c r="H436" s="214"/>
    </row>
    <row r="437" spans="3:8">
      <c r="C437" s="214"/>
      <c r="D437" s="214"/>
      <c r="E437" s="214"/>
      <c r="F437" s="243"/>
      <c r="G437" s="214"/>
      <c r="H437" s="214"/>
    </row>
    <row r="438" spans="3:8">
      <c r="C438" s="214"/>
      <c r="D438" s="214"/>
      <c r="E438" s="214"/>
      <c r="F438" s="243"/>
      <c r="G438" s="214"/>
      <c r="H438" s="214"/>
    </row>
    <row r="439" spans="3:8">
      <c r="C439" s="214"/>
      <c r="D439" s="214"/>
      <c r="E439" s="214"/>
      <c r="F439" s="243"/>
      <c r="G439" s="214"/>
      <c r="H439" s="214"/>
    </row>
    <row r="440" spans="3:8">
      <c r="C440" s="214"/>
      <c r="D440" s="214"/>
      <c r="E440" s="214"/>
      <c r="F440" s="243"/>
      <c r="G440" s="214"/>
      <c r="H440" s="214"/>
    </row>
    <row r="441" spans="3:8">
      <c r="C441" s="214"/>
      <c r="D441" s="214"/>
      <c r="E441" s="214"/>
      <c r="F441" s="243"/>
      <c r="G441" s="214"/>
      <c r="H441" s="214"/>
    </row>
    <row r="442" spans="3:8">
      <c r="C442" s="214"/>
      <c r="D442" s="214"/>
      <c r="E442" s="214"/>
      <c r="F442" s="243"/>
      <c r="G442" s="214"/>
      <c r="H442" s="214"/>
    </row>
    <row r="443" spans="3:8">
      <c r="C443" s="214"/>
      <c r="D443" s="214"/>
      <c r="E443" s="214"/>
      <c r="F443" s="243"/>
      <c r="G443" s="214"/>
      <c r="H443" s="214"/>
    </row>
    <row r="444" spans="3:8">
      <c r="C444" s="214"/>
      <c r="D444" s="214"/>
      <c r="E444" s="214"/>
      <c r="F444" s="243"/>
      <c r="G444" s="214"/>
      <c r="H444" s="214"/>
    </row>
    <row r="445" spans="3:8">
      <c r="C445" s="214"/>
      <c r="D445" s="214"/>
      <c r="E445" s="214"/>
      <c r="F445" s="243"/>
      <c r="G445" s="214"/>
      <c r="H445" s="214"/>
    </row>
    <row r="446" spans="3:8">
      <c r="C446" s="214"/>
      <c r="D446" s="214"/>
      <c r="E446" s="214"/>
      <c r="F446" s="243"/>
      <c r="G446" s="214"/>
      <c r="H446" s="214"/>
    </row>
    <row r="447" spans="3:8">
      <c r="C447" s="214"/>
      <c r="D447" s="214"/>
      <c r="E447" s="214"/>
      <c r="F447" s="243"/>
      <c r="G447" s="214"/>
      <c r="H447" s="214"/>
    </row>
    <row r="448" spans="3:8">
      <c r="C448" s="214"/>
      <c r="D448" s="214"/>
      <c r="E448" s="214"/>
      <c r="F448" s="243"/>
      <c r="G448" s="214"/>
      <c r="H448" s="214"/>
    </row>
    <row r="449" spans="3:8">
      <c r="C449" s="214"/>
      <c r="D449" s="214"/>
      <c r="E449" s="214"/>
      <c r="F449" s="243"/>
      <c r="G449" s="214"/>
      <c r="H449" s="214"/>
    </row>
    <row r="450" spans="3:8">
      <c r="C450" s="214"/>
      <c r="D450" s="214"/>
      <c r="E450" s="214"/>
      <c r="F450" s="243"/>
      <c r="G450" s="214"/>
      <c r="H450" s="214"/>
    </row>
  </sheetData>
  <mergeCells count="2">
    <mergeCell ref="B4:H4"/>
    <mergeCell ref="B2:E2"/>
  </mergeCells>
  <conditionalFormatting sqref="K6:K55">
    <cfRule type="cellIs" dxfId="8" priority="3" operator="equal">
      <formula>"Pass"</formula>
    </cfRule>
    <cfRule type="cellIs" dxfId="7" priority="4" operator="equal">
      <formula>"Fail"</formula>
    </cfRule>
  </conditionalFormatting>
  <conditionalFormatting sqref="L6:L55">
    <cfRule type="cellIs" dxfId="6" priority="1" operator="equal">
      <formula>"Pass"</formula>
    </cfRule>
    <cfRule type="cellIs" dxfId="5" priority="2" operator="equal">
      <formula>"Fail"</formula>
    </cfRule>
  </conditionalFormatting>
  <dataValidations count="3">
    <dataValidation type="whole" operator="greaterThanOrEqual" allowBlank="1" showInputMessage="1" showErrorMessage="1" errorTitle="STOP! Bad Entry" error="Only whole numbers are allowed." promptTitle="Whole Numbers" prompt="Only whole numbers are allowed." sqref="G6:G450" xr:uid="{D09AB442-186D-448B-B35A-739246A486F0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H6:H450" xr:uid="{E01C8195-F8BD-4875-84C1-0E3E077238D4}">
      <formula1>0</formula1>
    </dataValidation>
    <dataValidation type="textLength" allowBlank="1" showInputMessage="1" showErrorMessage="1" errorTitle="STOP! Bad Entry" error="5-digit numbers only" promptTitle="5-Digit Number" prompt="5-digit number" sqref="F6:F450" xr:uid="{FABB0027-BFF7-4304-B313-E4B71781A252}">
      <formula1>5</formula1>
      <formula2>5</formula2>
    </dataValidation>
  </dataValidations>
  <hyperlinks>
    <hyperlink ref="I4" r:id="rId1" xr:uid="{757B2D05-D65C-4117-B282-849CB278CBDA}"/>
  </hyperlinks>
  <pageMargins left="0.7" right="0.7" top="0.75" bottom="0.75" header="0.3" footer="0.3"/>
  <pageSetup orientation="portrait" r:id="rId2"/>
  <ignoredErrors>
    <ignoredError sqref="L6:L55 K6:K5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B644F424-F075-4E03-BB86-E7FDD9BFB03F}">
            <xm:f>'Sch D8 Validation'!B2="Fail"</xm:f>
            <x14:dxf>
              <fill>
                <patternFill>
                  <bgColor rgb="FFFFC000"/>
                </patternFill>
              </fill>
            </x14:dxf>
          </x14:cfRule>
          <xm:sqref>G6:H455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errorTitle="STOP! Bad Entry" error="Only State abbreviations allowed. Use the picklist." xr:uid="{E82849FA-1092-41C9-A182-5A88D0127EEA}">
          <x14:formula1>
            <xm:f>'State Abbrev'!$A$1:$A$51</xm:f>
          </x14:formula1>
          <xm:sqref>D6:D450</xm:sqref>
        </x14:dataValidation>
        <x14:dataValidation type="list" allowBlank="1" showErrorMessage="1" errorTitle="STOP! Bad Entry" error="Please use the picklist values." xr:uid="{BB3B48CD-A6B0-41F5-A482-E5D78D4B29D3}">
          <x14:formula1>
            <xm:f>'Project Investment Type'!$A$1:$A$5</xm:f>
          </x14:formula1>
          <xm:sqref>C6:C450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42DAE-FF36-4FBD-9988-3123F57FD5EE}">
  <dimension ref="A1:A5"/>
  <sheetViews>
    <sheetView workbookViewId="0">
      <selection activeCell="I7" sqref="I7"/>
    </sheetView>
  </sheetViews>
  <sheetFormatPr defaultRowHeight="15"/>
  <cols>
    <col min="1" max="1" width="25.85546875" bestFit="1" customWidth="1"/>
  </cols>
  <sheetData>
    <row r="1" spans="1:1">
      <c r="A1" t="s">
        <v>1100</v>
      </c>
    </row>
    <row r="2" spans="1:1">
      <c r="A2" t="s">
        <v>1101</v>
      </c>
    </row>
    <row r="3" spans="1:1">
      <c r="A3" t="s">
        <v>1102</v>
      </c>
    </row>
    <row r="4" spans="1:1">
      <c r="A4" t="s">
        <v>341</v>
      </c>
    </row>
    <row r="5" spans="1:1">
      <c r="A5" t="s">
        <v>1103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83BA-1BC9-4891-AEFF-429926DBD9D7}">
  <dimension ref="A1:C457"/>
  <sheetViews>
    <sheetView workbookViewId="0">
      <selection activeCell="B2" sqref="B2"/>
    </sheetView>
  </sheetViews>
  <sheetFormatPr defaultRowHeight="15"/>
  <cols>
    <col min="1" max="1" width="11.5703125" bestFit="1" customWidth="1"/>
    <col min="2" max="2" width="27.28515625" bestFit="1" customWidth="1"/>
    <col min="3" max="3" width="27.140625" bestFit="1" customWidth="1"/>
  </cols>
  <sheetData>
    <row r="1" spans="1:3">
      <c r="A1" s="196" t="s">
        <v>1007</v>
      </c>
      <c r="B1" s="196" t="str">
        <f ca="1">OFFSET('Sch D8 Projects'!G5,(ROW('Sch D8 Validation'!A1)-1)*2,0)</f>
        <v># of Originations
(Column E)</v>
      </c>
      <c r="C1" s="196" t="str">
        <f ca="1">OFFSET('Sch D8 Projects'!H5,(ROW('Sch D8 Validation'!B1)-1)*2,0)</f>
        <v>$ of Originations
(Column F)</v>
      </c>
    </row>
    <row r="2" spans="1:3">
      <c r="A2">
        <v>1</v>
      </c>
      <c r="B2" t="str">
        <f>IF(AND('Sch D8 Projects'!H6&gt;0,'Sch D8 Projects'!G6&lt;1),"Fail","Pass")</f>
        <v>Pass</v>
      </c>
      <c r="C2" t="str">
        <f>IF(AND('Sch D8 Projects'!G6&gt;0,'Sch D8 Projects'!H6&lt;1),"Fail","Pass")</f>
        <v>Pass</v>
      </c>
    </row>
    <row r="3" spans="1:3">
      <c r="A3">
        <v>2</v>
      </c>
      <c r="B3" t="str">
        <f>IF(AND('Sch D8 Projects'!H7&gt;0,'Sch D8 Projects'!G7&lt;1),"Fail","Pass")</f>
        <v>Pass</v>
      </c>
      <c r="C3" t="str">
        <f>IF(AND('Sch D8 Projects'!G7&gt;0,'Sch D8 Projects'!H7&lt;1),"Fail","Pass")</f>
        <v>Pass</v>
      </c>
    </row>
    <row r="4" spans="1:3">
      <c r="A4">
        <v>3</v>
      </c>
      <c r="B4" t="str">
        <f>IF(AND('Sch D8 Projects'!H8&gt;0,'Sch D8 Projects'!G8&lt;1),"Fail","Pass")</f>
        <v>Pass</v>
      </c>
      <c r="C4" t="str">
        <f>IF(AND('Sch D8 Projects'!G8&gt;0,'Sch D8 Projects'!H8&lt;1),"Fail","Pass")</f>
        <v>Pass</v>
      </c>
    </row>
    <row r="5" spans="1:3">
      <c r="A5">
        <v>4</v>
      </c>
      <c r="B5" t="str">
        <f>IF(AND('Sch D8 Projects'!H9&gt;0,'Sch D8 Projects'!G9&lt;1),"Fail","Pass")</f>
        <v>Pass</v>
      </c>
      <c r="C5" t="str">
        <f>IF(AND('Sch D8 Projects'!G9&gt;0,'Sch D8 Projects'!H9&lt;1),"Fail","Pass")</f>
        <v>Pass</v>
      </c>
    </row>
    <row r="6" spans="1:3">
      <c r="A6">
        <v>5</v>
      </c>
      <c r="B6" t="str">
        <f>IF(AND('Sch D8 Projects'!H10&gt;0,'Sch D8 Projects'!G10&lt;1),"Fail","Pass")</f>
        <v>Pass</v>
      </c>
      <c r="C6" t="str">
        <f>IF(AND('Sch D8 Projects'!G10&gt;0,'Sch D8 Projects'!H10&lt;1),"Fail","Pass")</f>
        <v>Pass</v>
      </c>
    </row>
    <row r="7" spans="1:3">
      <c r="A7">
        <v>6</v>
      </c>
      <c r="B7" t="str">
        <f>IF(AND('Sch D8 Projects'!H11&gt;0,'Sch D8 Projects'!G11&lt;1),"Fail","Pass")</f>
        <v>Pass</v>
      </c>
      <c r="C7" t="str">
        <f>IF(AND('Sch D8 Projects'!G11&gt;0,'Sch D8 Projects'!H11&lt;1),"Fail","Pass")</f>
        <v>Pass</v>
      </c>
    </row>
    <row r="8" spans="1:3">
      <c r="A8">
        <v>7</v>
      </c>
      <c r="B8" t="str">
        <f>IF(AND('Sch D8 Projects'!H12&gt;0,'Sch D8 Projects'!G12&lt;1),"Fail","Pass")</f>
        <v>Pass</v>
      </c>
      <c r="C8" t="str">
        <f>IF(AND('Sch D8 Projects'!G12&gt;0,'Sch D8 Projects'!H12&lt;1),"Fail","Pass")</f>
        <v>Pass</v>
      </c>
    </row>
    <row r="9" spans="1:3">
      <c r="A9">
        <v>8</v>
      </c>
      <c r="B9" t="str">
        <f>IF(AND('Sch D8 Projects'!H13&gt;0,'Sch D8 Projects'!G13&lt;1),"Fail","Pass")</f>
        <v>Pass</v>
      </c>
      <c r="C9" t="str">
        <f>IF(AND('Sch D8 Projects'!G13&gt;0,'Sch D8 Projects'!H13&lt;1),"Fail","Pass")</f>
        <v>Pass</v>
      </c>
    </row>
    <row r="10" spans="1:3">
      <c r="A10">
        <v>9</v>
      </c>
      <c r="B10" t="str">
        <f>IF(AND('Sch D8 Projects'!H14&gt;0,'Sch D8 Projects'!G14&lt;1),"Fail","Pass")</f>
        <v>Pass</v>
      </c>
      <c r="C10" t="str">
        <f>IF(AND('Sch D8 Projects'!G14&gt;0,'Sch D8 Projects'!H14&lt;1),"Fail","Pass")</f>
        <v>Pass</v>
      </c>
    </row>
    <row r="11" spans="1:3">
      <c r="A11">
        <v>10</v>
      </c>
      <c r="B11" t="str">
        <f>IF(AND('Sch D8 Projects'!H15&gt;0,'Sch D8 Projects'!G15&lt;1),"Fail","Pass")</f>
        <v>Pass</v>
      </c>
      <c r="C11" t="str">
        <f>IF(AND('Sch D8 Projects'!G15&gt;0,'Sch D8 Projects'!H15&lt;1),"Fail","Pass")</f>
        <v>Pass</v>
      </c>
    </row>
    <row r="12" spans="1:3">
      <c r="A12">
        <v>11</v>
      </c>
      <c r="B12" t="str">
        <f>IF(AND('Sch D8 Projects'!H16&gt;0,'Sch D8 Projects'!G16&lt;1),"Fail","Pass")</f>
        <v>Pass</v>
      </c>
      <c r="C12" t="str">
        <f>IF(AND('Sch D8 Projects'!G16&gt;0,'Sch D8 Projects'!H16&lt;1),"Fail","Pass")</f>
        <v>Pass</v>
      </c>
    </row>
    <row r="13" spans="1:3">
      <c r="A13">
        <v>12</v>
      </c>
      <c r="B13" t="str">
        <f>IF(AND('Sch D8 Projects'!H17&gt;0,'Sch D8 Projects'!G17&lt;1),"Fail","Pass")</f>
        <v>Pass</v>
      </c>
      <c r="C13" t="str">
        <f>IF(AND('Sch D8 Projects'!G17&gt;0,'Sch D8 Projects'!H17&lt;1),"Fail","Pass")</f>
        <v>Pass</v>
      </c>
    </row>
    <row r="14" spans="1:3">
      <c r="A14">
        <v>13</v>
      </c>
      <c r="B14" t="str">
        <f>IF(AND('Sch D8 Projects'!H18&gt;0,'Sch D8 Projects'!G18&lt;1),"Fail","Pass")</f>
        <v>Pass</v>
      </c>
      <c r="C14" t="str">
        <f>IF(AND('Sch D8 Projects'!G18&gt;0,'Sch D8 Projects'!H18&lt;1),"Fail","Pass")</f>
        <v>Pass</v>
      </c>
    </row>
    <row r="15" spans="1:3">
      <c r="A15">
        <v>14</v>
      </c>
      <c r="B15" t="str">
        <f>IF(AND('Sch D8 Projects'!H19&gt;0,'Sch D8 Projects'!G19&lt;1),"Fail","Pass")</f>
        <v>Pass</v>
      </c>
      <c r="C15" t="str">
        <f>IF(AND('Sch D8 Projects'!G19&gt;0,'Sch D8 Projects'!H19&lt;1),"Fail","Pass")</f>
        <v>Pass</v>
      </c>
    </row>
    <row r="16" spans="1:3">
      <c r="A16">
        <v>15</v>
      </c>
      <c r="B16" t="str">
        <f>IF(AND('Sch D8 Projects'!H20&gt;0,'Sch D8 Projects'!G20&lt;1),"Fail","Pass")</f>
        <v>Pass</v>
      </c>
      <c r="C16" t="str">
        <f>IF(AND('Sch D8 Projects'!G20&gt;0,'Sch D8 Projects'!H20&lt;1),"Fail","Pass")</f>
        <v>Pass</v>
      </c>
    </row>
    <row r="17" spans="1:3">
      <c r="A17">
        <v>16</v>
      </c>
      <c r="B17" t="str">
        <f>IF(AND('Sch D8 Projects'!H21&gt;0,'Sch D8 Projects'!G21&lt;1),"Fail","Pass")</f>
        <v>Pass</v>
      </c>
      <c r="C17" t="str">
        <f>IF(AND('Sch D8 Projects'!G21&gt;0,'Sch D8 Projects'!H21&lt;1),"Fail","Pass")</f>
        <v>Pass</v>
      </c>
    </row>
    <row r="18" spans="1:3">
      <c r="A18">
        <v>17</v>
      </c>
      <c r="B18" t="str">
        <f>IF(AND('Sch D8 Projects'!H22&gt;0,'Sch D8 Projects'!G22&lt;1),"Fail","Pass")</f>
        <v>Pass</v>
      </c>
      <c r="C18" t="str">
        <f>IF(AND('Sch D8 Projects'!G22&gt;0,'Sch D8 Projects'!H22&lt;1),"Fail","Pass")</f>
        <v>Pass</v>
      </c>
    </row>
    <row r="19" spans="1:3">
      <c r="A19">
        <v>18</v>
      </c>
      <c r="B19" t="str">
        <f>IF(AND('Sch D8 Projects'!H23&gt;0,'Sch D8 Projects'!G23&lt;1),"Fail","Pass")</f>
        <v>Pass</v>
      </c>
      <c r="C19" t="str">
        <f>IF(AND('Sch D8 Projects'!G23&gt;0,'Sch D8 Projects'!H23&lt;1),"Fail","Pass")</f>
        <v>Pass</v>
      </c>
    </row>
    <row r="20" spans="1:3">
      <c r="A20">
        <v>19</v>
      </c>
      <c r="B20" t="str">
        <f>IF(AND('Sch D8 Projects'!H24&gt;0,'Sch D8 Projects'!G24&lt;1),"Fail","Pass")</f>
        <v>Pass</v>
      </c>
      <c r="C20" t="str">
        <f>IF(AND('Sch D8 Projects'!G24&gt;0,'Sch D8 Projects'!H24&lt;1),"Fail","Pass")</f>
        <v>Pass</v>
      </c>
    </row>
    <row r="21" spans="1:3">
      <c r="A21">
        <v>20</v>
      </c>
      <c r="B21" t="str">
        <f>IF(AND('Sch D8 Projects'!H25&gt;0,'Sch D8 Projects'!G25&lt;1),"Fail","Pass")</f>
        <v>Pass</v>
      </c>
      <c r="C21" t="str">
        <f>IF(AND('Sch D8 Projects'!G25&gt;0,'Sch D8 Projects'!H25&lt;1),"Fail","Pass")</f>
        <v>Pass</v>
      </c>
    </row>
    <row r="22" spans="1:3">
      <c r="A22">
        <v>21</v>
      </c>
      <c r="B22" t="str">
        <f>IF(AND('Sch D8 Projects'!H26&gt;0,'Sch D8 Projects'!G26&lt;1),"Fail","Pass")</f>
        <v>Pass</v>
      </c>
      <c r="C22" t="str">
        <f>IF(AND('Sch D8 Projects'!G26&gt;0,'Sch D8 Projects'!H26&lt;1),"Fail","Pass")</f>
        <v>Pass</v>
      </c>
    </row>
    <row r="23" spans="1:3">
      <c r="A23">
        <v>22</v>
      </c>
      <c r="B23" t="str">
        <f>IF(AND('Sch D8 Projects'!H27&gt;0,'Sch D8 Projects'!G27&lt;1),"Fail","Pass")</f>
        <v>Pass</v>
      </c>
      <c r="C23" t="str">
        <f>IF(AND('Sch D8 Projects'!G27&gt;0,'Sch D8 Projects'!H27&lt;1),"Fail","Pass")</f>
        <v>Pass</v>
      </c>
    </row>
    <row r="24" spans="1:3">
      <c r="A24">
        <v>23</v>
      </c>
      <c r="B24" t="str">
        <f>IF(AND('Sch D8 Projects'!H28&gt;0,'Sch D8 Projects'!G28&lt;1),"Fail","Pass")</f>
        <v>Pass</v>
      </c>
      <c r="C24" t="str">
        <f>IF(AND('Sch D8 Projects'!G28&gt;0,'Sch D8 Projects'!H28&lt;1),"Fail","Pass")</f>
        <v>Pass</v>
      </c>
    </row>
    <row r="25" spans="1:3">
      <c r="A25">
        <v>24</v>
      </c>
      <c r="B25" t="str">
        <f>IF(AND('Sch D8 Projects'!H29&gt;0,'Sch D8 Projects'!G29&lt;1),"Fail","Pass")</f>
        <v>Pass</v>
      </c>
      <c r="C25" t="str">
        <f>IF(AND('Sch D8 Projects'!G29&gt;0,'Sch D8 Projects'!H29&lt;1),"Fail","Pass")</f>
        <v>Pass</v>
      </c>
    </row>
    <row r="26" spans="1:3">
      <c r="A26">
        <v>25</v>
      </c>
      <c r="B26" t="str">
        <f>IF(AND('Sch D8 Projects'!H30&gt;0,'Sch D8 Projects'!G30&lt;1),"Fail","Pass")</f>
        <v>Pass</v>
      </c>
      <c r="C26" t="str">
        <f>IF(AND('Sch D8 Projects'!G30&gt;0,'Sch D8 Projects'!H30&lt;1),"Fail","Pass")</f>
        <v>Pass</v>
      </c>
    </row>
    <row r="27" spans="1:3">
      <c r="A27">
        <v>26</v>
      </c>
      <c r="B27" t="str">
        <f>IF(AND('Sch D8 Projects'!H31&gt;0,'Sch D8 Projects'!G31&lt;1),"Fail","Pass")</f>
        <v>Pass</v>
      </c>
      <c r="C27" t="str">
        <f>IF(AND('Sch D8 Projects'!G31&gt;0,'Sch D8 Projects'!H31&lt;1),"Fail","Pass")</f>
        <v>Pass</v>
      </c>
    </row>
    <row r="28" spans="1:3">
      <c r="A28">
        <v>27</v>
      </c>
      <c r="B28" t="str">
        <f>IF(AND('Sch D8 Projects'!H32&gt;0,'Sch D8 Projects'!G32&lt;1),"Fail","Pass")</f>
        <v>Pass</v>
      </c>
      <c r="C28" t="str">
        <f>IF(AND('Sch D8 Projects'!G32&gt;0,'Sch D8 Projects'!H32&lt;1),"Fail","Pass")</f>
        <v>Pass</v>
      </c>
    </row>
    <row r="29" spans="1:3">
      <c r="A29">
        <v>28</v>
      </c>
      <c r="B29" t="str">
        <f>IF(AND('Sch D8 Projects'!H33&gt;0,'Sch D8 Projects'!G33&lt;1),"Fail","Pass")</f>
        <v>Pass</v>
      </c>
      <c r="C29" t="str">
        <f>IF(AND('Sch D8 Projects'!G33&gt;0,'Sch D8 Projects'!H33&lt;1),"Fail","Pass")</f>
        <v>Pass</v>
      </c>
    </row>
    <row r="30" spans="1:3">
      <c r="A30">
        <v>29</v>
      </c>
      <c r="B30" t="str">
        <f>IF(AND('Sch D8 Projects'!H34&gt;0,'Sch D8 Projects'!G34&lt;1),"Fail","Pass")</f>
        <v>Pass</v>
      </c>
      <c r="C30" t="str">
        <f>IF(AND('Sch D8 Projects'!G34&gt;0,'Sch D8 Projects'!H34&lt;1),"Fail","Pass")</f>
        <v>Pass</v>
      </c>
    </row>
    <row r="31" spans="1:3">
      <c r="A31">
        <v>30</v>
      </c>
      <c r="B31" t="str">
        <f>IF(AND('Sch D8 Projects'!H35&gt;0,'Sch D8 Projects'!G35&lt;1),"Fail","Pass")</f>
        <v>Pass</v>
      </c>
      <c r="C31" t="str">
        <f>IF(AND('Sch D8 Projects'!G35&gt;0,'Sch D8 Projects'!H35&lt;1),"Fail","Pass")</f>
        <v>Pass</v>
      </c>
    </row>
    <row r="32" spans="1:3">
      <c r="A32">
        <v>31</v>
      </c>
      <c r="B32" t="str">
        <f>IF(AND('Sch D8 Projects'!H36&gt;0,'Sch D8 Projects'!G36&lt;1),"Fail","Pass")</f>
        <v>Pass</v>
      </c>
      <c r="C32" t="str">
        <f>IF(AND('Sch D8 Projects'!G36&gt;0,'Sch D8 Projects'!H36&lt;1),"Fail","Pass")</f>
        <v>Pass</v>
      </c>
    </row>
    <row r="33" spans="1:3">
      <c r="A33">
        <v>32</v>
      </c>
      <c r="B33" t="str">
        <f>IF(AND('Sch D8 Projects'!H37&gt;0,'Sch D8 Projects'!G37&lt;1),"Fail","Pass")</f>
        <v>Pass</v>
      </c>
      <c r="C33" t="str">
        <f>IF(AND('Sch D8 Projects'!G37&gt;0,'Sch D8 Projects'!H37&lt;1),"Fail","Pass")</f>
        <v>Pass</v>
      </c>
    </row>
    <row r="34" spans="1:3">
      <c r="A34">
        <v>33</v>
      </c>
      <c r="B34" t="str">
        <f>IF(AND('Sch D8 Projects'!H38&gt;0,'Sch D8 Projects'!G38&lt;1),"Fail","Pass")</f>
        <v>Pass</v>
      </c>
      <c r="C34" t="str">
        <f>IF(AND('Sch D8 Projects'!G38&gt;0,'Sch D8 Projects'!H38&lt;1),"Fail","Pass")</f>
        <v>Pass</v>
      </c>
    </row>
    <row r="35" spans="1:3">
      <c r="A35">
        <v>34</v>
      </c>
      <c r="B35" t="str">
        <f>IF(AND('Sch D8 Projects'!H39&gt;0,'Sch D8 Projects'!G39&lt;1),"Fail","Pass")</f>
        <v>Pass</v>
      </c>
      <c r="C35" t="str">
        <f>IF(AND('Sch D8 Projects'!G39&gt;0,'Sch D8 Projects'!H39&lt;1),"Fail","Pass")</f>
        <v>Pass</v>
      </c>
    </row>
    <row r="36" spans="1:3">
      <c r="A36">
        <v>35</v>
      </c>
      <c r="B36" t="str">
        <f>IF(AND('Sch D8 Projects'!H40&gt;0,'Sch D8 Projects'!G40&lt;1),"Fail","Pass")</f>
        <v>Pass</v>
      </c>
      <c r="C36" t="str">
        <f>IF(AND('Sch D8 Projects'!G40&gt;0,'Sch D8 Projects'!H40&lt;1),"Fail","Pass")</f>
        <v>Pass</v>
      </c>
    </row>
    <row r="37" spans="1:3">
      <c r="A37">
        <v>36</v>
      </c>
      <c r="B37" t="str">
        <f>IF(AND('Sch D8 Projects'!H41&gt;0,'Sch D8 Projects'!G41&lt;1),"Fail","Pass")</f>
        <v>Pass</v>
      </c>
      <c r="C37" t="str">
        <f>IF(AND('Sch D8 Projects'!G41&gt;0,'Sch D8 Projects'!H41&lt;1),"Fail","Pass")</f>
        <v>Pass</v>
      </c>
    </row>
    <row r="38" spans="1:3">
      <c r="A38">
        <v>37</v>
      </c>
      <c r="B38" t="str">
        <f>IF(AND('Sch D8 Projects'!H42&gt;0,'Sch D8 Projects'!G42&lt;1),"Fail","Pass")</f>
        <v>Pass</v>
      </c>
      <c r="C38" t="str">
        <f>IF(AND('Sch D8 Projects'!G42&gt;0,'Sch D8 Projects'!H42&lt;1),"Fail","Pass")</f>
        <v>Pass</v>
      </c>
    </row>
    <row r="39" spans="1:3">
      <c r="A39">
        <v>38</v>
      </c>
      <c r="B39" t="str">
        <f>IF(AND('Sch D8 Projects'!H43&gt;0,'Sch D8 Projects'!G43&lt;1),"Fail","Pass")</f>
        <v>Pass</v>
      </c>
      <c r="C39" t="str">
        <f>IF(AND('Sch D8 Projects'!G43&gt;0,'Sch D8 Projects'!H43&lt;1),"Fail","Pass")</f>
        <v>Pass</v>
      </c>
    </row>
    <row r="40" spans="1:3">
      <c r="A40">
        <v>39</v>
      </c>
      <c r="B40" t="str">
        <f>IF(AND('Sch D8 Projects'!H44&gt;0,'Sch D8 Projects'!G44&lt;1),"Fail","Pass")</f>
        <v>Pass</v>
      </c>
      <c r="C40" t="str">
        <f>IF(AND('Sch D8 Projects'!G44&gt;0,'Sch D8 Projects'!H44&lt;1),"Fail","Pass")</f>
        <v>Pass</v>
      </c>
    </row>
    <row r="41" spans="1:3">
      <c r="A41">
        <v>40</v>
      </c>
      <c r="B41" t="str">
        <f>IF(AND('Sch D8 Projects'!H45&gt;0,'Sch D8 Projects'!G45&lt;1),"Fail","Pass")</f>
        <v>Pass</v>
      </c>
      <c r="C41" t="str">
        <f>IF(AND('Sch D8 Projects'!G45&gt;0,'Sch D8 Projects'!H45&lt;1),"Fail","Pass")</f>
        <v>Pass</v>
      </c>
    </row>
    <row r="42" spans="1:3">
      <c r="A42">
        <v>41</v>
      </c>
      <c r="B42" t="str">
        <f>IF(AND('Sch D8 Projects'!H46&gt;0,'Sch D8 Projects'!G46&lt;1),"Fail","Pass")</f>
        <v>Pass</v>
      </c>
      <c r="C42" t="str">
        <f>IF(AND('Sch D8 Projects'!G46&gt;0,'Sch D8 Projects'!H46&lt;1),"Fail","Pass")</f>
        <v>Pass</v>
      </c>
    </row>
    <row r="43" spans="1:3">
      <c r="A43">
        <v>42</v>
      </c>
      <c r="B43" t="str">
        <f>IF(AND('Sch D8 Projects'!H47&gt;0,'Sch D8 Projects'!G47&lt;1),"Fail","Pass")</f>
        <v>Pass</v>
      </c>
      <c r="C43" t="str">
        <f>IF(AND('Sch D8 Projects'!G47&gt;0,'Sch D8 Projects'!H47&lt;1),"Fail","Pass")</f>
        <v>Pass</v>
      </c>
    </row>
    <row r="44" spans="1:3">
      <c r="A44">
        <v>43</v>
      </c>
      <c r="B44" t="str">
        <f>IF(AND('Sch D8 Projects'!H48&gt;0,'Sch D8 Projects'!G48&lt;1),"Fail","Pass")</f>
        <v>Pass</v>
      </c>
      <c r="C44" t="str">
        <f>IF(AND('Sch D8 Projects'!G48&gt;0,'Sch D8 Projects'!H48&lt;1),"Fail","Pass")</f>
        <v>Pass</v>
      </c>
    </row>
    <row r="45" spans="1:3">
      <c r="A45">
        <v>44</v>
      </c>
      <c r="B45" t="str">
        <f>IF(AND('Sch D8 Projects'!H49&gt;0,'Sch D8 Projects'!G49&lt;1),"Fail","Pass")</f>
        <v>Pass</v>
      </c>
      <c r="C45" t="str">
        <f>IF(AND('Sch D8 Projects'!G49&gt;0,'Sch D8 Projects'!H49&lt;1),"Fail","Pass")</f>
        <v>Pass</v>
      </c>
    </row>
    <row r="46" spans="1:3">
      <c r="A46">
        <v>45</v>
      </c>
      <c r="B46" t="str">
        <f>IF(AND('Sch D8 Projects'!H50&gt;0,'Sch D8 Projects'!G50&lt;1),"Fail","Pass")</f>
        <v>Pass</v>
      </c>
      <c r="C46" t="str">
        <f>IF(AND('Sch D8 Projects'!G50&gt;0,'Sch D8 Projects'!H50&lt;1),"Fail","Pass")</f>
        <v>Pass</v>
      </c>
    </row>
    <row r="47" spans="1:3">
      <c r="A47">
        <v>46</v>
      </c>
      <c r="B47" t="str">
        <f>IF(AND('Sch D8 Projects'!H51&gt;0,'Sch D8 Projects'!G51&lt;1),"Fail","Pass")</f>
        <v>Pass</v>
      </c>
      <c r="C47" t="str">
        <f>IF(AND('Sch D8 Projects'!G51&gt;0,'Sch D8 Projects'!H51&lt;1),"Fail","Pass")</f>
        <v>Pass</v>
      </c>
    </row>
    <row r="48" spans="1:3">
      <c r="A48">
        <v>47</v>
      </c>
      <c r="B48" t="str">
        <f>IF(AND('Sch D8 Projects'!H52&gt;0,'Sch D8 Projects'!G52&lt;1),"Fail","Pass")</f>
        <v>Pass</v>
      </c>
      <c r="C48" t="str">
        <f>IF(AND('Sch D8 Projects'!G52&gt;0,'Sch D8 Projects'!H52&lt;1),"Fail","Pass")</f>
        <v>Pass</v>
      </c>
    </row>
    <row r="49" spans="1:3">
      <c r="A49">
        <v>48</v>
      </c>
      <c r="B49" t="str">
        <f>IF(AND('Sch D8 Projects'!H53&gt;0,'Sch D8 Projects'!G53&lt;1),"Fail","Pass")</f>
        <v>Pass</v>
      </c>
      <c r="C49" t="str">
        <f>IF(AND('Sch D8 Projects'!G53&gt;0,'Sch D8 Projects'!H53&lt;1),"Fail","Pass")</f>
        <v>Pass</v>
      </c>
    </row>
    <row r="50" spans="1:3">
      <c r="A50">
        <v>49</v>
      </c>
      <c r="B50" t="str">
        <f>IF(AND('Sch D8 Projects'!H54&gt;0,'Sch D8 Projects'!G54&lt;1),"Fail","Pass")</f>
        <v>Pass</v>
      </c>
      <c r="C50" t="str">
        <f>IF(AND('Sch D8 Projects'!G54&gt;0,'Sch D8 Projects'!H54&lt;1),"Fail","Pass")</f>
        <v>Pass</v>
      </c>
    </row>
    <row r="51" spans="1:3">
      <c r="A51">
        <v>50</v>
      </c>
      <c r="B51" t="str">
        <f>IF(AND('Sch D8 Projects'!H55&gt;0,'Sch D8 Projects'!G55&lt;1),"Fail","Pass")</f>
        <v>Pass</v>
      </c>
      <c r="C51" t="str">
        <f>IF(AND('Sch D8 Projects'!G55&gt;0,'Sch D8 Projects'!H55&lt;1),"Fail","Pass")</f>
        <v>Pass</v>
      </c>
    </row>
    <row r="52" spans="1:3">
      <c r="A52">
        <v>51</v>
      </c>
      <c r="B52" t="str">
        <f>IF(AND('Sch D8 Projects'!H56&gt;0,'Sch D8 Projects'!G56&lt;1),"Fail","Pass")</f>
        <v>Pass</v>
      </c>
      <c r="C52" t="str">
        <f>IF(AND('Sch D8 Projects'!G56&gt;0,'Sch D8 Projects'!H56&lt;1),"Fail","Pass")</f>
        <v>Pass</v>
      </c>
    </row>
    <row r="53" spans="1:3">
      <c r="A53">
        <v>52</v>
      </c>
      <c r="B53" t="str">
        <f>IF(AND('Sch D8 Projects'!H57&gt;0,'Sch D8 Projects'!G57&lt;1),"Fail","Pass")</f>
        <v>Pass</v>
      </c>
      <c r="C53" t="str">
        <f>IF(AND('Sch D8 Projects'!G57&gt;0,'Sch D8 Projects'!H57&lt;1),"Fail","Pass")</f>
        <v>Pass</v>
      </c>
    </row>
    <row r="54" spans="1:3">
      <c r="A54">
        <v>53</v>
      </c>
      <c r="B54" t="str">
        <f>IF(AND('Sch D8 Projects'!H58&gt;0,'Sch D8 Projects'!G58&lt;1),"Fail","Pass")</f>
        <v>Pass</v>
      </c>
      <c r="C54" t="str">
        <f>IF(AND('Sch D8 Projects'!G58&gt;0,'Sch D8 Projects'!H58&lt;1),"Fail","Pass")</f>
        <v>Pass</v>
      </c>
    </row>
    <row r="55" spans="1:3">
      <c r="A55">
        <v>54</v>
      </c>
      <c r="B55" t="str">
        <f>IF(AND('Sch D8 Projects'!H59&gt;0,'Sch D8 Projects'!G59&lt;1),"Fail","Pass")</f>
        <v>Pass</v>
      </c>
      <c r="C55" t="str">
        <f>IF(AND('Sch D8 Projects'!G59&gt;0,'Sch D8 Projects'!H59&lt;1),"Fail","Pass")</f>
        <v>Pass</v>
      </c>
    </row>
    <row r="56" spans="1:3">
      <c r="A56">
        <v>55</v>
      </c>
      <c r="B56" t="str">
        <f>IF(AND('Sch D8 Projects'!H60&gt;0,'Sch D8 Projects'!G60&lt;1),"Fail","Pass")</f>
        <v>Pass</v>
      </c>
      <c r="C56" t="str">
        <f>IF(AND('Sch D8 Projects'!G60&gt;0,'Sch D8 Projects'!H60&lt;1),"Fail","Pass")</f>
        <v>Pass</v>
      </c>
    </row>
    <row r="57" spans="1:3">
      <c r="A57">
        <v>56</v>
      </c>
      <c r="B57" t="str">
        <f>IF(AND('Sch D8 Projects'!H61&gt;0,'Sch D8 Projects'!G61&lt;1),"Fail","Pass")</f>
        <v>Pass</v>
      </c>
      <c r="C57" t="str">
        <f>IF(AND('Sch D8 Projects'!G61&gt;0,'Sch D8 Projects'!H61&lt;1),"Fail","Pass")</f>
        <v>Pass</v>
      </c>
    </row>
    <row r="58" spans="1:3">
      <c r="A58">
        <v>57</v>
      </c>
      <c r="B58" t="str">
        <f>IF(AND('Sch D8 Projects'!H62&gt;0,'Sch D8 Projects'!G62&lt;1),"Fail","Pass")</f>
        <v>Pass</v>
      </c>
      <c r="C58" t="str">
        <f>IF(AND('Sch D8 Projects'!G62&gt;0,'Sch D8 Projects'!H62&lt;1),"Fail","Pass")</f>
        <v>Pass</v>
      </c>
    </row>
    <row r="59" spans="1:3">
      <c r="A59">
        <v>58</v>
      </c>
      <c r="B59" t="str">
        <f>IF(AND('Sch D8 Projects'!H63&gt;0,'Sch D8 Projects'!G63&lt;1),"Fail","Pass")</f>
        <v>Pass</v>
      </c>
      <c r="C59" t="str">
        <f>IF(AND('Sch D8 Projects'!G63&gt;0,'Sch D8 Projects'!H63&lt;1),"Fail","Pass")</f>
        <v>Pass</v>
      </c>
    </row>
    <row r="60" spans="1:3">
      <c r="A60">
        <v>59</v>
      </c>
      <c r="B60" t="str">
        <f>IF(AND('Sch D8 Projects'!H64&gt;0,'Sch D8 Projects'!G64&lt;1),"Fail","Pass")</f>
        <v>Pass</v>
      </c>
      <c r="C60" t="str">
        <f>IF(AND('Sch D8 Projects'!G64&gt;0,'Sch D8 Projects'!H64&lt;1),"Fail","Pass")</f>
        <v>Pass</v>
      </c>
    </row>
    <row r="61" spans="1:3">
      <c r="A61">
        <v>60</v>
      </c>
      <c r="B61" t="str">
        <f>IF(AND('Sch D8 Projects'!H65&gt;0,'Sch D8 Projects'!G65&lt;1),"Fail","Pass")</f>
        <v>Pass</v>
      </c>
      <c r="C61" t="str">
        <f>IF(AND('Sch D8 Projects'!G65&gt;0,'Sch D8 Projects'!H65&lt;1),"Fail","Pass")</f>
        <v>Pass</v>
      </c>
    </row>
    <row r="62" spans="1:3">
      <c r="A62">
        <v>61</v>
      </c>
      <c r="B62" t="str">
        <f>IF(AND('Sch D8 Projects'!H66&gt;0,'Sch D8 Projects'!G66&lt;1),"Fail","Pass")</f>
        <v>Pass</v>
      </c>
      <c r="C62" t="str">
        <f>IF(AND('Sch D8 Projects'!G66&gt;0,'Sch D8 Projects'!H66&lt;1),"Fail","Pass")</f>
        <v>Pass</v>
      </c>
    </row>
    <row r="63" spans="1:3">
      <c r="A63">
        <v>62</v>
      </c>
      <c r="B63" t="str">
        <f>IF(AND('Sch D8 Projects'!H67&gt;0,'Sch D8 Projects'!G67&lt;1),"Fail","Pass")</f>
        <v>Pass</v>
      </c>
      <c r="C63" t="str">
        <f>IF(AND('Sch D8 Projects'!G67&gt;0,'Sch D8 Projects'!H67&lt;1),"Fail","Pass")</f>
        <v>Pass</v>
      </c>
    </row>
    <row r="64" spans="1:3">
      <c r="A64">
        <v>63</v>
      </c>
      <c r="B64" t="str">
        <f>IF(AND('Sch D8 Projects'!H68&gt;0,'Sch D8 Projects'!G68&lt;1),"Fail","Pass")</f>
        <v>Pass</v>
      </c>
      <c r="C64" t="str">
        <f>IF(AND('Sch D8 Projects'!G68&gt;0,'Sch D8 Projects'!H68&lt;1),"Fail","Pass")</f>
        <v>Pass</v>
      </c>
    </row>
    <row r="65" spans="1:3">
      <c r="A65">
        <v>64</v>
      </c>
      <c r="B65" t="str">
        <f>IF(AND('Sch D8 Projects'!H69&gt;0,'Sch D8 Projects'!G69&lt;1),"Fail","Pass")</f>
        <v>Pass</v>
      </c>
      <c r="C65" t="str">
        <f>IF(AND('Sch D8 Projects'!G69&gt;0,'Sch D8 Projects'!H69&lt;1),"Fail","Pass")</f>
        <v>Pass</v>
      </c>
    </row>
    <row r="66" spans="1:3">
      <c r="A66">
        <v>65</v>
      </c>
      <c r="B66" t="str">
        <f>IF(AND('Sch D8 Projects'!H70&gt;0,'Sch D8 Projects'!G70&lt;1),"Fail","Pass")</f>
        <v>Pass</v>
      </c>
      <c r="C66" t="str">
        <f>IF(AND('Sch D8 Projects'!G70&gt;0,'Sch D8 Projects'!H70&lt;1),"Fail","Pass")</f>
        <v>Pass</v>
      </c>
    </row>
    <row r="67" spans="1:3">
      <c r="A67">
        <v>66</v>
      </c>
      <c r="B67" t="str">
        <f>IF(AND('Sch D8 Projects'!H71&gt;0,'Sch D8 Projects'!G71&lt;1),"Fail","Pass")</f>
        <v>Pass</v>
      </c>
      <c r="C67" t="str">
        <f>IF(AND('Sch D8 Projects'!G71&gt;0,'Sch D8 Projects'!H71&lt;1),"Fail","Pass")</f>
        <v>Pass</v>
      </c>
    </row>
    <row r="68" spans="1:3">
      <c r="A68">
        <v>67</v>
      </c>
      <c r="B68" t="str">
        <f>IF(AND('Sch D8 Projects'!H72&gt;0,'Sch D8 Projects'!G72&lt;1),"Fail","Pass")</f>
        <v>Pass</v>
      </c>
      <c r="C68" t="str">
        <f>IF(AND('Sch D8 Projects'!G72&gt;0,'Sch D8 Projects'!H72&lt;1),"Fail","Pass")</f>
        <v>Pass</v>
      </c>
    </row>
    <row r="69" spans="1:3">
      <c r="A69">
        <v>68</v>
      </c>
      <c r="B69" t="str">
        <f>IF(AND('Sch D8 Projects'!H73&gt;0,'Sch D8 Projects'!G73&lt;1),"Fail","Pass")</f>
        <v>Pass</v>
      </c>
      <c r="C69" t="str">
        <f>IF(AND('Sch D8 Projects'!G73&gt;0,'Sch D8 Projects'!H73&lt;1),"Fail","Pass")</f>
        <v>Pass</v>
      </c>
    </row>
    <row r="70" spans="1:3">
      <c r="A70">
        <v>69</v>
      </c>
      <c r="B70" t="str">
        <f>IF(AND('Sch D8 Projects'!H74&gt;0,'Sch D8 Projects'!G74&lt;1),"Fail","Pass")</f>
        <v>Pass</v>
      </c>
      <c r="C70" t="str">
        <f>IF(AND('Sch D8 Projects'!G74&gt;0,'Sch D8 Projects'!H74&lt;1),"Fail","Pass")</f>
        <v>Pass</v>
      </c>
    </row>
    <row r="71" spans="1:3">
      <c r="A71">
        <v>70</v>
      </c>
      <c r="B71" t="str">
        <f>IF(AND('Sch D8 Projects'!H75&gt;0,'Sch D8 Projects'!G75&lt;1),"Fail","Pass")</f>
        <v>Pass</v>
      </c>
      <c r="C71" t="str">
        <f>IF(AND('Sch D8 Projects'!G75&gt;0,'Sch D8 Projects'!H75&lt;1),"Fail","Pass")</f>
        <v>Pass</v>
      </c>
    </row>
    <row r="72" spans="1:3">
      <c r="A72">
        <v>71</v>
      </c>
      <c r="B72" t="str">
        <f>IF(AND('Sch D8 Projects'!H76&gt;0,'Sch D8 Projects'!G76&lt;1),"Fail","Pass")</f>
        <v>Pass</v>
      </c>
      <c r="C72" t="str">
        <f>IF(AND('Sch D8 Projects'!G76&gt;0,'Sch D8 Projects'!H76&lt;1),"Fail","Pass")</f>
        <v>Pass</v>
      </c>
    </row>
    <row r="73" spans="1:3">
      <c r="A73">
        <v>72</v>
      </c>
      <c r="B73" t="str">
        <f>IF(AND('Sch D8 Projects'!H77&gt;0,'Sch D8 Projects'!G77&lt;1),"Fail","Pass")</f>
        <v>Pass</v>
      </c>
      <c r="C73" t="str">
        <f>IF(AND('Sch D8 Projects'!G77&gt;0,'Sch D8 Projects'!H77&lt;1),"Fail","Pass")</f>
        <v>Pass</v>
      </c>
    </row>
    <row r="74" spans="1:3">
      <c r="A74">
        <v>73</v>
      </c>
      <c r="B74" t="str">
        <f>IF(AND('Sch D8 Projects'!H78&gt;0,'Sch D8 Projects'!G78&lt;1),"Fail","Pass")</f>
        <v>Pass</v>
      </c>
      <c r="C74" t="str">
        <f>IF(AND('Sch D8 Projects'!G78&gt;0,'Sch D8 Projects'!H78&lt;1),"Fail","Pass")</f>
        <v>Pass</v>
      </c>
    </row>
    <row r="75" spans="1:3">
      <c r="A75">
        <v>74</v>
      </c>
      <c r="B75" t="str">
        <f>IF(AND('Sch D8 Projects'!H79&gt;0,'Sch D8 Projects'!G79&lt;1),"Fail","Pass")</f>
        <v>Pass</v>
      </c>
      <c r="C75" t="str">
        <f>IF(AND('Sch D8 Projects'!G79&gt;0,'Sch D8 Projects'!H79&lt;1),"Fail","Pass")</f>
        <v>Pass</v>
      </c>
    </row>
    <row r="76" spans="1:3">
      <c r="A76">
        <v>75</v>
      </c>
      <c r="B76" t="str">
        <f>IF(AND('Sch D8 Projects'!H80&gt;0,'Sch D8 Projects'!G80&lt;1),"Fail","Pass")</f>
        <v>Pass</v>
      </c>
      <c r="C76" t="str">
        <f>IF(AND('Sch D8 Projects'!G80&gt;0,'Sch D8 Projects'!H80&lt;1),"Fail","Pass")</f>
        <v>Pass</v>
      </c>
    </row>
    <row r="77" spans="1:3">
      <c r="A77">
        <v>76</v>
      </c>
      <c r="B77" t="str">
        <f>IF(AND('Sch D8 Projects'!H81&gt;0,'Sch D8 Projects'!G81&lt;1),"Fail","Pass")</f>
        <v>Pass</v>
      </c>
      <c r="C77" t="str">
        <f>IF(AND('Sch D8 Projects'!G81&gt;0,'Sch D8 Projects'!H81&lt;1),"Fail","Pass")</f>
        <v>Pass</v>
      </c>
    </row>
    <row r="78" spans="1:3">
      <c r="A78">
        <v>77</v>
      </c>
      <c r="B78" t="str">
        <f>IF(AND('Sch D8 Projects'!H82&gt;0,'Sch D8 Projects'!G82&lt;1),"Fail","Pass")</f>
        <v>Pass</v>
      </c>
      <c r="C78" t="str">
        <f>IF(AND('Sch D8 Projects'!G82&gt;0,'Sch D8 Projects'!H82&lt;1),"Fail","Pass")</f>
        <v>Pass</v>
      </c>
    </row>
    <row r="79" spans="1:3">
      <c r="A79">
        <v>78</v>
      </c>
      <c r="B79" t="str">
        <f>IF(AND('Sch D8 Projects'!H83&gt;0,'Sch D8 Projects'!G83&lt;1),"Fail","Pass")</f>
        <v>Pass</v>
      </c>
      <c r="C79" t="str">
        <f>IF(AND('Sch D8 Projects'!G83&gt;0,'Sch D8 Projects'!H83&lt;1),"Fail","Pass")</f>
        <v>Pass</v>
      </c>
    </row>
    <row r="80" spans="1:3">
      <c r="A80">
        <v>79</v>
      </c>
      <c r="B80" t="str">
        <f>IF(AND('Sch D8 Projects'!H84&gt;0,'Sch D8 Projects'!G84&lt;1),"Fail","Pass")</f>
        <v>Pass</v>
      </c>
      <c r="C80" t="str">
        <f>IF(AND('Sch D8 Projects'!G84&gt;0,'Sch D8 Projects'!H84&lt;1),"Fail","Pass")</f>
        <v>Pass</v>
      </c>
    </row>
    <row r="81" spans="1:3">
      <c r="A81">
        <v>80</v>
      </c>
      <c r="B81" t="str">
        <f>IF(AND('Sch D8 Projects'!H85&gt;0,'Sch D8 Projects'!G85&lt;1),"Fail","Pass")</f>
        <v>Pass</v>
      </c>
      <c r="C81" t="str">
        <f>IF(AND('Sch D8 Projects'!G85&gt;0,'Sch D8 Projects'!H85&lt;1),"Fail","Pass")</f>
        <v>Pass</v>
      </c>
    </row>
    <row r="82" spans="1:3">
      <c r="A82">
        <v>81</v>
      </c>
      <c r="B82" t="str">
        <f>IF(AND('Sch D8 Projects'!H86&gt;0,'Sch D8 Projects'!G86&lt;1),"Fail","Pass")</f>
        <v>Pass</v>
      </c>
      <c r="C82" t="str">
        <f>IF(AND('Sch D8 Projects'!G86&gt;0,'Sch D8 Projects'!H86&lt;1),"Fail","Pass")</f>
        <v>Pass</v>
      </c>
    </row>
    <row r="83" spans="1:3">
      <c r="A83">
        <v>82</v>
      </c>
      <c r="B83" t="str">
        <f>IF(AND('Sch D8 Projects'!H87&gt;0,'Sch D8 Projects'!G87&lt;1),"Fail","Pass")</f>
        <v>Pass</v>
      </c>
      <c r="C83" t="str">
        <f>IF(AND('Sch D8 Projects'!G87&gt;0,'Sch D8 Projects'!H87&lt;1),"Fail","Pass")</f>
        <v>Pass</v>
      </c>
    </row>
    <row r="84" spans="1:3">
      <c r="A84">
        <v>83</v>
      </c>
      <c r="B84" t="str">
        <f>IF(AND('Sch D8 Projects'!H88&gt;0,'Sch D8 Projects'!G88&lt;1),"Fail","Pass")</f>
        <v>Pass</v>
      </c>
      <c r="C84" t="str">
        <f>IF(AND('Sch D8 Projects'!G88&gt;0,'Sch D8 Projects'!H88&lt;1),"Fail","Pass")</f>
        <v>Pass</v>
      </c>
    </row>
    <row r="85" spans="1:3">
      <c r="A85">
        <v>84</v>
      </c>
      <c r="B85" t="str">
        <f>IF(AND('Sch D8 Projects'!H89&gt;0,'Sch D8 Projects'!G89&lt;1),"Fail","Pass")</f>
        <v>Pass</v>
      </c>
      <c r="C85" t="str">
        <f>IF(AND('Sch D8 Projects'!G89&gt;0,'Sch D8 Projects'!H89&lt;1),"Fail","Pass")</f>
        <v>Pass</v>
      </c>
    </row>
    <row r="86" spans="1:3">
      <c r="A86">
        <v>85</v>
      </c>
      <c r="B86" t="str">
        <f>IF(AND('Sch D8 Projects'!H90&gt;0,'Sch D8 Projects'!G90&lt;1),"Fail","Pass")</f>
        <v>Pass</v>
      </c>
      <c r="C86" t="str">
        <f>IF(AND('Sch D8 Projects'!G90&gt;0,'Sch D8 Projects'!H90&lt;1),"Fail","Pass")</f>
        <v>Pass</v>
      </c>
    </row>
    <row r="87" spans="1:3">
      <c r="A87">
        <v>86</v>
      </c>
      <c r="B87" t="str">
        <f>IF(AND('Sch D8 Projects'!H91&gt;0,'Sch D8 Projects'!G91&lt;1),"Fail","Pass")</f>
        <v>Pass</v>
      </c>
      <c r="C87" t="str">
        <f>IF(AND('Sch D8 Projects'!G91&gt;0,'Sch D8 Projects'!H91&lt;1),"Fail","Pass")</f>
        <v>Pass</v>
      </c>
    </row>
    <row r="88" spans="1:3">
      <c r="A88">
        <v>87</v>
      </c>
      <c r="B88" t="str">
        <f>IF(AND('Sch D8 Projects'!H92&gt;0,'Sch D8 Projects'!G92&lt;1),"Fail","Pass")</f>
        <v>Pass</v>
      </c>
      <c r="C88" t="str">
        <f>IF(AND('Sch D8 Projects'!G92&gt;0,'Sch D8 Projects'!H92&lt;1),"Fail","Pass")</f>
        <v>Pass</v>
      </c>
    </row>
    <row r="89" spans="1:3">
      <c r="A89">
        <v>88</v>
      </c>
      <c r="B89" t="str">
        <f>IF(AND('Sch D8 Projects'!H93&gt;0,'Sch D8 Projects'!G93&lt;1),"Fail","Pass")</f>
        <v>Pass</v>
      </c>
      <c r="C89" t="str">
        <f>IF(AND('Sch D8 Projects'!G93&gt;0,'Sch D8 Projects'!H93&lt;1),"Fail","Pass")</f>
        <v>Pass</v>
      </c>
    </row>
    <row r="90" spans="1:3">
      <c r="A90">
        <v>89</v>
      </c>
      <c r="B90" t="str">
        <f>IF(AND('Sch D8 Projects'!H94&gt;0,'Sch D8 Projects'!G94&lt;1),"Fail","Pass")</f>
        <v>Pass</v>
      </c>
      <c r="C90" t="str">
        <f>IF(AND('Sch D8 Projects'!G94&gt;0,'Sch D8 Projects'!H94&lt;1),"Fail","Pass")</f>
        <v>Pass</v>
      </c>
    </row>
    <row r="91" spans="1:3">
      <c r="A91">
        <v>90</v>
      </c>
      <c r="B91" t="str">
        <f>IF(AND('Sch D8 Projects'!H95&gt;0,'Sch D8 Projects'!G95&lt;1),"Fail","Pass")</f>
        <v>Pass</v>
      </c>
      <c r="C91" t="str">
        <f>IF(AND('Sch D8 Projects'!G95&gt;0,'Sch D8 Projects'!H95&lt;1),"Fail","Pass")</f>
        <v>Pass</v>
      </c>
    </row>
    <row r="92" spans="1:3">
      <c r="A92">
        <v>91</v>
      </c>
      <c r="B92" t="str">
        <f>IF(AND('Sch D8 Projects'!H96&gt;0,'Sch D8 Projects'!G96&lt;1),"Fail","Pass")</f>
        <v>Pass</v>
      </c>
      <c r="C92" t="str">
        <f>IF(AND('Sch D8 Projects'!G96&gt;0,'Sch D8 Projects'!H96&lt;1),"Fail","Pass")</f>
        <v>Pass</v>
      </c>
    </row>
    <row r="93" spans="1:3">
      <c r="A93">
        <v>92</v>
      </c>
      <c r="B93" t="str">
        <f>IF(AND('Sch D8 Projects'!H97&gt;0,'Sch D8 Projects'!G97&lt;1),"Fail","Pass")</f>
        <v>Pass</v>
      </c>
      <c r="C93" t="str">
        <f>IF(AND('Sch D8 Projects'!G97&gt;0,'Sch D8 Projects'!H97&lt;1),"Fail","Pass")</f>
        <v>Pass</v>
      </c>
    </row>
    <row r="94" spans="1:3">
      <c r="A94">
        <v>93</v>
      </c>
      <c r="B94" t="str">
        <f>IF(AND('Sch D8 Projects'!H98&gt;0,'Sch D8 Projects'!G98&lt;1),"Fail","Pass")</f>
        <v>Pass</v>
      </c>
      <c r="C94" t="str">
        <f>IF(AND('Sch D8 Projects'!G98&gt;0,'Sch D8 Projects'!H98&lt;1),"Fail","Pass")</f>
        <v>Pass</v>
      </c>
    </row>
    <row r="95" spans="1:3">
      <c r="A95">
        <v>94</v>
      </c>
      <c r="B95" t="str">
        <f>IF(AND('Sch D8 Projects'!H99&gt;0,'Sch D8 Projects'!G99&lt;1),"Fail","Pass")</f>
        <v>Pass</v>
      </c>
      <c r="C95" t="str">
        <f>IF(AND('Sch D8 Projects'!G99&gt;0,'Sch D8 Projects'!H99&lt;1),"Fail","Pass")</f>
        <v>Pass</v>
      </c>
    </row>
    <row r="96" spans="1:3">
      <c r="A96">
        <v>95</v>
      </c>
      <c r="B96" t="str">
        <f>IF(AND('Sch D8 Projects'!H100&gt;0,'Sch D8 Projects'!G100&lt;1),"Fail","Pass")</f>
        <v>Pass</v>
      </c>
      <c r="C96" t="str">
        <f>IF(AND('Sch D8 Projects'!G100&gt;0,'Sch D8 Projects'!H100&lt;1),"Fail","Pass")</f>
        <v>Pass</v>
      </c>
    </row>
    <row r="97" spans="1:3">
      <c r="A97">
        <v>96</v>
      </c>
      <c r="B97" t="str">
        <f>IF(AND('Sch D8 Projects'!H101&gt;0,'Sch D8 Projects'!G101&lt;1),"Fail","Pass")</f>
        <v>Pass</v>
      </c>
      <c r="C97" t="str">
        <f>IF(AND('Sch D8 Projects'!G101&gt;0,'Sch D8 Projects'!H101&lt;1),"Fail","Pass")</f>
        <v>Pass</v>
      </c>
    </row>
    <row r="98" spans="1:3">
      <c r="A98">
        <v>97</v>
      </c>
      <c r="B98" t="str">
        <f>IF(AND('Sch D8 Projects'!H102&gt;0,'Sch D8 Projects'!G102&lt;1),"Fail","Pass")</f>
        <v>Pass</v>
      </c>
      <c r="C98" t="str">
        <f>IF(AND('Sch D8 Projects'!G102&gt;0,'Sch D8 Projects'!H102&lt;1),"Fail","Pass")</f>
        <v>Pass</v>
      </c>
    </row>
    <row r="99" spans="1:3">
      <c r="A99">
        <v>98</v>
      </c>
      <c r="B99" t="str">
        <f>IF(AND('Sch D8 Projects'!H103&gt;0,'Sch D8 Projects'!G103&lt;1),"Fail","Pass")</f>
        <v>Pass</v>
      </c>
      <c r="C99" t="str">
        <f>IF(AND('Sch D8 Projects'!G103&gt;0,'Sch D8 Projects'!H103&lt;1),"Fail","Pass")</f>
        <v>Pass</v>
      </c>
    </row>
    <row r="100" spans="1:3">
      <c r="A100">
        <v>99</v>
      </c>
      <c r="B100" t="str">
        <f>IF(AND('Sch D8 Projects'!H104&gt;0,'Sch D8 Projects'!G104&lt;1),"Fail","Pass")</f>
        <v>Pass</v>
      </c>
      <c r="C100" t="str">
        <f>IF(AND('Sch D8 Projects'!G104&gt;0,'Sch D8 Projects'!H104&lt;1),"Fail","Pass")</f>
        <v>Pass</v>
      </c>
    </row>
    <row r="101" spans="1:3">
      <c r="A101">
        <v>100</v>
      </c>
      <c r="B101" t="str">
        <f>IF(AND('Sch D8 Projects'!H105&gt;0,'Sch D8 Projects'!G105&lt;1),"Fail","Pass")</f>
        <v>Pass</v>
      </c>
      <c r="C101" t="str">
        <f>IF(AND('Sch D8 Projects'!G105&gt;0,'Sch D8 Projects'!H105&lt;1),"Fail","Pass")</f>
        <v>Pass</v>
      </c>
    </row>
    <row r="102" spans="1:3">
      <c r="A102">
        <v>101</v>
      </c>
      <c r="B102" t="str">
        <f>IF(AND('Sch D8 Projects'!H106&gt;0,'Sch D8 Projects'!G106&lt;1),"Fail","Pass")</f>
        <v>Pass</v>
      </c>
      <c r="C102" t="str">
        <f>IF(AND('Sch D8 Projects'!G106&gt;0,'Sch D8 Projects'!H106&lt;1),"Fail","Pass")</f>
        <v>Pass</v>
      </c>
    </row>
    <row r="103" spans="1:3">
      <c r="A103">
        <v>102</v>
      </c>
      <c r="B103" t="str">
        <f>IF(AND('Sch D8 Projects'!H107&gt;0,'Sch D8 Projects'!G107&lt;1),"Fail","Pass")</f>
        <v>Pass</v>
      </c>
      <c r="C103" t="str">
        <f>IF(AND('Sch D8 Projects'!G107&gt;0,'Sch D8 Projects'!H107&lt;1),"Fail","Pass")</f>
        <v>Pass</v>
      </c>
    </row>
    <row r="104" spans="1:3">
      <c r="A104">
        <v>103</v>
      </c>
      <c r="B104" t="str">
        <f>IF(AND('Sch D8 Projects'!H108&gt;0,'Sch D8 Projects'!G108&lt;1),"Fail","Pass")</f>
        <v>Pass</v>
      </c>
      <c r="C104" t="str">
        <f>IF(AND('Sch D8 Projects'!G108&gt;0,'Sch D8 Projects'!H108&lt;1),"Fail","Pass")</f>
        <v>Pass</v>
      </c>
    </row>
    <row r="105" spans="1:3">
      <c r="A105">
        <v>104</v>
      </c>
      <c r="B105" t="str">
        <f>IF(AND('Sch D8 Projects'!H109&gt;0,'Sch D8 Projects'!G109&lt;1),"Fail","Pass")</f>
        <v>Pass</v>
      </c>
      <c r="C105" t="str">
        <f>IF(AND('Sch D8 Projects'!G109&gt;0,'Sch D8 Projects'!H109&lt;1),"Fail","Pass")</f>
        <v>Pass</v>
      </c>
    </row>
    <row r="106" spans="1:3">
      <c r="A106">
        <v>105</v>
      </c>
      <c r="B106" t="str">
        <f>IF(AND('Sch D8 Projects'!H110&gt;0,'Sch D8 Projects'!G110&lt;1),"Fail","Pass")</f>
        <v>Pass</v>
      </c>
      <c r="C106" t="str">
        <f>IF(AND('Sch D8 Projects'!G110&gt;0,'Sch D8 Projects'!H110&lt;1),"Fail","Pass")</f>
        <v>Pass</v>
      </c>
    </row>
    <row r="107" spans="1:3">
      <c r="A107">
        <v>106</v>
      </c>
      <c r="B107" t="str">
        <f>IF(AND('Sch D8 Projects'!H111&gt;0,'Sch D8 Projects'!G111&lt;1),"Fail","Pass")</f>
        <v>Pass</v>
      </c>
      <c r="C107" t="str">
        <f>IF(AND('Sch D8 Projects'!G111&gt;0,'Sch D8 Projects'!H111&lt;1),"Fail","Pass")</f>
        <v>Pass</v>
      </c>
    </row>
    <row r="108" spans="1:3">
      <c r="A108">
        <v>107</v>
      </c>
      <c r="B108" t="str">
        <f>IF(AND('Sch D8 Projects'!H112&gt;0,'Sch D8 Projects'!G112&lt;1),"Fail","Pass")</f>
        <v>Pass</v>
      </c>
      <c r="C108" t="str">
        <f>IF(AND('Sch D8 Projects'!G112&gt;0,'Sch D8 Projects'!H112&lt;1),"Fail","Pass")</f>
        <v>Pass</v>
      </c>
    </row>
    <row r="109" spans="1:3">
      <c r="A109">
        <v>108</v>
      </c>
      <c r="B109" t="str">
        <f>IF(AND('Sch D8 Projects'!H113&gt;0,'Sch D8 Projects'!G113&lt;1),"Fail","Pass")</f>
        <v>Pass</v>
      </c>
      <c r="C109" t="str">
        <f>IF(AND('Sch D8 Projects'!G113&gt;0,'Sch D8 Projects'!H113&lt;1),"Fail","Pass")</f>
        <v>Pass</v>
      </c>
    </row>
    <row r="110" spans="1:3">
      <c r="A110">
        <v>109</v>
      </c>
      <c r="B110" t="str">
        <f>IF(AND('Sch D8 Projects'!H114&gt;0,'Sch D8 Projects'!G114&lt;1),"Fail","Pass")</f>
        <v>Pass</v>
      </c>
      <c r="C110" t="str">
        <f>IF(AND('Sch D8 Projects'!G114&gt;0,'Sch D8 Projects'!H114&lt;1),"Fail","Pass")</f>
        <v>Pass</v>
      </c>
    </row>
    <row r="111" spans="1:3">
      <c r="A111">
        <v>110</v>
      </c>
      <c r="B111" t="str">
        <f>IF(AND('Sch D8 Projects'!H115&gt;0,'Sch D8 Projects'!G115&lt;1),"Fail","Pass")</f>
        <v>Pass</v>
      </c>
      <c r="C111" t="str">
        <f>IF(AND('Sch D8 Projects'!G115&gt;0,'Sch D8 Projects'!H115&lt;1),"Fail","Pass")</f>
        <v>Pass</v>
      </c>
    </row>
    <row r="112" spans="1:3">
      <c r="A112">
        <v>111</v>
      </c>
      <c r="B112" t="str">
        <f>IF(AND('Sch D8 Projects'!H116&gt;0,'Sch D8 Projects'!G116&lt;1),"Fail","Pass")</f>
        <v>Pass</v>
      </c>
      <c r="C112" t="str">
        <f>IF(AND('Sch D8 Projects'!G116&gt;0,'Sch D8 Projects'!H116&lt;1),"Fail","Pass")</f>
        <v>Pass</v>
      </c>
    </row>
    <row r="113" spans="1:3">
      <c r="A113">
        <v>112</v>
      </c>
      <c r="B113" t="str">
        <f>IF(AND('Sch D8 Projects'!H117&gt;0,'Sch D8 Projects'!G117&lt;1),"Fail","Pass")</f>
        <v>Pass</v>
      </c>
      <c r="C113" t="str">
        <f>IF(AND('Sch D8 Projects'!G117&gt;0,'Sch D8 Projects'!H117&lt;1),"Fail","Pass")</f>
        <v>Pass</v>
      </c>
    </row>
    <row r="114" spans="1:3">
      <c r="A114">
        <v>113</v>
      </c>
      <c r="B114" t="str">
        <f>IF(AND('Sch D8 Projects'!H118&gt;0,'Sch D8 Projects'!G118&lt;1),"Fail","Pass")</f>
        <v>Pass</v>
      </c>
      <c r="C114" t="str">
        <f>IF(AND('Sch D8 Projects'!G118&gt;0,'Sch D8 Projects'!H118&lt;1),"Fail","Pass")</f>
        <v>Pass</v>
      </c>
    </row>
    <row r="115" spans="1:3">
      <c r="A115">
        <v>114</v>
      </c>
      <c r="B115" t="str">
        <f>IF(AND('Sch D8 Projects'!H119&gt;0,'Sch D8 Projects'!G119&lt;1),"Fail","Pass")</f>
        <v>Pass</v>
      </c>
      <c r="C115" t="str">
        <f>IF(AND('Sch D8 Projects'!G119&gt;0,'Sch D8 Projects'!H119&lt;1),"Fail","Pass")</f>
        <v>Pass</v>
      </c>
    </row>
    <row r="116" spans="1:3">
      <c r="A116">
        <v>115</v>
      </c>
      <c r="B116" t="str">
        <f>IF(AND('Sch D8 Projects'!H120&gt;0,'Sch D8 Projects'!G120&lt;1),"Fail","Pass")</f>
        <v>Pass</v>
      </c>
      <c r="C116" t="str">
        <f>IF(AND('Sch D8 Projects'!G120&gt;0,'Sch D8 Projects'!H120&lt;1),"Fail","Pass")</f>
        <v>Pass</v>
      </c>
    </row>
    <row r="117" spans="1:3">
      <c r="A117">
        <v>116</v>
      </c>
      <c r="B117" t="str">
        <f>IF(AND('Sch D8 Projects'!H121&gt;0,'Sch D8 Projects'!G121&lt;1),"Fail","Pass")</f>
        <v>Pass</v>
      </c>
      <c r="C117" t="str">
        <f>IF(AND('Sch D8 Projects'!G121&gt;0,'Sch D8 Projects'!H121&lt;1),"Fail","Pass")</f>
        <v>Pass</v>
      </c>
    </row>
    <row r="118" spans="1:3">
      <c r="A118">
        <v>117</v>
      </c>
      <c r="B118" t="str">
        <f>IF(AND('Sch D8 Projects'!H122&gt;0,'Sch D8 Projects'!G122&lt;1),"Fail","Pass")</f>
        <v>Pass</v>
      </c>
      <c r="C118" t="str">
        <f>IF(AND('Sch D8 Projects'!G122&gt;0,'Sch D8 Projects'!H122&lt;1),"Fail","Pass")</f>
        <v>Pass</v>
      </c>
    </row>
    <row r="119" spans="1:3">
      <c r="A119">
        <v>118</v>
      </c>
      <c r="B119" t="str">
        <f>IF(AND('Sch D8 Projects'!H123&gt;0,'Sch D8 Projects'!G123&lt;1),"Fail","Pass")</f>
        <v>Pass</v>
      </c>
      <c r="C119" t="str">
        <f>IF(AND('Sch D8 Projects'!G123&gt;0,'Sch D8 Projects'!H123&lt;1),"Fail","Pass")</f>
        <v>Pass</v>
      </c>
    </row>
    <row r="120" spans="1:3">
      <c r="A120">
        <v>119</v>
      </c>
      <c r="B120" t="str">
        <f>IF(AND('Sch D8 Projects'!H124&gt;0,'Sch D8 Projects'!G124&lt;1),"Fail","Pass")</f>
        <v>Pass</v>
      </c>
      <c r="C120" t="str">
        <f>IF(AND('Sch D8 Projects'!G124&gt;0,'Sch D8 Projects'!H124&lt;1),"Fail","Pass")</f>
        <v>Pass</v>
      </c>
    </row>
    <row r="121" spans="1:3">
      <c r="A121">
        <v>120</v>
      </c>
      <c r="B121" t="str">
        <f>IF(AND('Sch D8 Projects'!H125&gt;0,'Sch D8 Projects'!G125&lt;1),"Fail","Pass")</f>
        <v>Pass</v>
      </c>
      <c r="C121" t="str">
        <f>IF(AND('Sch D8 Projects'!G125&gt;0,'Sch D8 Projects'!H125&lt;1),"Fail","Pass")</f>
        <v>Pass</v>
      </c>
    </row>
    <row r="122" spans="1:3">
      <c r="A122">
        <v>121</v>
      </c>
      <c r="B122" t="str">
        <f>IF(AND('Sch D8 Projects'!H126&gt;0,'Sch D8 Projects'!G126&lt;1),"Fail","Pass")</f>
        <v>Pass</v>
      </c>
      <c r="C122" t="str">
        <f>IF(AND('Sch D8 Projects'!G126&gt;0,'Sch D8 Projects'!H126&lt;1),"Fail","Pass")</f>
        <v>Pass</v>
      </c>
    </row>
    <row r="123" spans="1:3">
      <c r="A123">
        <v>122</v>
      </c>
      <c r="B123" t="str">
        <f>IF(AND('Sch D8 Projects'!H127&gt;0,'Sch D8 Projects'!G127&lt;1),"Fail","Pass")</f>
        <v>Pass</v>
      </c>
      <c r="C123" t="str">
        <f>IF(AND('Sch D8 Projects'!G127&gt;0,'Sch D8 Projects'!H127&lt;1),"Fail","Pass")</f>
        <v>Pass</v>
      </c>
    </row>
    <row r="124" spans="1:3">
      <c r="A124">
        <v>123</v>
      </c>
      <c r="B124" t="str">
        <f>IF(AND('Sch D8 Projects'!H128&gt;0,'Sch D8 Projects'!G128&lt;1),"Fail","Pass")</f>
        <v>Pass</v>
      </c>
      <c r="C124" t="str">
        <f>IF(AND('Sch D8 Projects'!G128&gt;0,'Sch D8 Projects'!H128&lt;1),"Fail","Pass")</f>
        <v>Pass</v>
      </c>
    </row>
    <row r="125" spans="1:3">
      <c r="A125">
        <v>124</v>
      </c>
      <c r="B125" t="str">
        <f>IF(AND('Sch D8 Projects'!H129&gt;0,'Sch D8 Projects'!G129&lt;1),"Fail","Pass")</f>
        <v>Pass</v>
      </c>
      <c r="C125" t="str">
        <f>IF(AND('Sch D8 Projects'!G129&gt;0,'Sch D8 Projects'!H129&lt;1),"Fail","Pass")</f>
        <v>Pass</v>
      </c>
    </row>
    <row r="126" spans="1:3">
      <c r="A126">
        <v>125</v>
      </c>
      <c r="B126" t="str">
        <f>IF(AND('Sch D8 Projects'!H130&gt;0,'Sch D8 Projects'!G130&lt;1),"Fail","Pass")</f>
        <v>Pass</v>
      </c>
      <c r="C126" t="str">
        <f>IF(AND('Sch D8 Projects'!G130&gt;0,'Sch D8 Projects'!H130&lt;1),"Fail","Pass")</f>
        <v>Pass</v>
      </c>
    </row>
    <row r="127" spans="1:3">
      <c r="A127">
        <v>126</v>
      </c>
      <c r="B127" t="str">
        <f>IF(AND('Sch D8 Projects'!H131&gt;0,'Sch D8 Projects'!G131&lt;1),"Fail","Pass")</f>
        <v>Pass</v>
      </c>
      <c r="C127" t="str">
        <f>IF(AND('Sch D8 Projects'!G131&gt;0,'Sch D8 Projects'!H131&lt;1),"Fail","Pass")</f>
        <v>Pass</v>
      </c>
    </row>
    <row r="128" spans="1:3">
      <c r="A128">
        <v>127</v>
      </c>
      <c r="B128" t="str">
        <f>IF(AND('Sch D8 Projects'!H132&gt;0,'Sch D8 Projects'!G132&lt;1),"Fail","Pass")</f>
        <v>Pass</v>
      </c>
      <c r="C128" t="str">
        <f>IF(AND('Sch D8 Projects'!G132&gt;0,'Sch D8 Projects'!H132&lt;1),"Fail","Pass")</f>
        <v>Pass</v>
      </c>
    </row>
    <row r="129" spans="1:3">
      <c r="A129">
        <v>128</v>
      </c>
      <c r="B129" t="str">
        <f>IF(AND('Sch D8 Projects'!H133&gt;0,'Sch D8 Projects'!G133&lt;1),"Fail","Pass")</f>
        <v>Pass</v>
      </c>
      <c r="C129" t="str">
        <f>IF(AND('Sch D8 Projects'!G133&gt;0,'Sch D8 Projects'!H133&lt;1),"Fail","Pass")</f>
        <v>Pass</v>
      </c>
    </row>
    <row r="130" spans="1:3">
      <c r="A130">
        <v>129</v>
      </c>
      <c r="B130" t="str">
        <f>IF(AND('Sch D8 Projects'!H134&gt;0,'Sch D8 Projects'!G134&lt;1),"Fail","Pass")</f>
        <v>Pass</v>
      </c>
      <c r="C130" t="str">
        <f>IF(AND('Sch D8 Projects'!G134&gt;0,'Sch D8 Projects'!H134&lt;1),"Fail","Pass")</f>
        <v>Pass</v>
      </c>
    </row>
    <row r="131" spans="1:3">
      <c r="A131">
        <v>130</v>
      </c>
      <c r="B131" t="str">
        <f>IF(AND('Sch D8 Projects'!H135&gt;0,'Sch D8 Projects'!G135&lt;1),"Fail","Pass")</f>
        <v>Pass</v>
      </c>
      <c r="C131" t="str">
        <f>IF(AND('Sch D8 Projects'!G135&gt;0,'Sch D8 Projects'!H135&lt;1),"Fail","Pass")</f>
        <v>Pass</v>
      </c>
    </row>
    <row r="132" spans="1:3">
      <c r="A132">
        <v>131</v>
      </c>
      <c r="B132" t="str">
        <f>IF(AND('Sch D8 Projects'!H136&gt;0,'Sch D8 Projects'!G136&lt;1),"Fail","Pass")</f>
        <v>Pass</v>
      </c>
      <c r="C132" t="str">
        <f>IF(AND('Sch D8 Projects'!G136&gt;0,'Sch D8 Projects'!H136&lt;1),"Fail","Pass")</f>
        <v>Pass</v>
      </c>
    </row>
    <row r="133" spans="1:3">
      <c r="A133">
        <v>132</v>
      </c>
      <c r="B133" t="str">
        <f>IF(AND('Sch D8 Projects'!H137&gt;0,'Sch D8 Projects'!G137&lt;1),"Fail","Pass")</f>
        <v>Pass</v>
      </c>
      <c r="C133" t="str">
        <f>IF(AND('Sch D8 Projects'!G137&gt;0,'Sch D8 Projects'!H137&lt;1),"Fail","Pass")</f>
        <v>Pass</v>
      </c>
    </row>
    <row r="134" spans="1:3">
      <c r="A134">
        <v>133</v>
      </c>
      <c r="B134" t="str">
        <f>IF(AND('Sch D8 Projects'!H138&gt;0,'Sch D8 Projects'!G138&lt;1),"Fail","Pass")</f>
        <v>Pass</v>
      </c>
      <c r="C134" t="str">
        <f>IF(AND('Sch D8 Projects'!G138&gt;0,'Sch D8 Projects'!H138&lt;1),"Fail","Pass")</f>
        <v>Pass</v>
      </c>
    </row>
    <row r="135" spans="1:3">
      <c r="A135">
        <v>134</v>
      </c>
      <c r="B135" t="str">
        <f>IF(AND('Sch D8 Projects'!H139&gt;0,'Sch D8 Projects'!G139&lt;1),"Fail","Pass")</f>
        <v>Pass</v>
      </c>
      <c r="C135" t="str">
        <f>IF(AND('Sch D8 Projects'!G139&gt;0,'Sch D8 Projects'!H139&lt;1),"Fail","Pass")</f>
        <v>Pass</v>
      </c>
    </row>
    <row r="136" spans="1:3">
      <c r="A136">
        <v>135</v>
      </c>
      <c r="B136" t="str">
        <f>IF(AND('Sch D8 Projects'!H140&gt;0,'Sch D8 Projects'!G140&lt;1),"Fail","Pass")</f>
        <v>Pass</v>
      </c>
      <c r="C136" t="str">
        <f>IF(AND('Sch D8 Projects'!G140&gt;0,'Sch D8 Projects'!H140&lt;1),"Fail","Pass")</f>
        <v>Pass</v>
      </c>
    </row>
    <row r="137" spans="1:3">
      <c r="A137">
        <v>136</v>
      </c>
      <c r="B137" t="str">
        <f>IF(AND('Sch D8 Projects'!H141&gt;0,'Sch D8 Projects'!G141&lt;1),"Fail","Pass")</f>
        <v>Pass</v>
      </c>
      <c r="C137" t="str">
        <f>IF(AND('Sch D8 Projects'!G141&gt;0,'Sch D8 Projects'!H141&lt;1),"Fail","Pass")</f>
        <v>Pass</v>
      </c>
    </row>
    <row r="138" spans="1:3">
      <c r="A138">
        <v>137</v>
      </c>
      <c r="B138" t="str">
        <f>IF(AND('Sch D8 Projects'!H142&gt;0,'Sch D8 Projects'!G142&lt;1),"Fail","Pass")</f>
        <v>Pass</v>
      </c>
      <c r="C138" t="str">
        <f>IF(AND('Sch D8 Projects'!G142&gt;0,'Sch D8 Projects'!H142&lt;1),"Fail","Pass")</f>
        <v>Pass</v>
      </c>
    </row>
    <row r="139" spans="1:3">
      <c r="A139">
        <v>138</v>
      </c>
      <c r="B139" t="str">
        <f>IF(AND('Sch D8 Projects'!H143&gt;0,'Sch D8 Projects'!G143&lt;1),"Fail","Pass")</f>
        <v>Pass</v>
      </c>
      <c r="C139" t="str">
        <f>IF(AND('Sch D8 Projects'!G143&gt;0,'Sch D8 Projects'!H143&lt;1),"Fail","Pass")</f>
        <v>Pass</v>
      </c>
    </row>
    <row r="140" spans="1:3">
      <c r="A140">
        <v>139</v>
      </c>
      <c r="B140" t="str">
        <f>IF(AND('Sch D8 Projects'!H144&gt;0,'Sch D8 Projects'!G144&lt;1),"Fail","Pass")</f>
        <v>Pass</v>
      </c>
      <c r="C140" t="str">
        <f>IF(AND('Sch D8 Projects'!G144&gt;0,'Sch D8 Projects'!H144&lt;1),"Fail","Pass")</f>
        <v>Pass</v>
      </c>
    </row>
    <row r="141" spans="1:3">
      <c r="A141">
        <v>140</v>
      </c>
      <c r="B141" t="str">
        <f>IF(AND('Sch D8 Projects'!H145&gt;0,'Sch D8 Projects'!G145&lt;1),"Fail","Pass")</f>
        <v>Pass</v>
      </c>
      <c r="C141" t="str">
        <f>IF(AND('Sch D8 Projects'!G145&gt;0,'Sch D8 Projects'!H145&lt;1),"Fail","Pass")</f>
        <v>Pass</v>
      </c>
    </row>
    <row r="142" spans="1:3">
      <c r="A142">
        <v>141</v>
      </c>
      <c r="B142" t="str">
        <f>IF(AND('Sch D8 Projects'!H146&gt;0,'Sch D8 Projects'!G146&lt;1),"Fail","Pass")</f>
        <v>Pass</v>
      </c>
      <c r="C142" t="str">
        <f>IF(AND('Sch D8 Projects'!G146&gt;0,'Sch D8 Projects'!H146&lt;1),"Fail","Pass")</f>
        <v>Pass</v>
      </c>
    </row>
    <row r="143" spans="1:3">
      <c r="A143">
        <v>142</v>
      </c>
      <c r="B143" t="str">
        <f>IF(AND('Sch D8 Projects'!H147&gt;0,'Sch D8 Projects'!G147&lt;1),"Fail","Pass")</f>
        <v>Pass</v>
      </c>
      <c r="C143" t="str">
        <f>IF(AND('Sch D8 Projects'!G147&gt;0,'Sch D8 Projects'!H147&lt;1),"Fail","Pass")</f>
        <v>Pass</v>
      </c>
    </row>
    <row r="144" spans="1:3">
      <c r="A144">
        <v>143</v>
      </c>
      <c r="B144" t="str">
        <f>IF(AND('Sch D8 Projects'!H148&gt;0,'Sch D8 Projects'!G148&lt;1),"Fail","Pass")</f>
        <v>Pass</v>
      </c>
      <c r="C144" t="str">
        <f>IF(AND('Sch D8 Projects'!G148&gt;0,'Sch D8 Projects'!H148&lt;1),"Fail","Pass")</f>
        <v>Pass</v>
      </c>
    </row>
    <row r="145" spans="1:3">
      <c r="A145">
        <v>144</v>
      </c>
      <c r="B145" t="str">
        <f>IF(AND('Sch D8 Projects'!H149&gt;0,'Sch D8 Projects'!G149&lt;1),"Fail","Pass")</f>
        <v>Pass</v>
      </c>
      <c r="C145" t="str">
        <f>IF(AND('Sch D8 Projects'!G149&gt;0,'Sch D8 Projects'!H149&lt;1),"Fail","Pass")</f>
        <v>Pass</v>
      </c>
    </row>
    <row r="146" spans="1:3">
      <c r="A146">
        <v>145</v>
      </c>
      <c r="B146" t="str">
        <f>IF(AND('Sch D8 Projects'!H150&gt;0,'Sch D8 Projects'!G150&lt;1),"Fail","Pass")</f>
        <v>Pass</v>
      </c>
      <c r="C146" t="str">
        <f>IF(AND('Sch D8 Projects'!G150&gt;0,'Sch D8 Projects'!H150&lt;1),"Fail","Pass")</f>
        <v>Pass</v>
      </c>
    </row>
    <row r="147" spans="1:3">
      <c r="A147">
        <v>146</v>
      </c>
      <c r="B147" t="str">
        <f>IF(AND('Sch D8 Projects'!H151&gt;0,'Sch D8 Projects'!G151&lt;1),"Fail","Pass")</f>
        <v>Pass</v>
      </c>
      <c r="C147" t="str">
        <f>IF(AND('Sch D8 Projects'!G151&gt;0,'Sch D8 Projects'!H151&lt;1),"Fail","Pass")</f>
        <v>Pass</v>
      </c>
    </row>
    <row r="148" spans="1:3">
      <c r="A148">
        <v>147</v>
      </c>
      <c r="B148" t="str">
        <f>IF(AND('Sch D8 Projects'!H152&gt;0,'Sch D8 Projects'!G152&lt;1),"Fail","Pass")</f>
        <v>Pass</v>
      </c>
      <c r="C148" t="str">
        <f>IF(AND('Sch D8 Projects'!G152&gt;0,'Sch D8 Projects'!H152&lt;1),"Fail","Pass")</f>
        <v>Pass</v>
      </c>
    </row>
    <row r="149" spans="1:3">
      <c r="A149">
        <v>148</v>
      </c>
      <c r="B149" t="str">
        <f>IF(AND('Sch D8 Projects'!H153&gt;0,'Sch D8 Projects'!G153&lt;1),"Fail","Pass")</f>
        <v>Pass</v>
      </c>
      <c r="C149" t="str">
        <f>IF(AND('Sch D8 Projects'!G153&gt;0,'Sch D8 Projects'!H153&lt;1),"Fail","Pass")</f>
        <v>Pass</v>
      </c>
    </row>
    <row r="150" spans="1:3">
      <c r="A150">
        <v>149</v>
      </c>
      <c r="B150" t="str">
        <f>IF(AND('Sch D8 Projects'!H154&gt;0,'Sch D8 Projects'!G154&lt;1),"Fail","Pass")</f>
        <v>Pass</v>
      </c>
      <c r="C150" t="str">
        <f>IF(AND('Sch D8 Projects'!G154&gt;0,'Sch D8 Projects'!H154&lt;1),"Fail","Pass")</f>
        <v>Pass</v>
      </c>
    </row>
    <row r="151" spans="1:3">
      <c r="A151">
        <v>150</v>
      </c>
      <c r="B151" t="str">
        <f>IF(AND('Sch D8 Projects'!H155&gt;0,'Sch D8 Projects'!G155&lt;1),"Fail","Pass")</f>
        <v>Pass</v>
      </c>
      <c r="C151" t="str">
        <f>IF(AND('Sch D8 Projects'!G155&gt;0,'Sch D8 Projects'!H155&lt;1),"Fail","Pass")</f>
        <v>Pass</v>
      </c>
    </row>
    <row r="152" spans="1:3">
      <c r="A152">
        <v>151</v>
      </c>
      <c r="B152" t="str">
        <f>IF(AND('Sch D8 Projects'!H156&gt;0,'Sch D8 Projects'!G156&lt;1),"Fail","Pass")</f>
        <v>Pass</v>
      </c>
      <c r="C152" t="str">
        <f>IF(AND('Sch D8 Projects'!G156&gt;0,'Sch D8 Projects'!H156&lt;1),"Fail","Pass")</f>
        <v>Pass</v>
      </c>
    </row>
    <row r="153" spans="1:3">
      <c r="A153">
        <v>152</v>
      </c>
      <c r="B153" t="str">
        <f>IF(AND('Sch D8 Projects'!H157&gt;0,'Sch D8 Projects'!G157&lt;1),"Fail","Pass")</f>
        <v>Pass</v>
      </c>
      <c r="C153" t="str">
        <f>IF(AND('Sch D8 Projects'!G157&gt;0,'Sch D8 Projects'!H157&lt;1),"Fail","Pass")</f>
        <v>Pass</v>
      </c>
    </row>
    <row r="154" spans="1:3">
      <c r="A154">
        <v>153</v>
      </c>
      <c r="B154" t="str">
        <f>IF(AND('Sch D8 Projects'!H158&gt;0,'Sch D8 Projects'!G158&lt;1),"Fail","Pass")</f>
        <v>Pass</v>
      </c>
      <c r="C154" t="str">
        <f>IF(AND('Sch D8 Projects'!G158&gt;0,'Sch D8 Projects'!H158&lt;1),"Fail","Pass")</f>
        <v>Pass</v>
      </c>
    </row>
    <row r="155" spans="1:3">
      <c r="A155">
        <v>154</v>
      </c>
      <c r="B155" t="str">
        <f>IF(AND('Sch D8 Projects'!H159&gt;0,'Sch D8 Projects'!G159&lt;1),"Fail","Pass")</f>
        <v>Pass</v>
      </c>
      <c r="C155" t="str">
        <f>IF(AND('Sch D8 Projects'!G159&gt;0,'Sch D8 Projects'!H159&lt;1),"Fail","Pass")</f>
        <v>Pass</v>
      </c>
    </row>
    <row r="156" spans="1:3">
      <c r="A156">
        <v>155</v>
      </c>
      <c r="B156" t="str">
        <f>IF(AND('Sch D8 Projects'!H160&gt;0,'Sch D8 Projects'!G160&lt;1),"Fail","Pass")</f>
        <v>Pass</v>
      </c>
      <c r="C156" t="str">
        <f>IF(AND('Sch D8 Projects'!G160&gt;0,'Sch D8 Projects'!H160&lt;1),"Fail","Pass")</f>
        <v>Pass</v>
      </c>
    </row>
    <row r="157" spans="1:3">
      <c r="A157">
        <v>156</v>
      </c>
      <c r="B157" t="str">
        <f>IF(AND('Sch D8 Projects'!H161&gt;0,'Sch D8 Projects'!G161&lt;1),"Fail","Pass")</f>
        <v>Pass</v>
      </c>
      <c r="C157" t="str">
        <f>IF(AND('Sch D8 Projects'!G161&gt;0,'Sch D8 Projects'!H161&lt;1),"Fail","Pass")</f>
        <v>Pass</v>
      </c>
    </row>
    <row r="158" spans="1:3">
      <c r="A158">
        <v>157</v>
      </c>
      <c r="B158" t="str">
        <f>IF(AND('Sch D8 Projects'!H162&gt;0,'Sch D8 Projects'!G162&lt;1),"Fail","Pass")</f>
        <v>Pass</v>
      </c>
      <c r="C158" t="str">
        <f>IF(AND('Sch D8 Projects'!G162&gt;0,'Sch D8 Projects'!H162&lt;1),"Fail","Pass")</f>
        <v>Pass</v>
      </c>
    </row>
    <row r="159" spans="1:3">
      <c r="A159">
        <v>158</v>
      </c>
      <c r="B159" t="str">
        <f>IF(AND('Sch D8 Projects'!H163&gt;0,'Sch D8 Projects'!G163&lt;1),"Fail","Pass")</f>
        <v>Pass</v>
      </c>
      <c r="C159" t="str">
        <f>IF(AND('Sch D8 Projects'!G163&gt;0,'Sch D8 Projects'!H163&lt;1),"Fail","Pass")</f>
        <v>Pass</v>
      </c>
    </row>
    <row r="160" spans="1:3">
      <c r="A160">
        <v>159</v>
      </c>
      <c r="B160" t="str">
        <f>IF(AND('Sch D8 Projects'!H164&gt;0,'Sch D8 Projects'!G164&lt;1),"Fail","Pass")</f>
        <v>Pass</v>
      </c>
      <c r="C160" t="str">
        <f>IF(AND('Sch D8 Projects'!G164&gt;0,'Sch D8 Projects'!H164&lt;1),"Fail","Pass")</f>
        <v>Pass</v>
      </c>
    </row>
    <row r="161" spans="1:3">
      <c r="A161">
        <v>160</v>
      </c>
      <c r="B161" t="str">
        <f>IF(AND('Sch D8 Projects'!H165&gt;0,'Sch D8 Projects'!G165&lt;1),"Fail","Pass")</f>
        <v>Pass</v>
      </c>
      <c r="C161" t="str">
        <f>IF(AND('Sch D8 Projects'!G165&gt;0,'Sch D8 Projects'!H165&lt;1),"Fail","Pass")</f>
        <v>Pass</v>
      </c>
    </row>
    <row r="162" spans="1:3">
      <c r="A162">
        <v>161</v>
      </c>
      <c r="B162" t="str">
        <f>IF(AND('Sch D8 Projects'!H166&gt;0,'Sch D8 Projects'!G166&lt;1),"Fail","Pass")</f>
        <v>Pass</v>
      </c>
      <c r="C162" t="str">
        <f>IF(AND('Sch D8 Projects'!G166&gt;0,'Sch D8 Projects'!H166&lt;1),"Fail","Pass")</f>
        <v>Pass</v>
      </c>
    </row>
    <row r="163" spans="1:3">
      <c r="A163">
        <v>162</v>
      </c>
      <c r="B163" t="str">
        <f>IF(AND('Sch D8 Projects'!H167&gt;0,'Sch D8 Projects'!G167&lt;1),"Fail","Pass")</f>
        <v>Pass</v>
      </c>
      <c r="C163" t="str">
        <f>IF(AND('Sch D8 Projects'!G167&gt;0,'Sch D8 Projects'!H167&lt;1),"Fail","Pass")</f>
        <v>Pass</v>
      </c>
    </row>
    <row r="164" spans="1:3">
      <c r="A164">
        <v>163</v>
      </c>
      <c r="B164" t="str">
        <f>IF(AND('Sch D8 Projects'!H168&gt;0,'Sch D8 Projects'!G168&lt;1),"Fail","Pass")</f>
        <v>Pass</v>
      </c>
      <c r="C164" t="str">
        <f>IF(AND('Sch D8 Projects'!G168&gt;0,'Sch D8 Projects'!H168&lt;1),"Fail","Pass")</f>
        <v>Pass</v>
      </c>
    </row>
    <row r="165" spans="1:3">
      <c r="A165">
        <v>164</v>
      </c>
      <c r="B165" t="str">
        <f>IF(AND('Sch D8 Projects'!H169&gt;0,'Sch D8 Projects'!G169&lt;1),"Fail","Pass")</f>
        <v>Pass</v>
      </c>
      <c r="C165" t="str">
        <f>IF(AND('Sch D8 Projects'!G169&gt;0,'Sch D8 Projects'!H169&lt;1),"Fail","Pass")</f>
        <v>Pass</v>
      </c>
    </row>
    <row r="166" spans="1:3">
      <c r="A166">
        <v>165</v>
      </c>
      <c r="B166" t="str">
        <f>IF(AND('Sch D8 Projects'!H170&gt;0,'Sch D8 Projects'!G170&lt;1),"Fail","Pass")</f>
        <v>Pass</v>
      </c>
      <c r="C166" t="str">
        <f>IF(AND('Sch D8 Projects'!G170&gt;0,'Sch D8 Projects'!H170&lt;1),"Fail","Pass")</f>
        <v>Pass</v>
      </c>
    </row>
    <row r="167" spans="1:3">
      <c r="A167">
        <v>166</v>
      </c>
      <c r="B167" t="str">
        <f>IF(AND('Sch D8 Projects'!H171&gt;0,'Sch D8 Projects'!G171&lt;1),"Fail","Pass")</f>
        <v>Pass</v>
      </c>
      <c r="C167" t="str">
        <f>IF(AND('Sch D8 Projects'!G171&gt;0,'Sch D8 Projects'!H171&lt;1),"Fail","Pass")</f>
        <v>Pass</v>
      </c>
    </row>
    <row r="168" spans="1:3">
      <c r="A168">
        <v>167</v>
      </c>
      <c r="B168" t="str">
        <f>IF(AND('Sch D8 Projects'!H172&gt;0,'Sch D8 Projects'!G172&lt;1),"Fail","Pass")</f>
        <v>Pass</v>
      </c>
      <c r="C168" t="str">
        <f>IF(AND('Sch D8 Projects'!G172&gt;0,'Sch D8 Projects'!H172&lt;1),"Fail","Pass")</f>
        <v>Pass</v>
      </c>
    </row>
    <row r="169" spans="1:3">
      <c r="A169">
        <v>168</v>
      </c>
      <c r="B169" t="str">
        <f>IF(AND('Sch D8 Projects'!H173&gt;0,'Sch D8 Projects'!G173&lt;1),"Fail","Pass")</f>
        <v>Pass</v>
      </c>
      <c r="C169" t="str">
        <f>IF(AND('Sch D8 Projects'!G173&gt;0,'Sch D8 Projects'!H173&lt;1),"Fail","Pass")</f>
        <v>Pass</v>
      </c>
    </row>
    <row r="170" spans="1:3">
      <c r="A170">
        <v>169</v>
      </c>
      <c r="B170" t="str">
        <f>IF(AND('Sch D8 Projects'!H174&gt;0,'Sch D8 Projects'!G174&lt;1),"Fail","Pass")</f>
        <v>Pass</v>
      </c>
      <c r="C170" t="str">
        <f>IF(AND('Sch D8 Projects'!G174&gt;0,'Sch D8 Projects'!H174&lt;1),"Fail","Pass")</f>
        <v>Pass</v>
      </c>
    </row>
    <row r="171" spans="1:3">
      <c r="A171">
        <v>170</v>
      </c>
      <c r="B171" t="str">
        <f>IF(AND('Sch D8 Projects'!H175&gt;0,'Sch D8 Projects'!G175&lt;1),"Fail","Pass")</f>
        <v>Pass</v>
      </c>
      <c r="C171" t="str">
        <f>IF(AND('Sch D8 Projects'!G175&gt;0,'Sch D8 Projects'!H175&lt;1),"Fail","Pass")</f>
        <v>Pass</v>
      </c>
    </row>
    <row r="172" spans="1:3">
      <c r="A172">
        <v>171</v>
      </c>
      <c r="B172" t="str">
        <f>IF(AND('Sch D8 Projects'!H176&gt;0,'Sch D8 Projects'!G176&lt;1),"Fail","Pass")</f>
        <v>Pass</v>
      </c>
      <c r="C172" t="str">
        <f>IF(AND('Sch D8 Projects'!G176&gt;0,'Sch D8 Projects'!H176&lt;1),"Fail","Pass")</f>
        <v>Pass</v>
      </c>
    </row>
    <row r="173" spans="1:3">
      <c r="A173">
        <v>172</v>
      </c>
      <c r="B173" t="str">
        <f>IF(AND('Sch D8 Projects'!H177&gt;0,'Sch D8 Projects'!G177&lt;1),"Fail","Pass")</f>
        <v>Pass</v>
      </c>
      <c r="C173" t="str">
        <f>IF(AND('Sch D8 Projects'!G177&gt;0,'Sch D8 Projects'!H177&lt;1),"Fail","Pass")</f>
        <v>Pass</v>
      </c>
    </row>
    <row r="174" spans="1:3">
      <c r="A174">
        <v>173</v>
      </c>
      <c r="B174" t="str">
        <f>IF(AND('Sch D8 Projects'!H178&gt;0,'Sch D8 Projects'!G178&lt;1),"Fail","Pass")</f>
        <v>Pass</v>
      </c>
      <c r="C174" t="str">
        <f>IF(AND('Sch D8 Projects'!G178&gt;0,'Sch D8 Projects'!H178&lt;1),"Fail","Pass")</f>
        <v>Pass</v>
      </c>
    </row>
    <row r="175" spans="1:3">
      <c r="A175">
        <v>174</v>
      </c>
      <c r="B175" t="str">
        <f>IF(AND('Sch D8 Projects'!H179&gt;0,'Sch D8 Projects'!G179&lt;1),"Fail","Pass")</f>
        <v>Pass</v>
      </c>
      <c r="C175" t="str">
        <f>IF(AND('Sch D8 Projects'!G179&gt;0,'Sch D8 Projects'!H179&lt;1),"Fail","Pass")</f>
        <v>Pass</v>
      </c>
    </row>
    <row r="176" spans="1:3">
      <c r="A176">
        <v>175</v>
      </c>
      <c r="B176" t="str">
        <f>IF(AND('Sch D8 Projects'!H180&gt;0,'Sch D8 Projects'!G180&lt;1),"Fail","Pass")</f>
        <v>Pass</v>
      </c>
      <c r="C176" t="str">
        <f>IF(AND('Sch D8 Projects'!G180&gt;0,'Sch D8 Projects'!H180&lt;1),"Fail","Pass")</f>
        <v>Pass</v>
      </c>
    </row>
    <row r="177" spans="1:3">
      <c r="A177">
        <v>176</v>
      </c>
      <c r="B177" t="str">
        <f>IF(AND('Sch D8 Projects'!H181&gt;0,'Sch D8 Projects'!G181&lt;1),"Fail","Pass")</f>
        <v>Pass</v>
      </c>
      <c r="C177" t="str">
        <f>IF(AND('Sch D8 Projects'!G181&gt;0,'Sch D8 Projects'!H181&lt;1),"Fail","Pass")</f>
        <v>Pass</v>
      </c>
    </row>
    <row r="178" spans="1:3">
      <c r="A178">
        <v>177</v>
      </c>
      <c r="B178" t="str">
        <f>IF(AND('Sch D8 Projects'!H182&gt;0,'Sch D8 Projects'!G182&lt;1),"Fail","Pass")</f>
        <v>Pass</v>
      </c>
      <c r="C178" t="str">
        <f>IF(AND('Sch D8 Projects'!G182&gt;0,'Sch D8 Projects'!H182&lt;1),"Fail","Pass")</f>
        <v>Pass</v>
      </c>
    </row>
    <row r="179" spans="1:3">
      <c r="A179">
        <v>178</v>
      </c>
      <c r="B179" t="str">
        <f>IF(AND('Sch D8 Projects'!H183&gt;0,'Sch D8 Projects'!G183&lt;1),"Fail","Pass")</f>
        <v>Pass</v>
      </c>
      <c r="C179" t="str">
        <f>IF(AND('Sch D8 Projects'!G183&gt;0,'Sch D8 Projects'!H183&lt;1),"Fail","Pass")</f>
        <v>Pass</v>
      </c>
    </row>
    <row r="180" spans="1:3">
      <c r="A180">
        <v>179</v>
      </c>
      <c r="B180" t="str">
        <f>IF(AND('Sch D8 Projects'!H184&gt;0,'Sch D8 Projects'!G184&lt;1),"Fail","Pass")</f>
        <v>Pass</v>
      </c>
      <c r="C180" t="str">
        <f>IF(AND('Sch D8 Projects'!G184&gt;0,'Sch D8 Projects'!H184&lt;1),"Fail","Pass")</f>
        <v>Pass</v>
      </c>
    </row>
    <row r="181" spans="1:3">
      <c r="A181">
        <v>180</v>
      </c>
      <c r="B181" t="str">
        <f>IF(AND('Sch D8 Projects'!H185&gt;0,'Sch D8 Projects'!G185&lt;1),"Fail","Pass")</f>
        <v>Pass</v>
      </c>
      <c r="C181" t="str">
        <f>IF(AND('Sch D8 Projects'!G185&gt;0,'Sch D8 Projects'!H185&lt;1),"Fail","Pass")</f>
        <v>Pass</v>
      </c>
    </row>
    <row r="182" spans="1:3">
      <c r="A182">
        <v>181</v>
      </c>
      <c r="B182" t="str">
        <f>IF(AND('Sch D8 Projects'!H186&gt;0,'Sch D8 Projects'!G186&lt;1),"Fail","Pass")</f>
        <v>Pass</v>
      </c>
      <c r="C182" t="str">
        <f>IF(AND('Sch D8 Projects'!G186&gt;0,'Sch D8 Projects'!H186&lt;1),"Fail","Pass")</f>
        <v>Pass</v>
      </c>
    </row>
    <row r="183" spans="1:3">
      <c r="A183">
        <v>182</v>
      </c>
      <c r="B183" t="str">
        <f>IF(AND('Sch D8 Projects'!H187&gt;0,'Sch D8 Projects'!G187&lt;1),"Fail","Pass")</f>
        <v>Pass</v>
      </c>
      <c r="C183" t="str">
        <f>IF(AND('Sch D8 Projects'!G187&gt;0,'Sch D8 Projects'!H187&lt;1),"Fail","Pass")</f>
        <v>Pass</v>
      </c>
    </row>
    <row r="184" spans="1:3">
      <c r="A184">
        <v>183</v>
      </c>
      <c r="B184" t="str">
        <f>IF(AND('Sch D8 Projects'!H188&gt;0,'Sch D8 Projects'!G188&lt;1),"Fail","Pass")</f>
        <v>Pass</v>
      </c>
      <c r="C184" t="str">
        <f>IF(AND('Sch D8 Projects'!G188&gt;0,'Sch D8 Projects'!H188&lt;1),"Fail","Pass")</f>
        <v>Pass</v>
      </c>
    </row>
    <row r="185" spans="1:3">
      <c r="A185">
        <v>184</v>
      </c>
      <c r="B185" t="str">
        <f>IF(AND('Sch D8 Projects'!H189&gt;0,'Sch D8 Projects'!G189&lt;1),"Fail","Pass")</f>
        <v>Pass</v>
      </c>
      <c r="C185" t="str">
        <f>IF(AND('Sch D8 Projects'!G189&gt;0,'Sch D8 Projects'!H189&lt;1),"Fail","Pass")</f>
        <v>Pass</v>
      </c>
    </row>
    <row r="186" spans="1:3">
      <c r="A186">
        <v>185</v>
      </c>
      <c r="B186" t="str">
        <f>IF(AND('Sch D8 Projects'!H190&gt;0,'Sch D8 Projects'!G190&lt;1),"Fail","Pass")</f>
        <v>Pass</v>
      </c>
      <c r="C186" t="str">
        <f>IF(AND('Sch D8 Projects'!G190&gt;0,'Sch D8 Projects'!H190&lt;1),"Fail","Pass")</f>
        <v>Pass</v>
      </c>
    </row>
    <row r="187" spans="1:3">
      <c r="A187">
        <v>186</v>
      </c>
      <c r="B187" t="str">
        <f>IF(AND('Sch D8 Projects'!H191&gt;0,'Sch D8 Projects'!G191&lt;1),"Fail","Pass")</f>
        <v>Pass</v>
      </c>
      <c r="C187" t="str">
        <f>IF(AND('Sch D8 Projects'!G191&gt;0,'Sch D8 Projects'!H191&lt;1),"Fail","Pass")</f>
        <v>Pass</v>
      </c>
    </row>
    <row r="188" spans="1:3">
      <c r="A188">
        <v>187</v>
      </c>
      <c r="B188" t="str">
        <f>IF(AND('Sch D8 Projects'!H192&gt;0,'Sch D8 Projects'!G192&lt;1),"Fail","Pass")</f>
        <v>Pass</v>
      </c>
      <c r="C188" t="str">
        <f>IF(AND('Sch D8 Projects'!G192&gt;0,'Sch D8 Projects'!H192&lt;1),"Fail","Pass")</f>
        <v>Pass</v>
      </c>
    </row>
    <row r="189" spans="1:3">
      <c r="A189">
        <v>188</v>
      </c>
      <c r="B189" t="str">
        <f>IF(AND('Sch D8 Projects'!H193&gt;0,'Sch D8 Projects'!G193&lt;1),"Fail","Pass")</f>
        <v>Pass</v>
      </c>
      <c r="C189" t="str">
        <f>IF(AND('Sch D8 Projects'!G193&gt;0,'Sch D8 Projects'!H193&lt;1),"Fail","Pass")</f>
        <v>Pass</v>
      </c>
    </row>
    <row r="190" spans="1:3">
      <c r="A190">
        <v>189</v>
      </c>
      <c r="B190" t="str">
        <f>IF(AND('Sch D8 Projects'!H194&gt;0,'Sch D8 Projects'!G194&lt;1),"Fail","Pass")</f>
        <v>Pass</v>
      </c>
      <c r="C190" t="str">
        <f>IF(AND('Sch D8 Projects'!G194&gt;0,'Sch D8 Projects'!H194&lt;1),"Fail","Pass")</f>
        <v>Pass</v>
      </c>
    </row>
    <row r="191" spans="1:3">
      <c r="A191">
        <v>190</v>
      </c>
      <c r="B191" t="str">
        <f>IF(AND('Sch D8 Projects'!H195&gt;0,'Sch D8 Projects'!G195&lt;1),"Fail","Pass")</f>
        <v>Pass</v>
      </c>
      <c r="C191" t="str">
        <f>IF(AND('Sch D8 Projects'!G195&gt;0,'Sch D8 Projects'!H195&lt;1),"Fail","Pass")</f>
        <v>Pass</v>
      </c>
    </row>
    <row r="192" spans="1:3">
      <c r="A192">
        <v>191</v>
      </c>
      <c r="B192" t="str">
        <f>IF(AND('Sch D8 Projects'!H196&gt;0,'Sch D8 Projects'!G196&lt;1),"Fail","Pass")</f>
        <v>Pass</v>
      </c>
      <c r="C192" t="str">
        <f>IF(AND('Sch D8 Projects'!G196&gt;0,'Sch D8 Projects'!H196&lt;1),"Fail","Pass")</f>
        <v>Pass</v>
      </c>
    </row>
    <row r="193" spans="1:3">
      <c r="A193">
        <v>192</v>
      </c>
      <c r="B193" t="str">
        <f>IF(AND('Sch D8 Projects'!H197&gt;0,'Sch D8 Projects'!G197&lt;1),"Fail","Pass")</f>
        <v>Pass</v>
      </c>
      <c r="C193" t="str">
        <f>IF(AND('Sch D8 Projects'!G197&gt;0,'Sch D8 Projects'!H197&lt;1),"Fail","Pass")</f>
        <v>Pass</v>
      </c>
    </row>
    <row r="194" spans="1:3">
      <c r="A194">
        <v>193</v>
      </c>
      <c r="B194" t="str">
        <f>IF(AND('Sch D8 Projects'!H198&gt;0,'Sch D8 Projects'!G198&lt;1),"Fail","Pass")</f>
        <v>Pass</v>
      </c>
      <c r="C194" t="str">
        <f>IF(AND('Sch D8 Projects'!G198&gt;0,'Sch D8 Projects'!H198&lt;1),"Fail","Pass")</f>
        <v>Pass</v>
      </c>
    </row>
    <row r="195" spans="1:3">
      <c r="A195">
        <v>194</v>
      </c>
      <c r="B195" t="str">
        <f>IF(AND('Sch D8 Projects'!H199&gt;0,'Sch D8 Projects'!G199&lt;1),"Fail","Pass")</f>
        <v>Pass</v>
      </c>
      <c r="C195" t="str">
        <f>IF(AND('Sch D8 Projects'!G199&gt;0,'Sch D8 Projects'!H199&lt;1),"Fail","Pass")</f>
        <v>Pass</v>
      </c>
    </row>
    <row r="196" spans="1:3">
      <c r="A196">
        <v>195</v>
      </c>
      <c r="B196" t="str">
        <f>IF(AND('Sch D8 Projects'!H200&gt;0,'Sch D8 Projects'!G200&lt;1),"Fail","Pass")</f>
        <v>Pass</v>
      </c>
      <c r="C196" t="str">
        <f>IF(AND('Sch D8 Projects'!G200&gt;0,'Sch D8 Projects'!H200&lt;1),"Fail","Pass")</f>
        <v>Pass</v>
      </c>
    </row>
    <row r="197" spans="1:3">
      <c r="A197">
        <v>196</v>
      </c>
      <c r="B197" t="str">
        <f>IF(AND('Sch D8 Projects'!H201&gt;0,'Sch D8 Projects'!G201&lt;1),"Fail","Pass")</f>
        <v>Pass</v>
      </c>
      <c r="C197" t="str">
        <f>IF(AND('Sch D8 Projects'!G201&gt;0,'Sch D8 Projects'!H201&lt;1),"Fail","Pass")</f>
        <v>Pass</v>
      </c>
    </row>
    <row r="198" spans="1:3">
      <c r="A198">
        <v>197</v>
      </c>
      <c r="B198" t="str">
        <f>IF(AND('Sch D8 Projects'!H202&gt;0,'Sch D8 Projects'!G202&lt;1),"Fail","Pass")</f>
        <v>Pass</v>
      </c>
      <c r="C198" t="str">
        <f>IF(AND('Sch D8 Projects'!G202&gt;0,'Sch D8 Projects'!H202&lt;1),"Fail","Pass")</f>
        <v>Pass</v>
      </c>
    </row>
    <row r="199" spans="1:3">
      <c r="A199">
        <v>198</v>
      </c>
      <c r="B199" t="str">
        <f>IF(AND('Sch D8 Projects'!H203&gt;0,'Sch D8 Projects'!G203&lt;1),"Fail","Pass")</f>
        <v>Pass</v>
      </c>
      <c r="C199" t="str">
        <f>IF(AND('Sch D8 Projects'!G203&gt;0,'Sch D8 Projects'!H203&lt;1),"Fail","Pass")</f>
        <v>Pass</v>
      </c>
    </row>
    <row r="200" spans="1:3">
      <c r="A200">
        <v>199</v>
      </c>
      <c r="B200" t="str">
        <f>IF(AND('Sch D8 Projects'!H204&gt;0,'Sch D8 Projects'!G204&lt;1),"Fail","Pass")</f>
        <v>Pass</v>
      </c>
      <c r="C200" t="str">
        <f>IF(AND('Sch D8 Projects'!G204&gt;0,'Sch D8 Projects'!H204&lt;1),"Fail","Pass")</f>
        <v>Pass</v>
      </c>
    </row>
    <row r="201" spans="1:3">
      <c r="A201">
        <v>200</v>
      </c>
      <c r="B201" t="str">
        <f>IF(AND('Sch D8 Projects'!H205&gt;0,'Sch D8 Projects'!G205&lt;1),"Fail","Pass")</f>
        <v>Pass</v>
      </c>
      <c r="C201" t="str">
        <f>IF(AND('Sch D8 Projects'!G205&gt;0,'Sch D8 Projects'!H205&lt;1),"Fail","Pass")</f>
        <v>Pass</v>
      </c>
    </row>
    <row r="202" spans="1:3">
      <c r="A202">
        <v>201</v>
      </c>
      <c r="B202" t="str">
        <f>IF(AND('Sch D8 Projects'!H206&gt;0,'Sch D8 Projects'!G206&lt;1),"Fail","Pass")</f>
        <v>Pass</v>
      </c>
      <c r="C202" t="str">
        <f>IF(AND('Sch D8 Projects'!G206&gt;0,'Sch D8 Projects'!H206&lt;1),"Fail","Pass")</f>
        <v>Pass</v>
      </c>
    </row>
    <row r="203" spans="1:3">
      <c r="A203">
        <v>202</v>
      </c>
      <c r="B203" t="str">
        <f>IF(AND('Sch D8 Projects'!H207&gt;0,'Sch D8 Projects'!G207&lt;1),"Fail","Pass")</f>
        <v>Pass</v>
      </c>
      <c r="C203" t="str">
        <f>IF(AND('Sch D8 Projects'!G207&gt;0,'Sch D8 Projects'!H207&lt;1),"Fail","Pass")</f>
        <v>Pass</v>
      </c>
    </row>
    <row r="204" spans="1:3">
      <c r="A204">
        <v>203</v>
      </c>
      <c r="B204" t="str">
        <f>IF(AND('Sch D8 Projects'!H208&gt;0,'Sch D8 Projects'!G208&lt;1),"Fail","Pass")</f>
        <v>Pass</v>
      </c>
      <c r="C204" t="str">
        <f>IF(AND('Sch D8 Projects'!G208&gt;0,'Sch D8 Projects'!H208&lt;1),"Fail","Pass")</f>
        <v>Pass</v>
      </c>
    </row>
    <row r="205" spans="1:3">
      <c r="A205">
        <v>204</v>
      </c>
      <c r="B205" t="str">
        <f>IF(AND('Sch D8 Projects'!H209&gt;0,'Sch D8 Projects'!G209&lt;1),"Fail","Pass")</f>
        <v>Pass</v>
      </c>
      <c r="C205" t="str">
        <f>IF(AND('Sch D8 Projects'!G209&gt;0,'Sch D8 Projects'!H209&lt;1),"Fail","Pass")</f>
        <v>Pass</v>
      </c>
    </row>
    <row r="206" spans="1:3">
      <c r="A206">
        <v>205</v>
      </c>
      <c r="B206" t="str">
        <f>IF(AND('Sch D8 Projects'!H210&gt;0,'Sch D8 Projects'!G210&lt;1),"Fail","Pass")</f>
        <v>Pass</v>
      </c>
      <c r="C206" t="str">
        <f>IF(AND('Sch D8 Projects'!G210&gt;0,'Sch D8 Projects'!H210&lt;1),"Fail","Pass")</f>
        <v>Pass</v>
      </c>
    </row>
    <row r="207" spans="1:3">
      <c r="A207">
        <v>206</v>
      </c>
      <c r="B207" t="str">
        <f>IF(AND('Sch D8 Projects'!H211&gt;0,'Sch D8 Projects'!G211&lt;1),"Fail","Pass")</f>
        <v>Pass</v>
      </c>
      <c r="C207" t="str">
        <f>IF(AND('Sch D8 Projects'!G211&gt;0,'Sch D8 Projects'!H211&lt;1),"Fail","Pass")</f>
        <v>Pass</v>
      </c>
    </row>
    <row r="208" spans="1:3">
      <c r="A208">
        <v>207</v>
      </c>
      <c r="B208" t="str">
        <f>IF(AND('Sch D8 Projects'!H212&gt;0,'Sch D8 Projects'!G212&lt;1),"Fail","Pass")</f>
        <v>Pass</v>
      </c>
      <c r="C208" t="str">
        <f>IF(AND('Sch D8 Projects'!G212&gt;0,'Sch D8 Projects'!H212&lt;1),"Fail","Pass")</f>
        <v>Pass</v>
      </c>
    </row>
    <row r="209" spans="1:3">
      <c r="A209">
        <v>208</v>
      </c>
      <c r="B209" t="str">
        <f>IF(AND('Sch D8 Projects'!H213&gt;0,'Sch D8 Projects'!G213&lt;1),"Fail","Pass")</f>
        <v>Pass</v>
      </c>
      <c r="C209" t="str">
        <f>IF(AND('Sch D8 Projects'!G213&gt;0,'Sch D8 Projects'!H213&lt;1),"Fail","Pass")</f>
        <v>Pass</v>
      </c>
    </row>
    <row r="210" spans="1:3">
      <c r="A210">
        <v>209</v>
      </c>
      <c r="B210" t="str">
        <f>IF(AND('Sch D8 Projects'!H214&gt;0,'Sch D8 Projects'!G214&lt;1),"Fail","Pass")</f>
        <v>Pass</v>
      </c>
      <c r="C210" t="str">
        <f>IF(AND('Sch D8 Projects'!G214&gt;0,'Sch D8 Projects'!H214&lt;1),"Fail","Pass")</f>
        <v>Pass</v>
      </c>
    </row>
    <row r="211" spans="1:3">
      <c r="A211">
        <v>210</v>
      </c>
      <c r="B211" t="str">
        <f>IF(AND('Sch D8 Projects'!H215&gt;0,'Sch D8 Projects'!G215&lt;1),"Fail","Pass")</f>
        <v>Pass</v>
      </c>
      <c r="C211" t="str">
        <f>IF(AND('Sch D8 Projects'!G215&gt;0,'Sch D8 Projects'!H215&lt;1),"Fail","Pass")</f>
        <v>Pass</v>
      </c>
    </row>
    <row r="212" spans="1:3">
      <c r="A212">
        <v>211</v>
      </c>
      <c r="B212" t="str">
        <f>IF(AND('Sch D8 Projects'!H216&gt;0,'Sch D8 Projects'!G216&lt;1),"Fail","Pass")</f>
        <v>Pass</v>
      </c>
      <c r="C212" t="str">
        <f>IF(AND('Sch D8 Projects'!G216&gt;0,'Sch D8 Projects'!H216&lt;1),"Fail","Pass")</f>
        <v>Pass</v>
      </c>
    </row>
    <row r="213" spans="1:3">
      <c r="A213">
        <v>212</v>
      </c>
      <c r="B213" t="str">
        <f>IF(AND('Sch D8 Projects'!H217&gt;0,'Sch D8 Projects'!G217&lt;1),"Fail","Pass")</f>
        <v>Pass</v>
      </c>
      <c r="C213" t="str">
        <f>IF(AND('Sch D8 Projects'!G217&gt;0,'Sch D8 Projects'!H217&lt;1),"Fail","Pass")</f>
        <v>Pass</v>
      </c>
    </row>
    <row r="214" spans="1:3">
      <c r="A214">
        <v>213</v>
      </c>
      <c r="B214" t="str">
        <f>IF(AND('Sch D8 Projects'!H218&gt;0,'Sch D8 Projects'!G218&lt;1),"Fail","Pass")</f>
        <v>Pass</v>
      </c>
      <c r="C214" t="str">
        <f>IF(AND('Sch D8 Projects'!G218&gt;0,'Sch D8 Projects'!H218&lt;1),"Fail","Pass")</f>
        <v>Pass</v>
      </c>
    </row>
    <row r="215" spans="1:3">
      <c r="A215">
        <v>214</v>
      </c>
      <c r="B215" t="str">
        <f>IF(AND('Sch D8 Projects'!H219&gt;0,'Sch D8 Projects'!G219&lt;1),"Fail","Pass")</f>
        <v>Pass</v>
      </c>
      <c r="C215" t="str">
        <f>IF(AND('Sch D8 Projects'!G219&gt;0,'Sch D8 Projects'!H219&lt;1),"Fail","Pass")</f>
        <v>Pass</v>
      </c>
    </row>
    <row r="216" spans="1:3">
      <c r="A216">
        <v>215</v>
      </c>
      <c r="B216" t="str">
        <f>IF(AND('Sch D8 Projects'!H220&gt;0,'Sch D8 Projects'!G220&lt;1),"Fail","Pass")</f>
        <v>Pass</v>
      </c>
      <c r="C216" t="str">
        <f>IF(AND('Sch D8 Projects'!G220&gt;0,'Sch D8 Projects'!H220&lt;1),"Fail","Pass")</f>
        <v>Pass</v>
      </c>
    </row>
    <row r="217" spans="1:3">
      <c r="A217">
        <v>216</v>
      </c>
      <c r="B217" t="str">
        <f>IF(AND('Sch D8 Projects'!H221&gt;0,'Sch D8 Projects'!G221&lt;1),"Fail","Pass")</f>
        <v>Pass</v>
      </c>
      <c r="C217" t="str">
        <f>IF(AND('Sch D8 Projects'!G221&gt;0,'Sch D8 Projects'!H221&lt;1),"Fail","Pass")</f>
        <v>Pass</v>
      </c>
    </row>
    <row r="218" spans="1:3">
      <c r="A218">
        <v>217</v>
      </c>
      <c r="B218" t="str">
        <f>IF(AND('Sch D8 Projects'!H222&gt;0,'Sch D8 Projects'!G222&lt;1),"Fail","Pass")</f>
        <v>Pass</v>
      </c>
      <c r="C218" t="str">
        <f>IF(AND('Sch D8 Projects'!G222&gt;0,'Sch D8 Projects'!H222&lt;1),"Fail","Pass")</f>
        <v>Pass</v>
      </c>
    </row>
    <row r="219" spans="1:3">
      <c r="A219">
        <v>218</v>
      </c>
      <c r="B219" t="str">
        <f>IF(AND('Sch D8 Projects'!H223&gt;0,'Sch D8 Projects'!G223&lt;1),"Fail","Pass")</f>
        <v>Pass</v>
      </c>
      <c r="C219" t="str">
        <f>IF(AND('Sch D8 Projects'!G223&gt;0,'Sch D8 Projects'!H223&lt;1),"Fail","Pass")</f>
        <v>Pass</v>
      </c>
    </row>
    <row r="220" spans="1:3">
      <c r="A220">
        <v>219</v>
      </c>
      <c r="B220" t="str">
        <f>IF(AND('Sch D8 Projects'!H224&gt;0,'Sch D8 Projects'!G224&lt;1),"Fail","Pass")</f>
        <v>Pass</v>
      </c>
      <c r="C220" t="str">
        <f>IF(AND('Sch D8 Projects'!G224&gt;0,'Sch D8 Projects'!H224&lt;1),"Fail","Pass")</f>
        <v>Pass</v>
      </c>
    </row>
    <row r="221" spans="1:3">
      <c r="A221">
        <v>220</v>
      </c>
      <c r="B221" t="str">
        <f>IF(AND('Sch D8 Projects'!H225&gt;0,'Sch D8 Projects'!G225&lt;1),"Fail","Pass")</f>
        <v>Pass</v>
      </c>
      <c r="C221" t="str">
        <f>IF(AND('Sch D8 Projects'!G225&gt;0,'Sch D8 Projects'!H225&lt;1),"Fail","Pass")</f>
        <v>Pass</v>
      </c>
    </row>
    <row r="222" spans="1:3">
      <c r="A222">
        <v>221</v>
      </c>
      <c r="B222" t="str">
        <f>IF(AND('Sch D8 Projects'!H226&gt;0,'Sch D8 Projects'!G226&lt;1),"Fail","Pass")</f>
        <v>Pass</v>
      </c>
      <c r="C222" t="str">
        <f>IF(AND('Sch D8 Projects'!G226&gt;0,'Sch D8 Projects'!H226&lt;1),"Fail","Pass")</f>
        <v>Pass</v>
      </c>
    </row>
    <row r="223" spans="1:3">
      <c r="A223">
        <v>222</v>
      </c>
      <c r="B223" t="str">
        <f>IF(AND('Sch D8 Projects'!H227&gt;0,'Sch D8 Projects'!G227&lt;1),"Fail","Pass")</f>
        <v>Pass</v>
      </c>
      <c r="C223" t="str">
        <f>IF(AND('Sch D8 Projects'!G227&gt;0,'Sch D8 Projects'!H227&lt;1),"Fail","Pass")</f>
        <v>Pass</v>
      </c>
    </row>
    <row r="224" spans="1:3">
      <c r="A224">
        <v>223</v>
      </c>
      <c r="B224" t="str">
        <f>IF(AND('Sch D8 Projects'!H228&gt;0,'Sch D8 Projects'!G228&lt;1),"Fail","Pass")</f>
        <v>Pass</v>
      </c>
      <c r="C224" t="str">
        <f>IF(AND('Sch D8 Projects'!G228&gt;0,'Sch D8 Projects'!H228&lt;1),"Fail","Pass")</f>
        <v>Pass</v>
      </c>
    </row>
    <row r="225" spans="1:3">
      <c r="A225">
        <v>224</v>
      </c>
      <c r="B225" t="str">
        <f>IF(AND('Sch D8 Projects'!H229&gt;0,'Sch D8 Projects'!G229&lt;1),"Fail","Pass")</f>
        <v>Pass</v>
      </c>
      <c r="C225" t="str">
        <f>IF(AND('Sch D8 Projects'!G229&gt;0,'Sch D8 Projects'!H229&lt;1),"Fail","Pass")</f>
        <v>Pass</v>
      </c>
    </row>
    <row r="226" spans="1:3">
      <c r="A226">
        <v>225</v>
      </c>
      <c r="B226" t="str">
        <f>IF(AND('Sch D8 Projects'!H230&gt;0,'Sch D8 Projects'!G230&lt;1),"Fail","Pass")</f>
        <v>Pass</v>
      </c>
      <c r="C226" t="str">
        <f>IF(AND('Sch D8 Projects'!G230&gt;0,'Sch D8 Projects'!H230&lt;1),"Fail","Pass")</f>
        <v>Pass</v>
      </c>
    </row>
    <row r="227" spans="1:3">
      <c r="A227">
        <v>226</v>
      </c>
      <c r="B227" t="str">
        <f>IF(AND('Sch D8 Projects'!H231&gt;0,'Sch D8 Projects'!G231&lt;1),"Fail","Pass")</f>
        <v>Pass</v>
      </c>
      <c r="C227" t="str">
        <f>IF(AND('Sch D8 Projects'!G231&gt;0,'Sch D8 Projects'!H231&lt;1),"Fail","Pass")</f>
        <v>Pass</v>
      </c>
    </row>
    <row r="228" spans="1:3">
      <c r="A228">
        <v>227</v>
      </c>
      <c r="B228" t="str">
        <f>IF(AND('Sch D8 Projects'!H232&gt;0,'Sch D8 Projects'!G232&lt;1),"Fail","Pass")</f>
        <v>Pass</v>
      </c>
      <c r="C228" t="str">
        <f>IF(AND('Sch D8 Projects'!G232&gt;0,'Sch D8 Projects'!H232&lt;1),"Fail","Pass")</f>
        <v>Pass</v>
      </c>
    </row>
    <row r="229" spans="1:3">
      <c r="A229">
        <v>228</v>
      </c>
      <c r="B229" t="str">
        <f>IF(AND('Sch D8 Projects'!H233&gt;0,'Sch D8 Projects'!G233&lt;1),"Fail","Pass")</f>
        <v>Pass</v>
      </c>
      <c r="C229" t="str">
        <f>IF(AND('Sch D8 Projects'!G233&gt;0,'Sch D8 Projects'!H233&lt;1),"Fail","Pass")</f>
        <v>Pass</v>
      </c>
    </row>
    <row r="230" spans="1:3">
      <c r="A230">
        <v>229</v>
      </c>
      <c r="B230" t="str">
        <f>IF(AND('Sch D8 Projects'!H234&gt;0,'Sch D8 Projects'!G234&lt;1),"Fail","Pass")</f>
        <v>Pass</v>
      </c>
      <c r="C230" t="str">
        <f>IF(AND('Sch D8 Projects'!G234&gt;0,'Sch D8 Projects'!H234&lt;1),"Fail","Pass")</f>
        <v>Pass</v>
      </c>
    </row>
    <row r="231" spans="1:3">
      <c r="A231">
        <v>230</v>
      </c>
      <c r="B231" t="str">
        <f>IF(AND('Sch D8 Projects'!H235&gt;0,'Sch D8 Projects'!G235&lt;1),"Fail","Pass")</f>
        <v>Pass</v>
      </c>
      <c r="C231" t="str">
        <f>IF(AND('Sch D8 Projects'!G235&gt;0,'Sch D8 Projects'!H235&lt;1),"Fail","Pass")</f>
        <v>Pass</v>
      </c>
    </row>
    <row r="232" spans="1:3">
      <c r="A232">
        <v>231</v>
      </c>
      <c r="B232" t="str">
        <f>IF(AND('Sch D8 Projects'!H236&gt;0,'Sch D8 Projects'!G236&lt;1),"Fail","Pass")</f>
        <v>Pass</v>
      </c>
      <c r="C232" t="str">
        <f>IF(AND('Sch D8 Projects'!G236&gt;0,'Sch D8 Projects'!H236&lt;1),"Fail","Pass")</f>
        <v>Pass</v>
      </c>
    </row>
    <row r="233" spans="1:3">
      <c r="A233">
        <v>232</v>
      </c>
      <c r="B233" t="str">
        <f>IF(AND('Sch D8 Projects'!H237&gt;0,'Sch D8 Projects'!G237&lt;1),"Fail","Pass")</f>
        <v>Pass</v>
      </c>
      <c r="C233" t="str">
        <f>IF(AND('Sch D8 Projects'!G237&gt;0,'Sch D8 Projects'!H237&lt;1),"Fail","Pass")</f>
        <v>Pass</v>
      </c>
    </row>
    <row r="234" spans="1:3">
      <c r="A234">
        <v>233</v>
      </c>
      <c r="B234" t="str">
        <f>IF(AND('Sch D8 Projects'!H238&gt;0,'Sch D8 Projects'!G238&lt;1),"Fail","Pass")</f>
        <v>Pass</v>
      </c>
      <c r="C234" t="str">
        <f>IF(AND('Sch D8 Projects'!G238&gt;0,'Sch D8 Projects'!H238&lt;1),"Fail","Pass")</f>
        <v>Pass</v>
      </c>
    </row>
    <row r="235" spans="1:3">
      <c r="A235">
        <v>234</v>
      </c>
      <c r="B235" t="str">
        <f>IF(AND('Sch D8 Projects'!H239&gt;0,'Sch D8 Projects'!G239&lt;1),"Fail","Pass")</f>
        <v>Pass</v>
      </c>
      <c r="C235" t="str">
        <f>IF(AND('Sch D8 Projects'!G239&gt;0,'Sch D8 Projects'!H239&lt;1),"Fail","Pass")</f>
        <v>Pass</v>
      </c>
    </row>
    <row r="236" spans="1:3">
      <c r="A236">
        <v>235</v>
      </c>
      <c r="B236" t="str">
        <f>IF(AND('Sch D8 Projects'!H240&gt;0,'Sch D8 Projects'!G240&lt;1),"Fail","Pass")</f>
        <v>Pass</v>
      </c>
      <c r="C236" t="str">
        <f>IF(AND('Sch D8 Projects'!G240&gt;0,'Sch D8 Projects'!H240&lt;1),"Fail","Pass")</f>
        <v>Pass</v>
      </c>
    </row>
    <row r="237" spans="1:3">
      <c r="A237">
        <v>236</v>
      </c>
      <c r="B237" t="str">
        <f>IF(AND('Sch D8 Projects'!H241&gt;0,'Sch D8 Projects'!G241&lt;1),"Fail","Pass")</f>
        <v>Pass</v>
      </c>
      <c r="C237" t="str">
        <f>IF(AND('Sch D8 Projects'!G241&gt;0,'Sch D8 Projects'!H241&lt;1),"Fail","Pass")</f>
        <v>Pass</v>
      </c>
    </row>
    <row r="238" spans="1:3">
      <c r="A238">
        <v>237</v>
      </c>
      <c r="B238" t="str">
        <f>IF(AND('Sch D8 Projects'!H242&gt;0,'Sch D8 Projects'!G242&lt;1),"Fail","Pass")</f>
        <v>Pass</v>
      </c>
      <c r="C238" t="str">
        <f>IF(AND('Sch D8 Projects'!G242&gt;0,'Sch D8 Projects'!H242&lt;1),"Fail","Pass")</f>
        <v>Pass</v>
      </c>
    </row>
    <row r="239" spans="1:3">
      <c r="A239">
        <v>238</v>
      </c>
      <c r="B239" t="str">
        <f>IF(AND('Sch D8 Projects'!H243&gt;0,'Sch D8 Projects'!G243&lt;1),"Fail","Pass")</f>
        <v>Pass</v>
      </c>
      <c r="C239" t="str">
        <f>IF(AND('Sch D8 Projects'!G243&gt;0,'Sch D8 Projects'!H243&lt;1),"Fail","Pass")</f>
        <v>Pass</v>
      </c>
    </row>
    <row r="240" spans="1:3">
      <c r="A240">
        <v>239</v>
      </c>
      <c r="B240" t="str">
        <f>IF(AND('Sch D8 Projects'!H244&gt;0,'Sch D8 Projects'!G244&lt;1),"Fail","Pass")</f>
        <v>Pass</v>
      </c>
      <c r="C240" t="str">
        <f>IF(AND('Sch D8 Projects'!G244&gt;0,'Sch D8 Projects'!H244&lt;1),"Fail","Pass")</f>
        <v>Pass</v>
      </c>
    </row>
    <row r="241" spans="1:3">
      <c r="A241">
        <v>240</v>
      </c>
      <c r="B241" t="str">
        <f>IF(AND('Sch D8 Projects'!H245&gt;0,'Sch D8 Projects'!G245&lt;1),"Fail","Pass")</f>
        <v>Pass</v>
      </c>
      <c r="C241" t="str">
        <f>IF(AND('Sch D8 Projects'!G245&gt;0,'Sch D8 Projects'!H245&lt;1),"Fail","Pass")</f>
        <v>Pass</v>
      </c>
    </row>
    <row r="242" spans="1:3">
      <c r="A242">
        <v>241</v>
      </c>
      <c r="B242" t="str">
        <f>IF(AND('Sch D8 Projects'!H246&gt;0,'Sch D8 Projects'!G246&lt;1),"Fail","Pass")</f>
        <v>Pass</v>
      </c>
      <c r="C242" t="str">
        <f>IF(AND('Sch D8 Projects'!G246&gt;0,'Sch D8 Projects'!H246&lt;1),"Fail","Pass")</f>
        <v>Pass</v>
      </c>
    </row>
    <row r="243" spans="1:3">
      <c r="A243">
        <v>242</v>
      </c>
      <c r="B243" t="str">
        <f>IF(AND('Sch D8 Projects'!H247&gt;0,'Sch D8 Projects'!G247&lt;1),"Fail","Pass")</f>
        <v>Pass</v>
      </c>
      <c r="C243" t="str">
        <f>IF(AND('Sch D8 Projects'!G247&gt;0,'Sch D8 Projects'!H247&lt;1),"Fail","Pass")</f>
        <v>Pass</v>
      </c>
    </row>
    <row r="244" spans="1:3">
      <c r="A244">
        <v>243</v>
      </c>
      <c r="B244" t="str">
        <f>IF(AND('Sch D8 Projects'!H248&gt;0,'Sch D8 Projects'!G248&lt;1),"Fail","Pass")</f>
        <v>Pass</v>
      </c>
      <c r="C244" t="str">
        <f>IF(AND('Sch D8 Projects'!G248&gt;0,'Sch D8 Projects'!H248&lt;1),"Fail","Pass")</f>
        <v>Pass</v>
      </c>
    </row>
    <row r="245" spans="1:3">
      <c r="A245">
        <v>244</v>
      </c>
      <c r="B245" t="str">
        <f>IF(AND('Sch D8 Projects'!H249&gt;0,'Sch D8 Projects'!G249&lt;1),"Fail","Pass")</f>
        <v>Pass</v>
      </c>
      <c r="C245" t="str">
        <f>IF(AND('Sch D8 Projects'!G249&gt;0,'Sch D8 Projects'!H249&lt;1),"Fail","Pass")</f>
        <v>Pass</v>
      </c>
    </row>
    <row r="246" spans="1:3">
      <c r="A246">
        <v>245</v>
      </c>
      <c r="B246" t="str">
        <f>IF(AND('Sch D8 Projects'!H250&gt;0,'Sch D8 Projects'!G250&lt;1),"Fail","Pass")</f>
        <v>Pass</v>
      </c>
      <c r="C246" t="str">
        <f>IF(AND('Sch D8 Projects'!G250&gt;0,'Sch D8 Projects'!H250&lt;1),"Fail","Pass")</f>
        <v>Pass</v>
      </c>
    </row>
    <row r="247" spans="1:3">
      <c r="A247">
        <v>246</v>
      </c>
      <c r="B247" t="str">
        <f>IF(AND('Sch D8 Projects'!H251&gt;0,'Sch D8 Projects'!G251&lt;1),"Fail","Pass")</f>
        <v>Pass</v>
      </c>
      <c r="C247" t="str">
        <f>IF(AND('Sch D8 Projects'!G251&gt;0,'Sch D8 Projects'!H251&lt;1),"Fail","Pass")</f>
        <v>Pass</v>
      </c>
    </row>
    <row r="248" spans="1:3">
      <c r="A248">
        <v>247</v>
      </c>
      <c r="B248" t="str">
        <f>IF(AND('Sch D8 Projects'!H252&gt;0,'Sch D8 Projects'!G252&lt;1),"Fail","Pass")</f>
        <v>Pass</v>
      </c>
      <c r="C248" t="str">
        <f>IF(AND('Sch D8 Projects'!G252&gt;0,'Sch D8 Projects'!H252&lt;1),"Fail","Pass")</f>
        <v>Pass</v>
      </c>
    </row>
    <row r="249" spans="1:3">
      <c r="A249">
        <v>248</v>
      </c>
      <c r="B249" t="str">
        <f>IF(AND('Sch D8 Projects'!H253&gt;0,'Sch D8 Projects'!G253&lt;1),"Fail","Pass")</f>
        <v>Pass</v>
      </c>
      <c r="C249" t="str">
        <f>IF(AND('Sch D8 Projects'!G253&gt;0,'Sch D8 Projects'!H253&lt;1),"Fail","Pass")</f>
        <v>Pass</v>
      </c>
    </row>
    <row r="250" spans="1:3">
      <c r="A250">
        <v>249</v>
      </c>
      <c r="B250" t="str">
        <f>IF(AND('Sch D8 Projects'!H254&gt;0,'Sch D8 Projects'!G254&lt;1),"Fail","Pass")</f>
        <v>Pass</v>
      </c>
      <c r="C250" t="str">
        <f>IF(AND('Sch D8 Projects'!G254&gt;0,'Sch D8 Projects'!H254&lt;1),"Fail","Pass")</f>
        <v>Pass</v>
      </c>
    </row>
    <row r="251" spans="1:3">
      <c r="A251">
        <v>250</v>
      </c>
      <c r="B251" t="str">
        <f>IF(AND('Sch D8 Projects'!H255&gt;0,'Sch D8 Projects'!G255&lt;1),"Fail","Pass")</f>
        <v>Pass</v>
      </c>
      <c r="C251" t="str">
        <f>IF(AND('Sch D8 Projects'!G255&gt;0,'Sch D8 Projects'!H255&lt;1),"Fail","Pass")</f>
        <v>Pass</v>
      </c>
    </row>
    <row r="252" spans="1:3">
      <c r="A252">
        <v>251</v>
      </c>
      <c r="B252" t="str">
        <f>IF(AND('Sch D8 Projects'!H256&gt;0,'Sch D8 Projects'!G256&lt;1),"Fail","Pass")</f>
        <v>Pass</v>
      </c>
      <c r="C252" t="str">
        <f>IF(AND('Sch D8 Projects'!G256&gt;0,'Sch D8 Projects'!H256&lt;1),"Fail","Pass")</f>
        <v>Pass</v>
      </c>
    </row>
    <row r="253" spans="1:3">
      <c r="A253">
        <v>252</v>
      </c>
      <c r="B253" t="str">
        <f>IF(AND('Sch D8 Projects'!H257&gt;0,'Sch D8 Projects'!G257&lt;1),"Fail","Pass")</f>
        <v>Pass</v>
      </c>
      <c r="C253" t="str">
        <f>IF(AND('Sch D8 Projects'!G257&gt;0,'Sch D8 Projects'!H257&lt;1),"Fail","Pass")</f>
        <v>Pass</v>
      </c>
    </row>
    <row r="254" spans="1:3">
      <c r="A254">
        <v>253</v>
      </c>
      <c r="B254" t="str">
        <f>IF(AND('Sch D8 Projects'!H258&gt;0,'Sch D8 Projects'!G258&lt;1),"Fail","Pass")</f>
        <v>Pass</v>
      </c>
      <c r="C254" t="str">
        <f>IF(AND('Sch D8 Projects'!G258&gt;0,'Sch D8 Projects'!H258&lt;1),"Fail","Pass")</f>
        <v>Pass</v>
      </c>
    </row>
    <row r="255" spans="1:3">
      <c r="A255">
        <v>254</v>
      </c>
      <c r="B255" t="str">
        <f>IF(AND('Sch D8 Projects'!H259&gt;0,'Sch D8 Projects'!G259&lt;1),"Fail","Pass")</f>
        <v>Pass</v>
      </c>
      <c r="C255" t="str">
        <f>IF(AND('Sch D8 Projects'!G259&gt;0,'Sch D8 Projects'!H259&lt;1),"Fail","Pass")</f>
        <v>Pass</v>
      </c>
    </row>
    <row r="256" spans="1:3">
      <c r="A256">
        <v>255</v>
      </c>
      <c r="B256" t="str">
        <f>IF(AND('Sch D8 Projects'!H260&gt;0,'Sch D8 Projects'!G260&lt;1),"Fail","Pass")</f>
        <v>Pass</v>
      </c>
      <c r="C256" t="str">
        <f>IF(AND('Sch D8 Projects'!G260&gt;0,'Sch D8 Projects'!H260&lt;1),"Fail","Pass")</f>
        <v>Pass</v>
      </c>
    </row>
    <row r="257" spans="1:3">
      <c r="A257">
        <v>256</v>
      </c>
      <c r="B257" t="str">
        <f>IF(AND('Sch D8 Projects'!H261&gt;0,'Sch D8 Projects'!G261&lt;1),"Fail","Pass")</f>
        <v>Pass</v>
      </c>
      <c r="C257" t="str">
        <f>IF(AND('Sch D8 Projects'!G261&gt;0,'Sch D8 Projects'!H261&lt;1),"Fail","Pass")</f>
        <v>Pass</v>
      </c>
    </row>
    <row r="258" spans="1:3">
      <c r="A258">
        <v>257</v>
      </c>
      <c r="B258" t="str">
        <f>IF(AND('Sch D8 Projects'!H262&gt;0,'Sch D8 Projects'!G262&lt;1),"Fail","Pass")</f>
        <v>Pass</v>
      </c>
      <c r="C258" t="str">
        <f>IF(AND('Sch D8 Projects'!G262&gt;0,'Sch D8 Projects'!H262&lt;1),"Fail","Pass")</f>
        <v>Pass</v>
      </c>
    </row>
    <row r="259" spans="1:3">
      <c r="A259">
        <v>258</v>
      </c>
      <c r="B259" t="str">
        <f>IF(AND('Sch D8 Projects'!H263&gt;0,'Sch D8 Projects'!G263&lt;1),"Fail","Pass")</f>
        <v>Pass</v>
      </c>
      <c r="C259" t="str">
        <f>IF(AND('Sch D8 Projects'!G263&gt;0,'Sch D8 Projects'!H263&lt;1),"Fail","Pass")</f>
        <v>Pass</v>
      </c>
    </row>
    <row r="260" spans="1:3">
      <c r="A260">
        <v>259</v>
      </c>
      <c r="B260" t="str">
        <f>IF(AND('Sch D8 Projects'!H264&gt;0,'Sch D8 Projects'!G264&lt;1),"Fail","Pass")</f>
        <v>Pass</v>
      </c>
      <c r="C260" t="str">
        <f>IF(AND('Sch D8 Projects'!G264&gt;0,'Sch D8 Projects'!H264&lt;1),"Fail","Pass")</f>
        <v>Pass</v>
      </c>
    </row>
    <row r="261" spans="1:3">
      <c r="A261">
        <v>260</v>
      </c>
      <c r="B261" t="str">
        <f>IF(AND('Sch D8 Projects'!H265&gt;0,'Sch D8 Projects'!G265&lt;1),"Fail","Pass")</f>
        <v>Pass</v>
      </c>
      <c r="C261" t="str">
        <f>IF(AND('Sch D8 Projects'!G265&gt;0,'Sch D8 Projects'!H265&lt;1),"Fail","Pass")</f>
        <v>Pass</v>
      </c>
    </row>
    <row r="262" spans="1:3">
      <c r="A262">
        <v>261</v>
      </c>
      <c r="B262" t="str">
        <f>IF(AND('Sch D8 Projects'!H266&gt;0,'Sch D8 Projects'!G266&lt;1),"Fail","Pass")</f>
        <v>Pass</v>
      </c>
      <c r="C262" t="str">
        <f>IF(AND('Sch D8 Projects'!G266&gt;0,'Sch D8 Projects'!H266&lt;1),"Fail","Pass")</f>
        <v>Pass</v>
      </c>
    </row>
    <row r="263" spans="1:3">
      <c r="A263">
        <v>262</v>
      </c>
      <c r="B263" t="str">
        <f>IF(AND('Sch D8 Projects'!H267&gt;0,'Sch D8 Projects'!G267&lt;1),"Fail","Pass")</f>
        <v>Pass</v>
      </c>
      <c r="C263" t="str">
        <f>IF(AND('Sch D8 Projects'!G267&gt;0,'Sch D8 Projects'!H267&lt;1),"Fail","Pass")</f>
        <v>Pass</v>
      </c>
    </row>
    <row r="264" spans="1:3">
      <c r="A264">
        <v>263</v>
      </c>
      <c r="B264" t="str">
        <f>IF(AND('Sch D8 Projects'!H268&gt;0,'Sch D8 Projects'!G268&lt;1),"Fail","Pass")</f>
        <v>Pass</v>
      </c>
      <c r="C264" t="str">
        <f>IF(AND('Sch D8 Projects'!G268&gt;0,'Sch D8 Projects'!H268&lt;1),"Fail","Pass")</f>
        <v>Pass</v>
      </c>
    </row>
    <row r="265" spans="1:3">
      <c r="A265">
        <v>264</v>
      </c>
      <c r="B265" t="str">
        <f>IF(AND('Sch D8 Projects'!H269&gt;0,'Sch D8 Projects'!G269&lt;1),"Fail","Pass")</f>
        <v>Pass</v>
      </c>
      <c r="C265" t="str">
        <f>IF(AND('Sch D8 Projects'!G269&gt;0,'Sch D8 Projects'!H269&lt;1),"Fail","Pass")</f>
        <v>Pass</v>
      </c>
    </row>
    <row r="266" spans="1:3">
      <c r="A266">
        <v>265</v>
      </c>
      <c r="B266" t="str">
        <f>IF(AND('Sch D8 Projects'!H270&gt;0,'Sch D8 Projects'!G270&lt;1),"Fail","Pass")</f>
        <v>Pass</v>
      </c>
      <c r="C266" t="str">
        <f>IF(AND('Sch D8 Projects'!G270&gt;0,'Sch D8 Projects'!H270&lt;1),"Fail","Pass")</f>
        <v>Pass</v>
      </c>
    </row>
    <row r="267" spans="1:3">
      <c r="A267">
        <v>266</v>
      </c>
      <c r="B267" t="str">
        <f>IF(AND('Sch D8 Projects'!H271&gt;0,'Sch D8 Projects'!G271&lt;1),"Fail","Pass")</f>
        <v>Pass</v>
      </c>
      <c r="C267" t="str">
        <f>IF(AND('Sch D8 Projects'!G271&gt;0,'Sch D8 Projects'!H271&lt;1),"Fail","Pass")</f>
        <v>Pass</v>
      </c>
    </row>
    <row r="268" spans="1:3">
      <c r="A268">
        <v>267</v>
      </c>
      <c r="B268" t="str">
        <f>IF(AND('Sch D8 Projects'!H272&gt;0,'Sch D8 Projects'!G272&lt;1),"Fail","Pass")</f>
        <v>Pass</v>
      </c>
      <c r="C268" t="str">
        <f>IF(AND('Sch D8 Projects'!G272&gt;0,'Sch D8 Projects'!H272&lt;1),"Fail","Pass")</f>
        <v>Pass</v>
      </c>
    </row>
    <row r="269" spans="1:3">
      <c r="A269">
        <v>268</v>
      </c>
      <c r="B269" t="str">
        <f>IF(AND('Sch D8 Projects'!H273&gt;0,'Sch D8 Projects'!G273&lt;1),"Fail","Pass")</f>
        <v>Pass</v>
      </c>
      <c r="C269" t="str">
        <f>IF(AND('Sch D8 Projects'!G273&gt;0,'Sch D8 Projects'!H273&lt;1),"Fail","Pass")</f>
        <v>Pass</v>
      </c>
    </row>
    <row r="270" spans="1:3">
      <c r="A270">
        <v>269</v>
      </c>
      <c r="B270" t="str">
        <f>IF(AND('Sch D8 Projects'!H274&gt;0,'Sch D8 Projects'!G274&lt;1),"Fail","Pass")</f>
        <v>Pass</v>
      </c>
      <c r="C270" t="str">
        <f>IF(AND('Sch D8 Projects'!G274&gt;0,'Sch D8 Projects'!H274&lt;1),"Fail","Pass")</f>
        <v>Pass</v>
      </c>
    </row>
    <row r="271" spans="1:3">
      <c r="A271">
        <v>270</v>
      </c>
      <c r="B271" t="str">
        <f>IF(AND('Sch D8 Projects'!H275&gt;0,'Sch D8 Projects'!G275&lt;1),"Fail","Pass")</f>
        <v>Pass</v>
      </c>
      <c r="C271" t="str">
        <f>IF(AND('Sch D8 Projects'!G275&gt;0,'Sch D8 Projects'!H275&lt;1),"Fail","Pass")</f>
        <v>Pass</v>
      </c>
    </row>
    <row r="272" spans="1:3">
      <c r="A272">
        <v>271</v>
      </c>
      <c r="B272" t="str">
        <f>IF(AND('Sch D8 Projects'!H276&gt;0,'Sch D8 Projects'!G276&lt;1),"Fail","Pass")</f>
        <v>Pass</v>
      </c>
      <c r="C272" t="str">
        <f>IF(AND('Sch D8 Projects'!G276&gt;0,'Sch D8 Projects'!H276&lt;1),"Fail","Pass")</f>
        <v>Pass</v>
      </c>
    </row>
    <row r="273" spans="1:3">
      <c r="A273">
        <v>272</v>
      </c>
      <c r="B273" t="str">
        <f>IF(AND('Sch D8 Projects'!H277&gt;0,'Sch D8 Projects'!G277&lt;1),"Fail","Pass")</f>
        <v>Pass</v>
      </c>
      <c r="C273" t="str">
        <f>IF(AND('Sch D8 Projects'!G277&gt;0,'Sch D8 Projects'!H277&lt;1),"Fail","Pass")</f>
        <v>Pass</v>
      </c>
    </row>
    <row r="274" spans="1:3">
      <c r="A274">
        <v>273</v>
      </c>
      <c r="B274" t="str">
        <f>IF(AND('Sch D8 Projects'!H278&gt;0,'Sch D8 Projects'!G278&lt;1),"Fail","Pass")</f>
        <v>Pass</v>
      </c>
      <c r="C274" t="str">
        <f>IF(AND('Sch D8 Projects'!G278&gt;0,'Sch D8 Projects'!H278&lt;1),"Fail","Pass")</f>
        <v>Pass</v>
      </c>
    </row>
    <row r="275" spans="1:3">
      <c r="A275">
        <v>274</v>
      </c>
      <c r="B275" t="str">
        <f>IF(AND('Sch D8 Projects'!H279&gt;0,'Sch D8 Projects'!G279&lt;1),"Fail","Pass")</f>
        <v>Pass</v>
      </c>
      <c r="C275" t="str">
        <f>IF(AND('Sch D8 Projects'!G279&gt;0,'Sch D8 Projects'!H279&lt;1),"Fail","Pass")</f>
        <v>Pass</v>
      </c>
    </row>
    <row r="276" spans="1:3">
      <c r="A276">
        <v>275</v>
      </c>
      <c r="B276" t="str">
        <f>IF(AND('Sch D8 Projects'!H280&gt;0,'Sch D8 Projects'!G280&lt;1),"Fail","Pass")</f>
        <v>Pass</v>
      </c>
      <c r="C276" t="str">
        <f>IF(AND('Sch D8 Projects'!G280&gt;0,'Sch D8 Projects'!H280&lt;1),"Fail","Pass")</f>
        <v>Pass</v>
      </c>
    </row>
    <row r="277" spans="1:3">
      <c r="A277">
        <v>276</v>
      </c>
      <c r="B277" t="str">
        <f>IF(AND('Sch D8 Projects'!H281&gt;0,'Sch D8 Projects'!G281&lt;1),"Fail","Pass")</f>
        <v>Pass</v>
      </c>
      <c r="C277" t="str">
        <f>IF(AND('Sch D8 Projects'!G281&gt;0,'Sch D8 Projects'!H281&lt;1),"Fail","Pass")</f>
        <v>Pass</v>
      </c>
    </row>
    <row r="278" spans="1:3">
      <c r="A278">
        <v>277</v>
      </c>
      <c r="B278" t="str">
        <f>IF(AND('Sch D8 Projects'!H282&gt;0,'Sch D8 Projects'!G282&lt;1),"Fail","Pass")</f>
        <v>Pass</v>
      </c>
      <c r="C278" t="str">
        <f>IF(AND('Sch D8 Projects'!G282&gt;0,'Sch D8 Projects'!H282&lt;1),"Fail","Pass")</f>
        <v>Pass</v>
      </c>
    </row>
    <row r="279" spans="1:3">
      <c r="A279">
        <v>278</v>
      </c>
      <c r="B279" t="str">
        <f>IF(AND('Sch D8 Projects'!H283&gt;0,'Sch D8 Projects'!G283&lt;1),"Fail","Pass")</f>
        <v>Pass</v>
      </c>
      <c r="C279" t="str">
        <f>IF(AND('Sch D8 Projects'!G283&gt;0,'Sch D8 Projects'!H283&lt;1),"Fail","Pass")</f>
        <v>Pass</v>
      </c>
    </row>
    <row r="280" spans="1:3">
      <c r="A280">
        <v>279</v>
      </c>
      <c r="B280" t="str">
        <f>IF(AND('Sch D8 Projects'!H284&gt;0,'Sch D8 Projects'!G284&lt;1),"Fail","Pass")</f>
        <v>Pass</v>
      </c>
      <c r="C280" t="str">
        <f>IF(AND('Sch D8 Projects'!G284&gt;0,'Sch D8 Projects'!H284&lt;1),"Fail","Pass")</f>
        <v>Pass</v>
      </c>
    </row>
    <row r="281" spans="1:3">
      <c r="A281">
        <v>280</v>
      </c>
      <c r="B281" t="str">
        <f>IF(AND('Sch D8 Projects'!H285&gt;0,'Sch D8 Projects'!G285&lt;1),"Fail","Pass")</f>
        <v>Pass</v>
      </c>
      <c r="C281" t="str">
        <f>IF(AND('Sch D8 Projects'!G285&gt;0,'Sch D8 Projects'!H285&lt;1),"Fail","Pass")</f>
        <v>Pass</v>
      </c>
    </row>
    <row r="282" spans="1:3">
      <c r="A282">
        <v>281</v>
      </c>
      <c r="B282" t="str">
        <f>IF(AND('Sch D8 Projects'!H286&gt;0,'Sch D8 Projects'!G286&lt;1),"Fail","Pass")</f>
        <v>Pass</v>
      </c>
      <c r="C282" t="str">
        <f>IF(AND('Sch D8 Projects'!G286&gt;0,'Sch D8 Projects'!H286&lt;1),"Fail","Pass")</f>
        <v>Pass</v>
      </c>
    </row>
    <row r="283" spans="1:3">
      <c r="A283">
        <v>282</v>
      </c>
      <c r="B283" t="str">
        <f>IF(AND('Sch D8 Projects'!H287&gt;0,'Sch D8 Projects'!G287&lt;1),"Fail","Pass")</f>
        <v>Pass</v>
      </c>
      <c r="C283" t="str">
        <f>IF(AND('Sch D8 Projects'!G287&gt;0,'Sch D8 Projects'!H287&lt;1),"Fail","Pass")</f>
        <v>Pass</v>
      </c>
    </row>
    <row r="284" spans="1:3">
      <c r="A284">
        <v>283</v>
      </c>
      <c r="B284" t="str">
        <f>IF(AND('Sch D8 Projects'!H288&gt;0,'Sch D8 Projects'!G288&lt;1),"Fail","Pass")</f>
        <v>Pass</v>
      </c>
      <c r="C284" t="str">
        <f>IF(AND('Sch D8 Projects'!G288&gt;0,'Sch D8 Projects'!H288&lt;1),"Fail","Pass")</f>
        <v>Pass</v>
      </c>
    </row>
    <row r="285" spans="1:3">
      <c r="A285">
        <v>284</v>
      </c>
      <c r="B285" t="str">
        <f>IF(AND('Sch D8 Projects'!H289&gt;0,'Sch D8 Projects'!G289&lt;1),"Fail","Pass")</f>
        <v>Pass</v>
      </c>
      <c r="C285" t="str">
        <f>IF(AND('Sch D8 Projects'!G289&gt;0,'Sch D8 Projects'!H289&lt;1),"Fail","Pass")</f>
        <v>Pass</v>
      </c>
    </row>
    <row r="286" spans="1:3">
      <c r="A286">
        <v>285</v>
      </c>
      <c r="B286" t="str">
        <f>IF(AND('Sch D8 Projects'!H290&gt;0,'Sch D8 Projects'!G290&lt;1),"Fail","Pass")</f>
        <v>Pass</v>
      </c>
      <c r="C286" t="str">
        <f>IF(AND('Sch D8 Projects'!G290&gt;0,'Sch D8 Projects'!H290&lt;1),"Fail","Pass")</f>
        <v>Pass</v>
      </c>
    </row>
    <row r="287" spans="1:3">
      <c r="A287">
        <v>286</v>
      </c>
      <c r="B287" t="str">
        <f>IF(AND('Sch D8 Projects'!H291&gt;0,'Sch D8 Projects'!G291&lt;1),"Fail","Pass")</f>
        <v>Pass</v>
      </c>
      <c r="C287" t="str">
        <f>IF(AND('Sch D8 Projects'!G291&gt;0,'Sch D8 Projects'!H291&lt;1),"Fail","Pass")</f>
        <v>Pass</v>
      </c>
    </row>
    <row r="288" spans="1:3">
      <c r="A288">
        <v>287</v>
      </c>
      <c r="B288" t="str">
        <f>IF(AND('Sch D8 Projects'!H292&gt;0,'Sch D8 Projects'!G292&lt;1),"Fail","Pass")</f>
        <v>Pass</v>
      </c>
      <c r="C288" t="str">
        <f>IF(AND('Sch D8 Projects'!G292&gt;0,'Sch D8 Projects'!H292&lt;1),"Fail","Pass")</f>
        <v>Pass</v>
      </c>
    </row>
    <row r="289" spans="1:3">
      <c r="A289">
        <v>288</v>
      </c>
      <c r="B289" t="str">
        <f>IF(AND('Sch D8 Projects'!H293&gt;0,'Sch D8 Projects'!G293&lt;1),"Fail","Pass")</f>
        <v>Pass</v>
      </c>
      <c r="C289" t="str">
        <f>IF(AND('Sch D8 Projects'!G293&gt;0,'Sch D8 Projects'!H293&lt;1),"Fail","Pass")</f>
        <v>Pass</v>
      </c>
    </row>
    <row r="290" spans="1:3">
      <c r="A290">
        <v>289</v>
      </c>
      <c r="B290" t="str">
        <f>IF(AND('Sch D8 Projects'!H294&gt;0,'Sch D8 Projects'!G294&lt;1),"Fail","Pass")</f>
        <v>Pass</v>
      </c>
      <c r="C290" t="str">
        <f>IF(AND('Sch D8 Projects'!G294&gt;0,'Sch D8 Projects'!H294&lt;1),"Fail","Pass")</f>
        <v>Pass</v>
      </c>
    </row>
    <row r="291" spans="1:3">
      <c r="A291">
        <v>290</v>
      </c>
      <c r="B291" t="str">
        <f>IF(AND('Sch D8 Projects'!H295&gt;0,'Sch D8 Projects'!G295&lt;1),"Fail","Pass")</f>
        <v>Pass</v>
      </c>
      <c r="C291" t="str">
        <f>IF(AND('Sch D8 Projects'!G295&gt;0,'Sch D8 Projects'!H295&lt;1),"Fail","Pass")</f>
        <v>Pass</v>
      </c>
    </row>
    <row r="292" spans="1:3">
      <c r="A292">
        <v>291</v>
      </c>
      <c r="B292" t="str">
        <f>IF(AND('Sch D8 Projects'!H296&gt;0,'Sch D8 Projects'!G296&lt;1),"Fail","Pass")</f>
        <v>Pass</v>
      </c>
      <c r="C292" t="str">
        <f>IF(AND('Sch D8 Projects'!G296&gt;0,'Sch D8 Projects'!H296&lt;1),"Fail","Pass")</f>
        <v>Pass</v>
      </c>
    </row>
    <row r="293" spans="1:3">
      <c r="A293">
        <v>292</v>
      </c>
      <c r="B293" t="str">
        <f>IF(AND('Sch D8 Projects'!H297&gt;0,'Sch D8 Projects'!G297&lt;1),"Fail","Pass")</f>
        <v>Pass</v>
      </c>
      <c r="C293" t="str">
        <f>IF(AND('Sch D8 Projects'!G297&gt;0,'Sch D8 Projects'!H297&lt;1),"Fail","Pass")</f>
        <v>Pass</v>
      </c>
    </row>
    <row r="294" spans="1:3">
      <c r="A294">
        <v>293</v>
      </c>
      <c r="B294" t="str">
        <f>IF(AND('Sch D8 Projects'!H298&gt;0,'Sch D8 Projects'!G298&lt;1),"Fail","Pass")</f>
        <v>Pass</v>
      </c>
      <c r="C294" t="str">
        <f>IF(AND('Sch D8 Projects'!G298&gt;0,'Sch D8 Projects'!H298&lt;1),"Fail","Pass")</f>
        <v>Pass</v>
      </c>
    </row>
    <row r="295" spans="1:3">
      <c r="A295">
        <v>294</v>
      </c>
      <c r="B295" t="str">
        <f>IF(AND('Sch D8 Projects'!H299&gt;0,'Sch D8 Projects'!G299&lt;1),"Fail","Pass")</f>
        <v>Pass</v>
      </c>
      <c r="C295" t="str">
        <f>IF(AND('Sch D8 Projects'!G299&gt;0,'Sch D8 Projects'!H299&lt;1),"Fail","Pass")</f>
        <v>Pass</v>
      </c>
    </row>
    <row r="296" spans="1:3">
      <c r="A296">
        <v>295</v>
      </c>
      <c r="B296" t="str">
        <f>IF(AND('Sch D8 Projects'!H300&gt;0,'Sch D8 Projects'!G300&lt;1),"Fail","Pass")</f>
        <v>Pass</v>
      </c>
      <c r="C296" t="str">
        <f>IF(AND('Sch D8 Projects'!G300&gt;0,'Sch D8 Projects'!H300&lt;1),"Fail","Pass")</f>
        <v>Pass</v>
      </c>
    </row>
    <row r="297" spans="1:3">
      <c r="A297">
        <v>296</v>
      </c>
      <c r="B297" t="str">
        <f>IF(AND('Sch D8 Projects'!H301&gt;0,'Sch D8 Projects'!G301&lt;1),"Fail","Pass")</f>
        <v>Pass</v>
      </c>
      <c r="C297" t="str">
        <f>IF(AND('Sch D8 Projects'!G301&gt;0,'Sch D8 Projects'!H301&lt;1),"Fail","Pass")</f>
        <v>Pass</v>
      </c>
    </row>
    <row r="298" spans="1:3">
      <c r="A298">
        <v>297</v>
      </c>
      <c r="B298" t="str">
        <f>IF(AND('Sch D8 Projects'!H302&gt;0,'Sch D8 Projects'!G302&lt;1),"Fail","Pass")</f>
        <v>Pass</v>
      </c>
      <c r="C298" t="str">
        <f>IF(AND('Sch D8 Projects'!G302&gt;0,'Sch D8 Projects'!H302&lt;1),"Fail","Pass")</f>
        <v>Pass</v>
      </c>
    </row>
    <row r="299" spans="1:3">
      <c r="A299">
        <v>298</v>
      </c>
      <c r="B299" t="str">
        <f>IF(AND('Sch D8 Projects'!H303&gt;0,'Sch D8 Projects'!G303&lt;1),"Fail","Pass")</f>
        <v>Pass</v>
      </c>
      <c r="C299" t="str">
        <f>IF(AND('Sch D8 Projects'!G303&gt;0,'Sch D8 Projects'!H303&lt;1),"Fail","Pass")</f>
        <v>Pass</v>
      </c>
    </row>
    <row r="300" spans="1:3">
      <c r="A300">
        <v>299</v>
      </c>
      <c r="B300" t="str">
        <f>IF(AND('Sch D8 Projects'!H304&gt;0,'Sch D8 Projects'!G304&lt;1),"Fail","Pass")</f>
        <v>Pass</v>
      </c>
      <c r="C300" t="str">
        <f>IF(AND('Sch D8 Projects'!G304&gt;0,'Sch D8 Projects'!H304&lt;1),"Fail","Pass")</f>
        <v>Pass</v>
      </c>
    </row>
    <row r="301" spans="1:3">
      <c r="A301">
        <v>300</v>
      </c>
      <c r="B301" t="str">
        <f>IF(AND('Sch D8 Projects'!H305&gt;0,'Sch D8 Projects'!G305&lt;1),"Fail","Pass")</f>
        <v>Pass</v>
      </c>
      <c r="C301" t="str">
        <f>IF(AND('Sch D8 Projects'!G305&gt;0,'Sch D8 Projects'!H305&lt;1),"Fail","Pass")</f>
        <v>Pass</v>
      </c>
    </row>
    <row r="302" spans="1:3">
      <c r="A302">
        <v>301</v>
      </c>
      <c r="B302" t="str">
        <f>IF(AND('Sch D8 Projects'!H306&gt;0,'Sch D8 Projects'!G306&lt;1),"Fail","Pass")</f>
        <v>Pass</v>
      </c>
      <c r="C302" t="str">
        <f>IF(AND('Sch D8 Projects'!G306&gt;0,'Sch D8 Projects'!H306&lt;1),"Fail","Pass")</f>
        <v>Pass</v>
      </c>
    </row>
    <row r="303" spans="1:3">
      <c r="A303">
        <v>302</v>
      </c>
      <c r="B303" t="str">
        <f>IF(AND('Sch D8 Projects'!H307&gt;0,'Sch D8 Projects'!G307&lt;1),"Fail","Pass")</f>
        <v>Pass</v>
      </c>
      <c r="C303" t="str">
        <f>IF(AND('Sch D8 Projects'!G307&gt;0,'Sch D8 Projects'!H307&lt;1),"Fail","Pass")</f>
        <v>Pass</v>
      </c>
    </row>
    <row r="304" spans="1:3">
      <c r="A304">
        <v>303</v>
      </c>
      <c r="B304" t="str">
        <f>IF(AND('Sch D8 Projects'!H308&gt;0,'Sch D8 Projects'!G308&lt;1),"Fail","Pass")</f>
        <v>Pass</v>
      </c>
      <c r="C304" t="str">
        <f>IF(AND('Sch D8 Projects'!G308&gt;0,'Sch D8 Projects'!H308&lt;1),"Fail","Pass")</f>
        <v>Pass</v>
      </c>
    </row>
    <row r="305" spans="1:3">
      <c r="A305">
        <v>304</v>
      </c>
      <c r="B305" t="str">
        <f>IF(AND('Sch D8 Projects'!H309&gt;0,'Sch D8 Projects'!G309&lt;1),"Fail","Pass")</f>
        <v>Pass</v>
      </c>
      <c r="C305" t="str">
        <f>IF(AND('Sch D8 Projects'!G309&gt;0,'Sch D8 Projects'!H309&lt;1),"Fail","Pass")</f>
        <v>Pass</v>
      </c>
    </row>
    <row r="306" spans="1:3">
      <c r="A306">
        <v>305</v>
      </c>
      <c r="B306" t="str">
        <f>IF(AND('Sch D8 Projects'!H310&gt;0,'Sch D8 Projects'!G310&lt;1),"Fail","Pass")</f>
        <v>Pass</v>
      </c>
      <c r="C306" t="str">
        <f>IF(AND('Sch D8 Projects'!G310&gt;0,'Sch D8 Projects'!H310&lt;1),"Fail","Pass")</f>
        <v>Pass</v>
      </c>
    </row>
    <row r="307" spans="1:3">
      <c r="A307">
        <v>306</v>
      </c>
      <c r="B307" t="str">
        <f>IF(AND('Sch D8 Projects'!H311&gt;0,'Sch D8 Projects'!G311&lt;1),"Fail","Pass")</f>
        <v>Pass</v>
      </c>
      <c r="C307" t="str">
        <f>IF(AND('Sch D8 Projects'!G311&gt;0,'Sch D8 Projects'!H311&lt;1),"Fail","Pass")</f>
        <v>Pass</v>
      </c>
    </row>
    <row r="308" spans="1:3">
      <c r="A308">
        <v>307</v>
      </c>
      <c r="B308" t="str">
        <f>IF(AND('Sch D8 Projects'!H312&gt;0,'Sch D8 Projects'!G312&lt;1),"Fail","Pass")</f>
        <v>Pass</v>
      </c>
      <c r="C308" t="str">
        <f>IF(AND('Sch D8 Projects'!G312&gt;0,'Sch D8 Projects'!H312&lt;1),"Fail","Pass")</f>
        <v>Pass</v>
      </c>
    </row>
    <row r="309" spans="1:3">
      <c r="A309">
        <v>308</v>
      </c>
      <c r="B309" t="str">
        <f>IF(AND('Sch D8 Projects'!H313&gt;0,'Sch D8 Projects'!G313&lt;1),"Fail","Pass")</f>
        <v>Pass</v>
      </c>
      <c r="C309" t="str">
        <f>IF(AND('Sch D8 Projects'!G313&gt;0,'Sch D8 Projects'!H313&lt;1),"Fail","Pass")</f>
        <v>Pass</v>
      </c>
    </row>
    <row r="310" spans="1:3">
      <c r="A310">
        <v>309</v>
      </c>
      <c r="B310" t="str">
        <f>IF(AND('Sch D8 Projects'!H314&gt;0,'Sch D8 Projects'!G314&lt;1),"Fail","Pass")</f>
        <v>Pass</v>
      </c>
      <c r="C310" t="str">
        <f>IF(AND('Sch D8 Projects'!G314&gt;0,'Sch D8 Projects'!H314&lt;1),"Fail","Pass")</f>
        <v>Pass</v>
      </c>
    </row>
    <row r="311" spans="1:3">
      <c r="A311">
        <v>310</v>
      </c>
      <c r="B311" t="str">
        <f>IF(AND('Sch D8 Projects'!H315&gt;0,'Sch D8 Projects'!G315&lt;1),"Fail","Pass")</f>
        <v>Pass</v>
      </c>
      <c r="C311" t="str">
        <f>IF(AND('Sch D8 Projects'!G315&gt;0,'Sch D8 Projects'!H315&lt;1),"Fail","Pass")</f>
        <v>Pass</v>
      </c>
    </row>
    <row r="312" spans="1:3">
      <c r="A312">
        <v>311</v>
      </c>
      <c r="B312" t="str">
        <f>IF(AND('Sch D8 Projects'!H316&gt;0,'Sch D8 Projects'!G316&lt;1),"Fail","Pass")</f>
        <v>Pass</v>
      </c>
      <c r="C312" t="str">
        <f>IF(AND('Sch D8 Projects'!G316&gt;0,'Sch D8 Projects'!H316&lt;1),"Fail","Pass")</f>
        <v>Pass</v>
      </c>
    </row>
    <row r="313" spans="1:3">
      <c r="A313">
        <v>312</v>
      </c>
      <c r="B313" t="str">
        <f>IF(AND('Sch D8 Projects'!H317&gt;0,'Sch D8 Projects'!G317&lt;1),"Fail","Pass")</f>
        <v>Pass</v>
      </c>
      <c r="C313" t="str">
        <f>IF(AND('Sch D8 Projects'!G317&gt;0,'Sch D8 Projects'!H317&lt;1),"Fail","Pass")</f>
        <v>Pass</v>
      </c>
    </row>
    <row r="314" spans="1:3">
      <c r="A314">
        <v>313</v>
      </c>
      <c r="B314" t="str">
        <f>IF(AND('Sch D8 Projects'!H318&gt;0,'Sch D8 Projects'!G318&lt;1),"Fail","Pass")</f>
        <v>Pass</v>
      </c>
      <c r="C314" t="str">
        <f>IF(AND('Sch D8 Projects'!G318&gt;0,'Sch D8 Projects'!H318&lt;1),"Fail","Pass")</f>
        <v>Pass</v>
      </c>
    </row>
    <row r="315" spans="1:3">
      <c r="A315">
        <v>314</v>
      </c>
      <c r="B315" t="str">
        <f>IF(AND('Sch D8 Projects'!H319&gt;0,'Sch D8 Projects'!G319&lt;1),"Fail","Pass")</f>
        <v>Pass</v>
      </c>
      <c r="C315" t="str">
        <f>IF(AND('Sch D8 Projects'!G319&gt;0,'Sch D8 Projects'!H319&lt;1),"Fail","Pass")</f>
        <v>Pass</v>
      </c>
    </row>
    <row r="316" spans="1:3">
      <c r="A316">
        <v>315</v>
      </c>
      <c r="B316" t="str">
        <f>IF(AND('Sch D8 Projects'!H320&gt;0,'Sch D8 Projects'!G320&lt;1),"Fail","Pass")</f>
        <v>Pass</v>
      </c>
      <c r="C316" t="str">
        <f>IF(AND('Sch D8 Projects'!G320&gt;0,'Sch D8 Projects'!H320&lt;1),"Fail","Pass")</f>
        <v>Pass</v>
      </c>
    </row>
    <row r="317" spans="1:3">
      <c r="A317">
        <v>316</v>
      </c>
      <c r="B317" t="str">
        <f>IF(AND('Sch D8 Projects'!H321&gt;0,'Sch D8 Projects'!G321&lt;1),"Fail","Pass")</f>
        <v>Pass</v>
      </c>
      <c r="C317" t="str">
        <f>IF(AND('Sch D8 Projects'!G321&gt;0,'Sch D8 Projects'!H321&lt;1),"Fail","Pass")</f>
        <v>Pass</v>
      </c>
    </row>
    <row r="318" spans="1:3">
      <c r="A318">
        <v>317</v>
      </c>
      <c r="B318" t="str">
        <f>IF(AND('Sch D8 Projects'!H322&gt;0,'Sch D8 Projects'!G322&lt;1),"Fail","Pass")</f>
        <v>Pass</v>
      </c>
      <c r="C318" t="str">
        <f>IF(AND('Sch D8 Projects'!G322&gt;0,'Sch D8 Projects'!H322&lt;1),"Fail","Pass")</f>
        <v>Pass</v>
      </c>
    </row>
    <row r="319" spans="1:3">
      <c r="A319">
        <v>318</v>
      </c>
      <c r="B319" t="str">
        <f>IF(AND('Sch D8 Projects'!H323&gt;0,'Sch D8 Projects'!G323&lt;1),"Fail","Pass")</f>
        <v>Pass</v>
      </c>
      <c r="C319" t="str">
        <f>IF(AND('Sch D8 Projects'!G323&gt;0,'Sch D8 Projects'!H323&lt;1),"Fail","Pass")</f>
        <v>Pass</v>
      </c>
    </row>
    <row r="320" spans="1:3">
      <c r="A320">
        <v>319</v>
      </c>
      <c r="B320" t="str">
        <f>IF(AND('Sch D8 Projects'!H324&gt;0,'Sch D8 Projects'!G324&lt;1),"Fail","Pass")</f>
        <v>Pass</v>
      </c>
      <c r="C320" t="str">
        <f>IF(AND('Sch D8 Projects'!G324&gt;0,'Sch D8 Projects'!H324&lt;1),"Fail","Pass")</f>
        <v>Pass</v>
      </c>
    </row>
    <row r="321" spans="1:3">
      <c r="A321">
        <v>320</v>
      </c>
      <c r="B321" t="str">
        <f>IF(AND('Sch D8 Projects'!H325&gt;0,'Sch D8 Projects'!G325&lt;1),"Fail","Pass")</f>
        <v>Pass</v>
      </c>
      <c r="C321" t="str">
        <f>IF(AND('Sch D8 Projects'!G325&gt;0,'Sch D8 Projects'!H325&lt;1),"Fail","Pass")</f>
        <v>Pass</v>
      </c>
    </row>
    <row r="322" spans="1:3">
      <c r="A322">
        <v>321</v>
      </c>
      <c r="B322" t="str">
        <f>IF(AND('Sch D8 Projects'!H326&gt;0,'Sch D8 Projects'!G326&lt;1),"Fail","Pass")</f>
        <v>Pass</v>
      </c>
      <c r="C322" t="str">
        <f>IF(AND('Sch D8 Projects'!G326&gt;0,'Sch D8 Projects'!H326&lt;1),"Fail","Pass")</f>
        <v>Pass</v>
      </c>
    </row>
    <row r="323" spans="1:3">
      <c r="A323">
        <v>322</v>
      </c>
      <c r="B323" t="str">
        <f>IF(AND('Sch D8 Projects'!H327&gt;0,'Sch D8 Projects'!G327&lt;1),"Fail","Pass")</f>
        <v>Pass</v>
      </c>
      <c r="C323" t="str">
        <f>IF(AND('Sch D8 Projects'!G327&gt;0,'Sch D8 Projects'!H327&lt;1),"Fail","Pass")</f>
        <v>Pass</v>
      </c>
    </row>
    <row r="324" spans="1:3">
      <c r="A324">
        <v>323</v>
      </c>
      <c r="B324" t="str">
        <f>IF(AND('Sch D8 Projects'!H328&gt;0,'Sch D8 Projects'!G328&lt;1),"Fail","Pass")</f>
        <v>Pass</v>
      </c>
      <c r="C324" t="str">
        <f>IF(AND('Sch D8 Projects'!G328&gt;0,'Sch D8 Projects'!H328&lt;1),"Fail","Pass")</f>
        <v>Pass</v>
      </c>
    </row>
    <row r="325" spans="1:3">
      <c r="A325">
        <v>324</v>
      </c>
      <c r="B325" t="str">
        <f>IF(AND('Sch D8 Projects'!H329&gt;0,'Sch D8 Projects'!G329&lt;1),"Fail","Pass")</f>
        <v>Pass</v>
      </c>
      <c r="C325" t="str">
        <f>IF(AND('Sch D8 Projects'!G329&gt;0,'Sch D8 Projects'!H329&lt;1),"Fail","Pass")</f>
        <v>Pass</v>
      </c>
    </row>
    <row r="326" spans="1:3">
      <c r="A326">
        <v>325</v>
      </c>
      <c r="B326" t="str">
        <f>IF(AND('Sch D8 Projects'!H330&gt;0,'Sch D8 Projects'!G330&lt;1),"Fail","Pass")</f>
        <v>Pass</v>
      </c>
      <c r="C326" t="str">
        <f>IF(AND('Sch D8 Projects'!G330&gt;0,'Sch D8 Projects'!H330&lt;1),"Fail","Pass")</f>
        <v>Pass</v>
      </c>
    </row>
    <row r="327" spans="1:3">
      <c r="A327">
        <v>326</v>
      </c>
      <c r="B327" t="str">
        <f>IF(AND('Sch D8 Projects'!H331&gt;0,'Sch D8 Projects'!G331&lt;1),"Fail","Pass")</f>
        <v>Pass</v>
      </c>
      <c r="C327" t="str">
        <f>IF(AND('Sch D8 Projects'!G331&gt;0,'Sch D8 Projects'!H331&lt;1),"Fail","Pass")</f>
        <v>Pass</v>
      </c>
    </row>
    <row r="328" spans="1:3">
      <c r="A328">
        <v>327</v>
      </c>
      <c r="B328" t="str">
        <f>IF(AND('Sch D8 Projects'!H332&gt;0,'Sch D8 Projects'!G332&lt;1),"Fail","Pass")</f>
        <v>Pass</v>
      </c>
      <c r="C328" t="str">
        <f>IF(AND('Sch D8 Projects'!G332&gt;0,'Sch D8 Projects'!H332&lt;1),"Fail","Pass")</f>
        <v>Pass</v>
      </c>
    </row>
    <row r="329" spans="1:3">
      <c r="A329">
        <v>328</v>
      </c>
      <c r="B329" t="str">
        <f>IF(AND('Sch D8 Projects'!H333&gt;0,'Sch D8 Projects'!G333&lt;1),"Fail","Pass")</f>
        <v>Pass</v>
      </c>
      <c r="C329" t="str">
        <f>IF(AND('Sch D8 Projects'!G333&gt;0,'Sch D8 Projects'!H333&lt;1),"Fail","Pass")</f>
        <v>Pass</v>
      </c>
    </row>
    <row r="330" spans="1:3">
      <c r="A330">
        <v>329</v>
      </c>
      <c r="B330" t="str">
        <f>IF(AND('Sch D8 Projects'!H334&gt;0,'Sch D8 Projects'!G334&lt;1),"Fail","Pass")</f>
        <v>Pass</v>
      </c>
      <c r="C330" t="str">
        <f>IF(AND('Sch D8 Projects'!G334&gt;0,'Sch D8 Projects'!H334&lt;1),"Fail","Pass")</f>
        <v>Pass</v>
      </c>
    </row>
    <row r="331" spans="1:3">
      <c r="A331">
        <v>330</v>
      </c>
      <c r="B331" t="str">
        <f>IF(AND('Sch D8 Projects'!H335&gt;0,'Sch D8 Projects'!G335&lt;1),"Fail","Pass")</f>
        <v>Pass</v>
      </c>
      <c r="C331" t="str">
        <f>IF(AND('Sch D8 Projects'!G335&gt;0,'Sch D8 Projects'!H335&lt;1),"Fail","Pass")</f>
        <v>Pass</v>
      </c>
    </row>
    <row r="332" spans="1:3">
      <c r="A332">
        <v>331</v>
      </c>
      <c r="B332" t="str">
        <f>IF(AND('Sch D8 Projects'!H336&gt;0,'Sch D8 Projects'!G336&lt;1),"Fail","Pass")</f>
        <v>Pass</v>
      </c>
      <c r="C332" t="str">
        <f>IF(AND('Sch D8 Projects'!G336&gt;0,'Sch D8 Projects'!H336&lt;1),"Fail","Pass")</f>
        <v>Pass</v>
      </c>
    </row>
    <row r="333" spans="1:3">
      <c r="A333">
        <v>332</v>
      </c>
      <c r="B333" t="str">
        <f>IF(AND('Sch D8 Projects'!H337&gt;0,'Sch D8 Projects'!G337&lt;1),"Fail","Pass")</f>
        <v>Pass</v>
      </c>
      <c r="C333" t="str">
        <f>IF(AND('Sch D8 Projects'!G337&gt;0,'Sch D8 Projects'!H337&lt;1),"Fail","Pass")</f>
        <v>Pass</v>
      </c>
    </row>
    <row r="334" spans="1:3">
      <c r="A334">
        <v>333</v>
      </c>
      <c r="B334" t="str">
        <f>IF(AND('Sch D8 Projects'!H338&gt;0,'Sch D8 Projects'!G338&lt;1),"Fail","Pass")</f>
        <v>Pass</v>
      </c>
      <c r="C334" t="str">
        <f>IF(AND('Sch D8 Projects'!G338&gt;0,'Sch D8 Projects'!H338&lt;1),"Fail","Pass")</f>
        <v>Pass</v>
      </c>
    </row>
    <row r="335" spans="1:3">
      <c r="A335">
        <v>334</v>
      </c>
      <c r="B335" t="str">
        <f>IF(AND('Sch D8 Projects'!H339&gt;0,'Sch D8 Projects'!G339&lt;1),"Fail","Pass")</f>
        <v>Pass</v>
      </c>
      <c r="C335" t="str">
        <f>IF(AND('Sch D8 Projects'!G339&gt;0,'Sch D8 Projects'!H339&lt;1),"Fail","Pass")</f>
        <v>Pass</v>
      </c>
    </row>
    <row r="336" spans="1:3">
      <c r="A336">
        <v>335</v>
      </c>
      <c r="B336" t="str">
        <f>IF(AND('Sch D8 Projects'!H340&gt;0,'Sch D8 Projects'!G340&lt;1),"Fail","Pass")</f>
        <v>Pass</v>
      </c>
      <c r="C336" t="str">
        <f>IF(AND('Sch D8 Projects'!G340&gt;0,'Sch D8 Projects'!H340&lt;1),"Fail","Pass")</f>
        <v>Pass</v>
      </c>
    </row>
    <row r="337" spans="1:3">
      <c r="A337">
        <v>336</v>
      </c>
      <c r="B337" t="str">
        <f>IF(AND('Sch D8 Projects'!H341&gt;0,'Sch D8 Projects'!G341&lt;1),"Fail","Pass")</f>
        <v>Pass</v>
      </c>
      <c r="C337" t="str">
        <f>IF(AND('Sch D8 Projects'!G341&gt;0,'Sch D8 Projects'!H341&lt;1),"Fail","Pass")</f>
        <v>Pass</v>
      </c>
    </row>
    <row r="338" spans="1:3">
      <c r="A338">
        <v>337</v>
      </c>
      <c r="B338" t="str">
        <f>IF(AND('Sch D8 Projects'!H342&gt;0,'Sch D8 Projects'!G342&lt;1),"Fail","Pass")</f>
        <v>Pass</v>
      </c>
      <c r="C338" t="str">
        <f>IF(AND('Sch D8 Projects'!G342&gt;0,'Sch D8 Projects'!H342&lt;1),"Fail","Pass")</f>
        <v>Pass</v>
      </c>
    </row>
    <row r="339" spans="1:3">
      <c r="A339">
        <v>338</v>
      </c>
      <c r="B339" t="str">
        <f>IF(AND('Sch D8 Projects'!H343&gt;0,'Sch D8 Projects'!G343&lt;1),"Fail","Pass")</f>
        <v>Pass</v>
      </c>
      <c r="C339" t="str">
        <f>IF(AND('Sch D8 Projects'!G343&gt;0,'Sch D8 Projects'!H343&lt;1),"Fail","Pass")</f>
        <v>Pass</v>
      </c>
    </row>
    <row r="340" spans="1:3">
      <c r="A340">
        <v>339</v>
      </c>
      <c r="B340" t="str">
        <f>IF(AND('Sch D8 Projects'!H344&gt;0,'Sch D8 Projects'!G344&lt;1),"Fail","Pass")</f>
        <v>Pass</v>
      </c>
      <c r="C340" t="str">
        <f>IF(AND('Sch D8 Projects'!G344&gt;0,'Sch D8 Projects'!H344&lt;1),"Fail","Pass")</f>
        <v>Pass</v>
      </c>
    </row>
    <row r="341" spans="1:3">
      <c r="A341">
        <v>340</v>
      </c>
      <c r="B341" t="str">
        <f>IF(AND('Sch D8 Projects'!H345&gt;0,'Sch D8 Projects'!G345&lt;1),"Fail","Pass")</f>
        <v>Pass</v>
      </c>
      <c r="C341" t="str">
        <f>IF(AND('Sch D8 Projects'!G345&gt;0,'Sch D8 Projects'!H345&lt;1),"Fail","Pass")</f>
        <v>Pass</v>
      </c>
    </row>
    <row r="342" spans="1:3">
      <c r="A342">
        <v>341</v>
      </c>
      <c r="B342" t="str">
        <f>IF(AND('Sch D8 Projects'!H346&gt;0,'Sch D8 Projects'!G346&lt;1),"Fail","Pass")</f>
        <v>Pass</v>
      </c>
      <c r="C342" t="str">
        <f>IF(AND('Sch D8 Projects'!G346&gt;0,'Sch D8 Projects'!H346&lt;1),"Fail","Pass")</f>
        <v>Pass</v>
      </c>
    </row>
    <row r="343" spans="1:3">
      <c r="A343">
        <v>342</v>
      </c>
      <c r="B343" t="str">
        <f>IF(AND('Sch D8 Projects'!H347&gt;0,'Sch D8 Projects'!G347&lt;1),"Fail","Pass")</f>
        <v>Pass</v>
      </c>
      <c r="C343" t="str">
        <f>IF(AND('Sch D8 Projects'!G347&gt;0,'Sch D8 Projects'!H347&lt;1),"Fail","Pass")</f>
        <v>Pass</v>
      </c>
    </row>
    <row r="344" spans="1:3">
      <c r="A344">
        <v>343</v>
      </c>
      <c r="B344" t="str">
        <f>IF(AND('Sch D8 Projects'!H348&gt;0,'Sch D8 Projects'!G348&lt;1),"Fail","Pass")</f>
        <v>Pass</v>
      </c>
      <c r="C344" t="str">
        <f>IF(AND('Sch D8 Projects'!G348&gt;0,'Sch D8 Projects'!H348&lt;1),"Fail","Pass")</f>
        <v>Pass</v>
      </c>
    </row>
    <row r="345" spans="1:3">
      <c r="A345">
        <v>344</v>
      </c>
      <c r="B345" t="str">
        <f>IF(AND('Sch D8 Projects'!H349&gt;0,'Sch D8 Projects'!G349&lt;1),"Fail","Pass")</f>
        <v>Pass</v>
      </c>
      <c r="C345" t="str">
        <f>IF(AND('Sch D8 Projects'!G349&gt;0,'Sch D8 Projects'!H349&lt;1),"Fail","Pass")</f>
        <v>Pass</v>
      </c>
    </row>
    <row r="346" spans="1:3">
      <c r="A346">
        <v>345</v>
      </c>
      <c r="B346" t="str">
        <f>IF(AND('Sch D8 Projects'!H350&gt;0,'Sch D8 Projects'!G350&lt;1),"Fail","Pass")</f>
        <v>Pass</v>
      </c>
      <c r="C346" t="str">
        <f>IF(AND('Sch D8 Projects'!G350&gt;0,'Sch D8 Projects'!H350&lt;1),"Fail","Pass")</f>
        <v>Pass</v>
      </c>
    </row>
    <row r="347" spans="1:3">
      <c r="A347">
        <v>346</v>
      </c>
      <c r="B347" t="str">
        <f>IF(AND('Sch D8 Projects'!H351&gt;0,'Sch D8 Projects'!G351&lt;1),"Fail","Pass")</f>
        <v>Pass</v>
      </c>
      <c r="C347" t="str">
        <f>IF(AND('Sch D8 Projects'!G351&gt;0,'Sch D8 Projects'!H351&lt;1),"Fail","Pass")</f>
        <v>Pass</v>
      </c>
    </row>
    <row r="348" spans="1:3">
      <c r="A348">
        <v>347</v>
      </c>
      <c r="B348" t="str">
        <f>IF(AND('Sch D8 Projects'!H352&gt;0,'Sch D8 Projects'!G352&lt;1),"Fail","Pass")</f>
        <v>Pass</v>
      </c>
      <c r="C348" t="str">
        <f>IF(AND('Sch D8 Projects'!G352&gt;0,'Sch D8 Projects'!H352&lt;1),"Fail","Pass")</f>
        <v>Pass</v>
      </c>
    </row>
    <row r="349" spans="1:3">
      <c r="A349">
        <v>348</v>
      </c>
      <c r="B349" t="str">
        <f>IF(AND('Sch D8 Projects'!H353&gt;0,'Sch D8 Projects'!G353&lt;1),"Fail","Pass")</f>
        <v>Pass</v>
      </c>
      <c r="C349" t="str">
        <f>IF(AND('Sch D8 Projects'!G353&gt;0,'Sch D8 Projects'!H353&lt;1),"Fail","Pass")</f>
        <v>Pass</v>
      </c>
    </row>
    <row r="350" spans="1:3">
      <c r="A350">
        <v>349</v>
      </c>
      <c r="B350" t="str">
        <f>IF(AND('Sch D8 Projects'!H354&gt;0,'Sch D8 Projects'!G354&lt;1),"Fail","Pass")</f>
        <v>Pass</v>
      </c>
      <c r="C350" t="str">
        <f>IF(AND('Sch D8 Projects'!G354&gt;0,'Sch D8 Projects'!H354&lt;1),"Fail","Pass")</f>
        <v>Pass</v>
      </c>
    </row>
    <row r="351" spans="1:3">
      <c r="A351">
        <v>350</v>
      </c>
      <c r="B351" t="str">
        <f>IF(AND('Sch D8 Projects'!H355&gt;0,'Sch D8 Projects'!G355&lt;1),"Fail","Pass")</f>
        <v>Pass</v>
      </c>
      <c r="C351" t="str">
        <f>IF(AND('Sch D8 Projects'!G355&gt;0,'Sch D8 Projects'!H355&lt;1),"Fail","Pass")</f>
        <v>Pass</v>
      </c>
    </row>
    <row r="352" spans="1:3">
      <c r="A352">
        <v>351</v>
      </c>
      <c r="B352" t="str">
        <f>IF(AND('Sch D8 Projects'!H356&gt;0,'Sch D8 Projects'!G356&lt;1),"Fail","Pass")</f>
        <v>Pass</v>
      </c>
      <c r="C352" t="str">
        <f>IF(AND('Sch D8 Projects'!G356&gt;0,'Sch D8 Projects'!H356&lt;1),"Fail","Pass")</f>
        <v>Pass</v>
      </c>
    </row>
    <row r="353" spans="1:3">
      <c r="A353">
        <v>352</v>
      </c>
      <c r="B353" t="str">
        <f>IF(AND('Sch D8 Projects'!H357&gt;0,'Sch D8 Projects'!G357&lt;1),"Fail","Pass")</f>
        <v>Pass</v>
      </c>
      <c r="C353" t="str">
        <f>IF(AND('Sch D8 Projects'!G357&gt;0,'Sch D8 Projects'!H357&lt;1),"Fail","Pass")</f>
        <v>Pass</v>
      </c>
    </row>
    <row r="354" spans="1:3">
      <c r="A354">
        <v>353</v>
      </c>
      <c r="B354" t="str">
        <f>IF(AND('Sch D8 Projects'!H358&gt;0,'Sch D8 Projects'!G358&lt;1),"Fail","Pass")</f>
        <v>Pass</v>
      </c>
      <c r="C354" t="str">
        <f>IF(AND('Sch D8 Projects'!G358&gt;0,'Sch D8 Projects'!H358&lt;1),"Fail","Pass")</f>
        <v>Pass</v>
      </c>
    </row>
    <row r="355" spans="1:3">
      <c r="A355">
        <v>354</v>
      </c>
      <c r="B355" t="str">
        <f>IF(AND('Sch D8 Projects'!H359&gt;0,'Sch D8 Projects'!G359&lt;1),"Fail","Pass")</f>
        <v>Pass</v>
      </c>
      <c r="C355" t="str">
        <f>IF(AND('Sch D8 Projects'!G359&gt;0,'Sch D8 Projects'!H359&lt;1),"Fail","Pass")</f>
        <v>Pass</v>
      </c>
    </row>
    <row r="356" spans="1:3">
      <c r="A356">
        <v>355</v>
      </c>
      <c r="B356" t="str">
        <f>IF(AND('Sch D8 Projects'!H360&gt;0,'Sch D8 Projects'!G360&lt;1),"Fail","Pass")</f>
        <v>Pass</v>
      </c>
      <c r="C356" t="str">
        <f>IF(AND('Sch D8 Projects'!G360&gt;0,'Sch D8 Projects'!H360&lt;1),"Fail","Pass")</f>
        <v>Pass</v>
      </c>
    </row>
    <row r="357" spans="1:3">
      <c r="A357">
        <v>356</v>
      </c>
      <c r="B357" t="str">
        <f>IF(AND('Sch D8 Projects'!H361&gt;0,'Sch D8 Projects'!G361&lt;1),"Fail","Pass")</f>
        <v>Pass</v>
      </c>
      <c r="C357" t="str">
        <f>IF(AND('Sch D8 Projects'!G361&gt;0,'Sch D8 Projects'!H361&lt;1),"Fail","Pass")</f>
        <v>Pass</v>
      </c>
    </row>
    <row r="358" spans="1:3">
      <c r="A358">
        <v>357</v>
      </c>
      <c r="B358" t="str">
        <f>IF(AND('Sch D8 Projects'!H362&gt;0,'Sch D8 Projects'!G362&lt;1),"Fail","Pass")</f>
        <v>Pass</v>
      </c>
      <c r="C358" t="str">
        <f>IF(AND('Sch D8 Projects'!G362&gt;0,'Sch D8 Projects'!H362&lt;1),"Fail","Pass")</f>
        <v>Pass</v>
      </c>
    </row>
    <row r="359" spans="1:3">
      <c r="A359">
        <v>358</v>
      </c>
      <c r="B359" t="str">
        <f>IF(AND('Sch D8 Projects'!H363&gt;0,'Sch D8 Projects'!G363&lt;1),"Fail","Pass")</f>
        <v>Pass</v>
      </c>
      <c r="C359" t="str">
        <f>IF(AND('Sch D8 Projects'!G363&gt;0,'Sch D8 Projects'!H363&lt;1),"Fail","Pass")</f>
        <v>Pass</v>
      </c>
    </row>
    <row r="360" spans="1:3">
      <c r="A360">
        <v>359</v>
      </c>
      <c r="B360" t="str">
        <f>IF(AND('Sch D8 Projects'!H364&gt;0,'Sch D8 Projects'!G364&lt;1),"Fail","Pass")</f>
        <v>Pass</v>
      </c>
      <c r="C360" t="str">
        <f>IF(AND('Sch D8 Projects'!G364&gt;0,'Sch D8 Projects'!H364&lt;1),"Fail","Pass")</f>
        <v>Pass</v>
      </c>
    </row>
    <row r="361" spans="1:3">
      <c r="A361">
        <v>360</v>
      </c>
      <c r="B361" t="str">
        <f>IF(AND('Sch D8 Projects'!H365&gt;0,'Sch D8 Projects'!G365&lt;1),"Fail","Pass")</f>
        <v>Pass</v>
      </c>
      <c r="C361" t="str">
        <f>IF(AND('Sch D8 Projects'!G365&gt;0,'Sch D8 Projects'!H365&lt;1),"Fail","Pass")</f>
        <v>Pass</v>
      </c>
    </row>
    <row r="362" spans="1:3">
      <c r="A362">
        <v>361</v>
      </c>
      <c r="B362" t="str">
        <f>IF(AND('Sch D8 Projects'!H366&gt;0,'Sch D8 Projects'!G366&lt;1),"Fail","Pass")</f>
        <v>Pass</v>
      </c>
      <c r="C362" t="str">
        <f>IF(AND('Sch D8 Projects'!G366&gt;0,'Sch D8 Projects'!H366&lt;1),"Fail","Pass")</f>
        <v>Pass</v>
      </c>
    </row>
    <row r="363" spans="1:3">
      <c r="A363">
        <v>362</v>
      </c>
      <c r="B363" t="str">
        <f>IF(AND('Sch D8 Projects'!H367&gt;0,'Sch D8 Projects'!G367&lt;1),"Fail","Pass")</f>
        <v>Pass</v>
      </c>
      <c r="C363" t="str">
        <f>IF(AND('Sch D8 Projects'!G367&gt;0,'Sch D8 Projects'!H367&lt;1),"Fail","Pass")</f>
        <v>Pass</v>
      </c>
    </row>
    <row r="364" spans="1:3">
      <c r="A364">
        <v>363</v>
      </c>
      <c r="B364" t="str">
        <f>IF(AND('Sch D8 Projects'!H368&gt;0,'Sch D8 Projects'!G368&lt;1),"Fail","Pass")</f>
        <v>Pass</v>
      </c>
      <c r="C364" t="str">
        <f>IF(AND('Sch D8 Projects'!G368&gt;0,'Sch D8 Projects'!H368&lt;1),"Fail","Pass")</f>
        <v>Pass</v>
      </c>
    </row>
    <row r="365" spans="1:3">
      <c r="A365">
        <v>364</v>
      </c>
      <c r="B365" t="str">
        <f>IF(AND('Sch D8 Projects'!H369&gt;0,'Sch D8 Projects'!G369&lt;1),"Fail","Pass")</f>
        <v>Pass</v>
      </c>
      <c r="C365" t="str">
        <f>IF(AND('Sch D8 Projects'!G369&gt;0,'Sch D8 Projects'!H369&lt;1),"Fail","Pass")</f>
        <v>Pass</v>
      </c>
    </row>
    <row r="366" spans="1:3">
      <c r="A366">
        <v>365</v>
      </c>
      <c r="B366" t="str">
        <f>IF(AND('Sch D8 Projects'!H370&gt;0,'Sch D8 Projects'!G370&lt;1),"Fail","Pass")</f>
        <v>Pass</v>
      </c>
      <c r="C366" t="str">
        <f>IF(AND('Sch D8 Projects'!G370&gt;0,'Sch D8 Projects'!H370&lt;1),"Fail","Pass")</f>
        <v>Pass</v>
      </c>
    </row>
    <row r="367" spans="1:3">
      <c r="A367">
        <v>366</v>
      </c>
      <c r="B367" t="str">
        <f>IF(AND('Sch D8 Projects'!H371&gt;0,'Sch D8 Projects'!G371&lt;1),"Fail","Pass")</f>
        <v>Pass</v>
      </c>
      <c r="C367" t="str">
        <f>IF(AND('Sch D8 Projects'!G371&gt;0,'Sch D8 Projects'!H371&lt;1),"Fail","Pass")</f>
        <v>Pass</v>
      </c>
    </row>
    <row r="368" spans="1:3">
      <c r="A368">
        <v>367</v>
      </c>
      <c r="B368" t="str">
        <f>IF(AND('Sch D8 Projects'!H372&gt;0,'Sch D8 Projects'!G372&lt;1),"Fail","Pass")</f>
        <v>Pass</v>
      </c>
      <c r="C368" t="str">
        <f>IF(AND('Sch D8 Projects'!G372&gt;0,'Sch D8 Projects'!H372&lt;1),"Fail","Pass")</f>
        <v>Pass</v>
      </c>
    </row>
    <row r="369" spans="1:3">
      <c r="A369">
        <v>368</v>
      </c>
      <c r="B369" t="str">
        <f>IF(AND('Sch D8 Projects'!H373&gt;0,'Sch D8 Projects'!G373&lt;1),"Fail","Pass")</f>
        <v>Pass</v>
      </c>
      <c r="C369" t="str">
        <f>IF(AND('Sch D8 Projects'!G373&gt;0,'Sch D8 Projects'!H373&lt;1),"Fail","Pass")</f>
        <v>Pass</v>
      </c>
    </row>
    <row r="370" spans="1:3">
      <c r="A370">
        <v>369</v>
      </c>
      <c r="B370" t="str">
        <f>IF(AND('Sch D8 Projects'!H374&gt;0,'Sch D8 Projects'!G374&lt;1),"Fail","Pass")</f>
        <v>Pass</v>
      </c>
      <c r="C370" t="str">
        <f>IF(AND('Sch D8 Projects'!G374&gt;0,'Sch D8 Projects'!H374&lt;1),"Fail","Pass")</f>
        <v>Pass</v>
      </c>
    </row>
    <row r="371" spans="1:3">
      <c r="A371">
        <v>370</v>
      </c>
      <c r="B371" t="str">
        <f>IF(AND('Sch D8 Projects'!H375&gt;0,'Sch D8 Projects'!G375&lt;1),"Fail","Pass")</f>
        <v>Pass</v>
      </c>
      <c r="C371" t="str">
        <f>IF(AND('Sch D8 Projects'!G375&gt;0,'Sch D8 Projects'!H375&lt;1),"Fail","Pass")</f>
        <v>Pass</v>
      </c>
    </row>
    <row r="372" spans="1:3">
      <c r="A372">
        <v>371</v>
      </c>
      <c r="B372" t="str">
        <f>IF(AND('Sch D8 Projects'!H376&gt;0,'Sch D8 Projects'!G376&lt;1),"Fail","Pass")</f>
        <v>Pass</v>
      </c>
      <c r="C372" t="str">
        <f>IF(AND('Sch D8 Projects'!G376&gt;0,'Sch D8 Projects'!H376&lt;1),"Fail","Pass")</f>
        <v>Pass</v>
      </c>
    </row>
    <row r="373" spans="1:3">
      <c r="A373">
        <v>372</v>
      </c>
      <c r="B373" t="str">
        <f>IF(AND('Sch D8 Projects'!H377&gt;0,'Sch D8 Projects'!G377&lt;1),"Fail","Pass")</f>
        <v>Pass</v>
      </c>
      <c r="C373" t="str">
        <f>IF(AND('Sch D8 Projects'!G377&gt;0,'Sch D8 Projects'!H377&lt;1),"Fail","Pass")</f>
        <v>Pass</v>
      </c>
    </row>
    <row r="374" spans="1:3">
      <c r="A374">
        <v>373</v>
      </c>
      <c r="B374" t="str">
        <f>IF(AND('Sch D8 Projects'!H378&gt;0,'Sch D8 Projects'!G378&lt;1),"Fail","Pass")</f>
        <v>Pass</v>
      </c>
      <c r="C374" t="str">
        <f>IF(AND('Sch D8 Projects'!G378&gt;0,'Sch D8 Projects'!H378&lt;1),"Fail","Pass")</f>
        <v>Pass</v>
      </c>
    </row>
    <row r="375" spans="1:3">
      <c r="A375">
        <v>374</v>
      </c>
      <c r="B375" t="str">
        <f>IF(AND('Sch D8 Projects'!H379&gt;0,'Sch D8 Projects'!G379&lt;1),"Fail","Pass")</f>
        <v>Pass</v>
      </c>
      <c r="C375" t="str">
        <f>IF(AND('Sch D8 Projects'!G379&gt;0,'Sch D8 Projects'!H379&lt;1),"Fail","Pass")</f>
        <v>Pass</v>
      </c>
    </row>
    <row r="376" spans="1:3">
      <c r="A376">
        <v>375</v>
      </c>
      <c r="B376" t="str">
        <f>IF(AND('Sch D8 Projects'!H380&gt;0,'Sch D8 Projects'!G380&lt;1),"Fail","Pass")</f>
        <v>Pass</v>
      </c>
      <c r="C376" t="str">
        <f>IF(AND('Sch D8 Projects'!G380&gt;0,'Sch D8 Projects'!H380&lt;1),"Fail","Pass")</f>
        <v>Pass</v>
      </c>
    </row>
    <row r="377" spans="1:3">
      <c r="A377">
        <v>376</v>
      </c>
      <c r="B377" t="str">
        <f>IF(AND('Sch D8 Projects'!H381&gt;0,'Sch D8 Projects'!G381&lt;1),"Fail","Pass")</f>
        <v>Pass</v>
      </c>
      <c r="C377" t="str">
        <f>IF(AND('Sch D8 Projects'!G381&gt;0,'Sch D8 Projects'!H381&lt;1),"Fail","Pass")</f>
        <v>Pass</v>
      </c>
    </row>
    <row r="378" spans="1:3">
      <c r="A378">
        <v>377</v>
      </c>
      <c r="B378" t="str">
        <f>IF(AND('Sch D8 Projects'!H382&gt;0,'Sch D8 Projects'!G382&lt;1),"Fail","Pass")</f>
        <v>Pass</v>
      </c>
      <c r="C378" t="str">
        <f>IF(AND('Sch D8 Projects'!G382&gt;0,'Sch D8 Projects'!H382&lt;1),"Fail","Pass")</f>
        <v>Pass</v>
      </c>
    </row>
    <row r="379" spans="1:3">
      <c r="A379">
        <v>378</v>
      </c>
      <c r="B379" t="str">
        <f>IF(AND('Sch D8 Projects'!H383&gt;0,'Sch D8 Projects'!G383&lt;1),"Fail","Pass")</f>
        <v>Pass</v>
      </c>
      <c r="C379" t="str">
        <f>IF(AND('Sch D8 Projects'!G383&gt;0,'Sch D8 Projects'!H383&lt;1),"Fail","Pass")</f>
        <v>Pass</v>
      </c>
    </row>
    <row r="380" spans="1:3">
      <c r="A380">
        <v>379</v>
      </c>
      <c r="B380" t="str">
        <f>IF(AND('Sch D8 Projects'!H384&gt;0,'Sch D8 Projects'!G384&lt;1),"Fail","Pass")</f>
        <v>Pass</v>
      </c>
      <c r="C380" t="str">
        <f>IF(AND('Sch D8 Projects'!G384&gt;0,'Sch D8 Projects'!H384&lt;1),"Fail","Pass")</f>
        <v>Pass</v>
      </c>
    </row>
    <row r="381" spans="1:3">
      <c r="A381">
        <v>380</v>
      </c>
      <c r="B381" t="str">
        <f>IF(AND('Sch D8 Projects'!H385&gt;0,'Sch D8 Projects'!G385&lt;1),"Fail","Pass")</f>
        <v>Pass</v>
      </c>
      <c r="C381" t="str">
        <f>IF(AND('Sch D8 Projects'!G385&gt;0,'Sch D8 Projects'!H385&lt;1),"Fail","Pass")</f>
        <v>Pass</v>
      </c>
    </row>
    <row r="382" spans="1:3">
      <c r="A382">
        <v>381</v>
      </c>
      <c r="B382" t="str">
        <f>IF(AND('Sch D8 Projects'!H386&gt;0,'Sch D8 Projects'!G386&lt;1),"Fail","Pass")</f>
        <v>Pass</v>
      </c>
      <c r="C382" t="str">
        <f>IF(AND('Sch D8 Projects'!G386&gt;0,'Sch D8 Projects'!H386&lt;1),"Fail","Pass")</f>
        <v>Pass</v>
      </c>
    </row>
    <row r="383" spans="1:3">
      <c r="A383">
        <v>382</v>
      </c>
      <c r="B383" t="str">
        <f>IF(AND('Sch D8 Projects'!H387&gt;0,'Sch D8 Projects'!G387&lt;1),"Fail","Pass")</f>
        <v>Pass</v>
      </c>
      <c r="C383" t="str">
        <f>IF(AND('Sch D8 Projects'!G387&gt;0,'Sch D8 Projects'!H387&lt;1),"Fail","Pass")</f>
        <v>Pass</v>
      </c>
    </row>
    <row r="384" spans="1:3">
      <c r="A384">
        <v>383</v>
      </c>
      <c r="B384" t="str">
        <f>IF(AND('Sch D8 Projects'!H388&gt;0,'Sch D8 Projects'!G388&lt;1),"Fail","Pass")</f>
        <v>Pass</v>
      </c>
      <c r="C384" t="str">
        <f>IF(AND('Sch D8 Projects'!G388&gt;0,'Sch D8 Projects'!H388&lt;1),"Fail","Pass")</f>
        <v>Pass</v>
      </c>
    </row>
    <row r="385" spans="1:3">
      <c r="A385">
        <v>384</v>
      </c>
      <c r="B385" t="str">
        <f>IF(AND('Sch D8 Projects'!H389&gt;0,'Sch D8 Projects'!G389&lt;1),"Fail","Pass")</f>
        <v>Pass</v>
      </c>
      <c r="C385" t="str">
        <f>IF(AND('Sch D8 Projects'!G389&gt;0,'Sch D8 Projects'!H389&lt;1),"Fail","Pass")</f>
        <v>Pass</v>
      </c>
    </row>
    <row r="386" spans="1:3">
      <c r="A386">
        <v>385</v>
      </c>
      <c r="B386" t="str">
        <f>IF(AND('Sch D8 Projects'!H390&gt;0,'Sch D8 Projects'!G390&lt;1),"Fail","Pass")</f>
        <v>Pass</v>
      </c>
      <c r="C386" t="str">
        <f>IF(AND('Sch D8 Projects'!G390&gt;0,'Sch D8 Projects'!H390&lt;1),"Fail","Pass")</f>
        <v>Pass</v>
      </c>
    </row>
    <row r="387" spans="1:3">
      <c r="A387">
        <v>386</v>
      </c>
      <c r="B387" t="str">
        <f>IF(AND('Sch D8 Projects'!H391&gt;0,'Sch D8 Projects'!G391&lt;1),"Fail","Pass")</f>
        <v>Pass</v>
      </c>
      <c r="C387" t="str">
        <f>IF(AND('Sch D8 Projects'!G391&gt;0,'Sch D8 Projects'!H391&lt;1),"Fail","Pass")</f>
        <v>Pass</v>
      </c>
    </row>
    <row r="388" spans="1:3">
      <c r="A388">
        <v>387</v>
      </c>
      <c r="B388" t="str">
        <f>IF(AND('Sch D8 Projects'!H392&gt;0,'Sch D8 Projects'!G392&lt;1),"Fail","Pass")</f>
        <v>Pass</v>
      </c>
      <c r="C388" t="str">
        <f>IF(AND('Sch D8 Projects'!G392&gt;0,'Sch D8 Projects'!H392&lt;1),"Fail","Pass")</f>
        <v>Pass</v>
      </c>
    </row>
    <row r="389" spans="1:3">
      <c r="A389">
        <v>388</v>
      </c>
      <c r="B389" t="str">
        <f>IF(AND('Sch D8 Projects'!H393&gt;0,'Sch D8 Projects'!G393&lt;1),"Fail","Pass")</f>
        <v>Pass</v>
      </c>
      <c r="C389" t="str">
        <f>IF(AND('Sch D8 Projects'!G393&gt;0,'Sch D8 Projects'!H393&lt;1),"Fail","Pass")</f>
        <v>Pass</v>
      </c>
    </row>
    <row r="390" spans="1:3">
      <c r="A390">
        <v>389</v>
      </c>
      <c r="B390" t="str">
        <f>IF(AND('Sch D8 Projects'!H394&gt;0,'Sch D8 Projects'!G394&lt;1),"Fail","Pass")</f>
        <v>Pass</v>
      </c>
      <c r="C390" t="str">
        <f>IF(AND('Sch D8 Projects'!G394&gt;0,'Sch D8 Projects'!H394&lt;1),"Fail","Pass")</f>
        <v>Pass</v>
      </c>
    </row>
    <row r="391" spans="1:3">
      <c r="A391">
        <v>390</v>
      </c>
      <c r="B391" t="str">
        <f>IF(AND('Sch D8 Projects'!H395&gt;0,'Sch D8 Projects'!G395&lt;1),"Fail","Pass")</f>
        <v>Pass</v>
      </c>
      <c r="C391" t="str">
        <f>IF(AND('Sch D8 Projects'!G395&gt;0,'Sch D8 Projects'!H395&lt;1),"Fail","Pass")</f>
        <v>Pass</v>
      </c>
    </row>
    <row r="392" spans="1:3">
      <c r="A392">
        <v>391</v>
      </c>
      <c r="B392" t="str">
        <f>IF(AND('Sch D8 Projects'!H396&gt;0,'Sch D8 Projects'!G396&lt;1),"Fail","Pass")</f>
        <v>Pass</v>
      </c>
      <c r="C392" t="str">
        <f>IF(AND('Sch D8 Projects'!G396&gt;0,'Sch D8 Projects'!H396&lt;1),"Fail","Pass")</f>
        <v>Pass</v>
      </c>
    </row>
    <row r="393" spans="1:3">
      <c r="A393">
        <v>392</v>
      </c>
      <c r="B393" t="str">
        <f>IF(AND('Sch D8 Projects'!H397&gt;0,'Sch D8 Projects'!G397&lt;1),"Fail","Pass")</f>
        <v>Pass</v>
      </c>
      <c r="C393" t="str">
        <f>IF(AND('Sch D8 Projects'!G397&gt;0,'Sch D8 Projects'!H397&lt;1),"Fail","Pass")</f>
        <v>Pass</v>
      </c>
    </row>
    <row r="394" spans="1:3">
      <c r="A394">
        <v>393</v>
      </c>
      <c r="B394" t="str">
        <f>IF(AND('Sch D8 Projects'!H398&gt;0,'Sch D8 Projects'!G398&lt;1),"Fail","Pass")</f>
        <v>Pass</v>
      </c>
      <c r="C394" t="str">
        <f>IF(AND('Sch D8 Projects'!G398&gt;0,'Sch D8 Projects'!H398&lt;1),"Fail","Pass")</f>
        <v>Pass</v>
      </c>
    </row>
    <row r="395" spans="1:3">
      <c r="A395">
        <v>394</v>
      </c>
      <c r="B395" t="str">
        <f>IF(AND('Sch D8 Projects'!H399&gt;0,'Sch D8 Projects'!G399&lt;1),"Fail","Pass")</f>
        <v>Pass</v>
      </c>
      <c r="C395" t="str">
        <f>IF(AND('Sch D8 Projects'!G399&gt;0,'Sch D8 Projects'!H399&lt;1),"Fail","Pass")</f>
        <v>Pass</v>
      </c>
    </row>
    <row r="396" spans="1:3">
      <c r="A396">
        <v>395</v>
      </c>
      <c r="B396" t="str">
        <f>IF(AND('Sch D8 Projects'!H400&gt;0,'Sch D8 Projects'!G400&lt;1),"Fail","Pass")</f>
        <v>Pass</v>
      </c>
      <c r="C396" t="str">
        <f>IF(AND('Sch D8 Projects'!G400&gt;0,'Sch D8 Projects'!H400&lt;1),"Fail","Pass")</f>
        <v>Pass</v>
      </c>
    </row>
    <row r="397" spans="1:3">
      <c r="A397">
        <v>396</v>
      </c>
      <c r="B397" t="str">
        <f>IF(AND('Sch D8 Projects'!H401&gt;0,'Sch D8 Projects'!G401&lt;1),"Fail","Pass")</f>
        <v>Pass</v>
      </c>
      <c r="C397" t="str">
        <f>IF(AND('Sch D8 Projects'!G401&gt;0,'Sch D8 Projects'!H401&lt;1),"Fail","Pass")</f>
        <v>Pass</v>
      </c>
    </row>
    <row r="398" spans="1:3">
      <c r="A398">
        <v>397</v>
      </c>
      <c r="B398" t="str">
        <f>IF(AND('Sch D8 Projects'!H402&gt;0,'Sch D8 Projects'!G402&lt;1),"Fail","Pass")</f>
        <v>Pass</v>
      </c>
      <c r="C398" t="str">
        <f>IF(AND('Sch D8 Projects'!G402&gt;0,'Sch D8 Projects'!H402&lt;1),"Fail","Pass")</f>
        <v>Pass</v>
      </c>
    </row>
    <row r="399" spans="1:3">
      <c r="A399">
        <v>398</v>
      </c>
      <c r="B399" t="str">
        <f>IF(AND('Sch D8 Projects'!H403&gt;0,'Sch D8 Projects'!G403&lt;1),"Fail","Pass")</f>
        <v>Pass</v>
      </c>
      <c r="C399" t="str">
        <f>IF(AND('Sch D8 Projects'!G403&gt;0,'Sch D8 Projects'!H403&lt;1),"Fail","Pass")</f>
        <v>Pass</v>
      </c>
    </row>
    <row r="400" spans="1:3">
      <c r="A400">
        <v>399</v>
      </c>
      <c r="B400" t="str">
        <f>IF(AND('Sch D8 Projects'!H404&gt;0,'Sch D8 Projects'!G404&lt;1),"Fail","Pass")</f>
        <v>Pass</v>
      </c>
      <c r="C400" t="str">
        <f>IF(AND('Sch D8 Projects'!G404&gt;0,'Sch D8 Projects'!H404&lt;1),"Fail","Pass")</f>
        <v>Pass</v>
      </c>
    </row>
    <row r="401" spans="1:3">
      <c r="A401">
        <v>400</v>
      </c>
      <c r="B401" t="str">
        <f>IF(AND('Sch D8 Projects'!H405&gt;0,'Sch D8 Projects'!G405&lt;1),"Fail","Pass")</f>
        <v>Pass</v>
      </c>
      <c r="C401" t="str">
        <f>IF(AND('Sch D8 Projects'!G405&gt;0,'Sch D8 Projects'!H405&lt;1),"Fail","Pass")</f>
        <v>Pass</v>
      </c>
    </row>
    <row r="402" spans="1:3">
      <c r="A402">
        <v>401</v>
      </c>
      <c r="B402" t="str">
        <f>IF(AND('Sch D8 Projects'!H406&gt;0,'Sch D8 Projects'!G406&lt;1),"Fail","Pass")</f>
        <v>Pass</v>
      </c>
      <c r="C402" t="str">
        <f>IF(AND('Sch D8 Projects'!G406&gt;0,'Sch D8 Projects'!H406&lt;1),"Fail","Pass")</f>
        <v>Pass</v>
      </c>
    </row>
    <row r="403" spans="1:3">
      <c r="A403">
        <v>402</v>
      </c>
      <c r="B403" t="str">
        <f>IF(AND('Sch D8 Projects'!H407&gt;0,'Sch D8 Projects'!G407&lt;1),"Fail","Pass")</f>
        <v>Pass</v>
      </c>
      <c r="C403" t="str">
        <f>IF(AND('Sch D8 Projects'!G407&gt;0,'Sch D8 Projects'!H407&lt;1),"Fail","Pass")</f>
        <v>Pass</v>
      </c>
    </row>
    <row r="404" spans="1:3">
      <c r="A404">
        <v>403</v>
      </c>
      <c r="B404" t="str">
        <f>IF(AND('Sch D8 Projects'!H408&gt;0,'Sch D8 Projects'!G408&lt;1),"Fail","Pass")</f>
        <v>Pass</v>
      </c>
      <c r="C404" t="str">
        <f>IF(AND('Sch D8 Projects'!G408&gt;0,'Sch D8 Projects'!H408&lt;1),"Fail","Pass")</f>
        <v>Pass</v>
      </c>
    </row>
    <row r="405" spans="1:3">
      <c r="A405">
        <v>404</v>
      </c>
      <c r="B405" t="str">
        <f>IF(AND('Sch D8 Projects'!H409&gt;0,'Sch D8 Projects'!G409&lt;1),"Fail","Pass")</f>
        <v>Pass</v>
      </c>
      <c r="C405" t="str">
        <f>IF(AND('Sch D8 Projects'!G409&gt;0,'Sch D8 Projects'!H409&lt;1),"Fail","Pass")</f>
        <v>Pass</v>
      </c>
    </row>
    <row r="406" spans="1:3">
      <c r="A406">
        <v>405</v>
      </c>
      <c r="B406" t="str">
        <f>IF(AND('Sch D8 Projects'!H410&gt;0,'Sch D8 Projects'!G410&lt;1),"Fail","Pass")</f>
        <v>Pass</v>
      </c>
      <c r="C406" t="str">
        <f>IF(AND('Sch D8 Projects'!G410&gt;0,'Sch D8 Projects'!H410&lt;1),"Fail","Pass")</f>
        <v>Pass</v>
      </c>
    </row>
    <row r="407" spans="1:3">
      <c r="A407">
        <v>406</v>
      </c>
      <c r="B407" t="str">
        <f>IF(AND('Sch D8 Projects'!H411&gt;0,'Sch D8 Projects'!G411&lt;1),"Fail","Pass")</f>
        <v>Pass</v>
      </c>
      <c r="C407" t="str">
        <f>IF(AND('Sch D8 Projects'!G411&gt;0,'Sch D8 Projects'!H411&lt;1),"Fail","Pass")</f>
        <v>Pass</v>
      </c>
    </row>
    <row r="408" spans="1:3">
      <c r="A408">
        <v>407</v>
      </c>
      <c r="B408" t="str">
        <f>IF(AND('Sch D8 Projects'!H412&gt;0,'Sch D8 Projects'!G412&lt;1),"Fail","Pass")</f>
        <v>Pass</v>
      </c>
      <c r="C408" t="str">
        <f>IF(AND('Sch D8 Projects'!G412&gt;0,'Sch D8 Projects'!H412&lt;1),"Fail","Pass")</f>
        <v>Pass</v>
      </c>
    </row>
    <row r="409" spans="1:3">
      <c r="A409">
        <v>408</v>
      </c>
      <c r="B409" t="str">
        <f>IF(AND('Sch D8 Projects'!H413&gt;0,'Sch D8 Projects'!G413&lt;1),"Fail","Pass")</f>
        <v>Pass</v>
      </c>
      <c r="C409" t="str">
        <f>IF(AND('Sch D8 Projects'!G413&gt;0,'Sch D8 Projects'!H413&lt;1),"Fail","Pass")</f>
        <v>Pass</v>
      </c>
    </row>
    <row r="410" spans="1:3">
      <c r="A410">
        <v>409</v>
      </c>
      <c r="B410" t="str">
        <f>IF(AND('Sch D8 Projects'!H414&gt;0,'Sch D8 Projects'!G414&lt;1),"Fail","Pass")</f>
        <v>Pass</v>
      </c>
      <c r="C410" t="str">
        <f>IF(AND('Sch D8 Projects'!G414&gt;0,'Sch D8 Projects'!H414&lt;1),"Fail","Pass")</f>
        <v>Pass</v>
      </c>
    </row>
    <row r="411" spans="1:3">
      <c r="A411">
        <v>410</v>
      </c>
      <c r="B411" t="str">
        <f>IF(AND('Sch D8 Projects'!H415&gt;0,'Sch D8 Projects'!G415&lt;1),"Fail","Pass")</f>
        <v>Pass</v>
      </c>
      <c r="C411" t="str">
        <f>IF(AND('Sch D8 Projects'!G415&gt;0,'Sch D8 Projects'!H415&lt;1),"Fail","Pass")</f>
        <v>Pass</v>
      </c>
    </row>
    <row r="412" spans="1:3">
      <c r="A412">
        <v>411</v>
      </c>
      <c r="B412" t="str">
        <f>IF(AND('Sch D8 Projects'!H416&gt;0,'Sch D8 Projects'!G416&lt;1),"Fail","Pass")</f>
        <v>Pass</v>
      </c>
      <c r="C412" t="str">
        <f>IF(AND('Sch D8 Projects'!G416&gt;0,'Sch D8 Projects'!H416&lt;1),"Fail","Pass")</f>
        <v>Pass</v>
      </c>
    </row>
    <row r="413" spans="1:3">
      <c r="A413">
        <v>412</v>
      </c>
      <c r="B413" t="str">
        <f>IF(AND('Sch D8 Projects'!H417&gt;0,'Sch D8 Projects'!G417&lt;1),"Fail","Pass")</f>
        <v>Pass</v>
      </c>
      <c r="C413" t="str">
        <f>IF(AND('Sch D8 Projects'!G417&gt;0,'Sch D8 Projects'!H417&lt;1),"Fail","Pass")</f>
        <v>Pass</v>
      </c>
    </row>
    <row r="414" spans="1:3">
      <c r="A414">
        <v>413</v>
      </c>
      <c r="B414" t="str">
        <f>IF(AND('Sch D8 Projects'!H418&gt;0,'Sch D8 Projects'!G418&lt;1),"Fail","Pass")</f>
        <v>Pass</v>
      </c>
      <c r="C414" t="str">
        <f>IF(AND('Sch D8 Projects'!G418&gt;0,'Sch D8 Projects'!H418&lt;1),"Fail","Pass")</f>
        <v>Pass</v>
      </c>
    </row>
    <row r="415" spans="1:3">
      <c r="A415">
        <v>414</v>
      </c>
      <c r="B415" t="str">
        <f>IF(AND('Sch D8 Projects'!H419&gt;0,'Sch D8 Projects'!G419&lt;1),"Fail","Pass")</f>
        <v>Pass</v>
      </c>
      <c r="C415" t="str">
        <f>IF(AND('Sch D8 Projects'!G419&gt;0,'Sch D8 Projects'!H419&lt;1),"Fail","Pass")</f>
        <v>Pass</v>
      </c>
    </row>
    <row r="416" spans="1:3">
      <c r="A416">
        <v>415</v>
      </c>
      <c r="B416" t="str">
        <f>IF(AND('Sch D8 Projects'!H420&gt;0,'Sch D8 Projects'!G420&lt;1),"Fail","Pass")</f>
        <v>Pass</v>
      </c>
      <c r="C416" t="str">
        <f>IF(AND('Sch D8 Projects'!G420&gt;0,'Sch D8 Projects'!H420&lt;1),"Fail","Pass")</f>
        <v>Pass</v>
      </c>
    </row>
    <row r="417" spans="1:3">
      <c r="A417">
        <v>416</v>
      </c>
      <c r="B417" t="str">
        <f>IF(AND('Sch D8 Projects'!H421&gt;0,'Sch D8 Projects'!G421&lt;1),"Fail","Pass")</f>
        <v>Pass</v>
      </c>
      <c r="C417" t="str">
        <f>IF(AND('Sch D8 Projects'!G421&gt;0,'Sch D8 Projects'!H421&lt;1),"Fail","Pass")</f>
        <v>Pass</v>
      </c>
    </row>
    <row r="418" spans="1:3">
      <c r="A418">
        <v>417</v>
      </c>
      <c r="B418" t="str">
        <f>IF(AND('Sch D8 Projects'!H422&gt;0,'Sch D8 Projects'!G422&lt;1),"Fail","Pass")</f>
        <v>Pass</v>
      </c>
      <c r="C418" t="str">
        <f>IF(AND('Sch D8 Projects'!G422&gt;0,'Sch D8 Projects'!H422&lt;1),"Fail","Pass")</f>
        <v>Pass</v>
      </c>
    </row>
    <row r="419" spans="1:3">
      <c r="A419">
        <v>418</v>
      </c>
      <c r="B419" t="str">
        <f>IF(AND('Sch D8 Projects'!H423&gt;0,'Sch D8 Projects'!G423&lt;1),"Fail","Pass")</f>
        <v>Pass</v>
      </c>
      <c r="C419" t="str">
        <f>IF(AND('Sch D8 Projects'!G423&gt;0,'Sch D8 Projects'!H423&lt;1),"Fail","Pass")</f>
        <v>Pass</v>
      </c>
    </row>
    <row r="420" spans="1:3">
      <c r="A420">
        <v>419</v>
      </c>
      <c r="B420" t="str">
        <f>IF(AND('Sch D8 Projects'!H424&gt;0,'Sch D8 Projects'!G424&lt;1),"Fail","Pass")</f>
        <v>Pass</v>
      </c>
      <c r="C420" t="str">
        <f>IF(AND('Sch D8 Projects'!G424&gt;0,'Sch D8 Projects'!H424&lt;1),"Fail","Pass")</f>
        <v>Pass</v>
      </c>
    </row>
    <row r="421" spans="1:3">
      <c r="A421">
        <v>420</v>
      </c>
      <c r="B421" t="str">
        <f>IF(AND('Sch D8 Projects'!H425&gt;0,'Sch D8 Projects'!G425&lt;1),"Fail","Pass")</f>
        <v>Pass</v>
      </c>
      <c r="C421" t="str">
        <f>IF(AND('Sch D8 Projects'!G425&gt;0,'Sch D8 Projects'!H425&lt;1),"Fail","Pass")</f>
        <v>Pass</v>
      </c>
    </row>
    <row r="422" spans="1:3">
      <c r="A422">
        <v>421</v>
      </c>
      <c r="B422" t="str">
        <f>IF(AND('Sch D8 Projects'!H426&gt;0,'Sch D8 Projects'!G426&lt;1),"Fail","Pass")</f>
        <v>Pass</v>
      </c>
      <c r="C422" t="str">
        <f>IF(AND('Sch D8 Projects'!G426&gt;0,'Sch D8 Projects'!H426&lt;1),"Fail","Pass")</f>
        <v>Pass</v>
      </c>
    </row>
    <row r="423" spans="1:3">
      <c r="A423">
        <v>422</v>
      </c>
      <c r="B423" t="str">
        <f>IF(AND('Sch D8 Projects'!H427&gt;0,'Sch D8 Projects'!G427&lt;1),"Fail","Pass")</f>
        <v>Pass</v>
      </c>
      <c r="C423" t="str">
        <f>IF(AND('Sch D8 Projects'!G427&gt;0,'Sch D8 Projects'!H427&lt;1),"Fail","Pass")</f>
        <v>Pass</v>
      </c>
    </row>
    <row r="424" spans="1:3">
      <c r="A424">
        <v>423</v>
      </c>
      <c r="B424" t="str">
        <f>IF(AND('Sch D8 Projects'!H428&gt;0,'Sch D8 Projects'!G428&lt;1),"Fail","Pass")</f>
        <v>Pass</v>
      </c>
      <c r="C424" t="str">
        <f>IF(AND('Sch D8 Projects'!G428&gt;0,'Sch D8 Projects'!H428&lt;1),"Fail","Pass")</f>
        <v>Pass</v>
      </c>
    </row>
    <row r="425" spans="1:3">
      <c r="A425">
        <v>424</v>
      </c>
      <c r="B425" t="str">
        <f>IF(AND('Sch D8 Projects'!H429&gt;0,'Sch D8 Projects'!G429&lt;1),"Fail","Pass")</f>
        <v>Pass</v>
      </c>
      <c r="C425" t="str">
        <f>IF(AND('Sch D8 Projects'!G429&gt;0,'Sch D8 Projects'!H429&lt;1),"Fail","Pass")</f>
        <v>Pass</v>
      </c>
    </row>
    <row r="426" spans="1:3">
      <c r="A426">
        <v>425</v>
      </c>
      <c r="B426" t="str">
        <f>IF(AND('Sch D8 Projects'!H430&gt;0,'Sch D8 Projects'!G430&lt;1),"Fail","Pass")</f>
        <v>Pass</v>
      </c>
      <c r="C426" t="str">
        <f>IF(AND('Sch D8 Projects'!G430&gt;0,'Sch D8 Projects'!H430&lt;1),"Fail","Pass")</f>
        <v>Pass</v>
      </c>
    </row>
    <row r="427" spans="1:3">
      <c r="A427">
        <v>426</v>
      </c>
      <c r="B427" t="str">
        <f>IF(AND('Sch D8 Projects'!H431&gt;0,'Sch D8 Projects'!G431&lt;1),"Fail","Pass")</f>
        <v>Pass</v>
      </c>
      <c r="C427" t="str">
        <f>IF(AND('Sch D8 Projects'!G431&gt;0,'Sch D8 Projects'!H431&lt;1),"Fail","Pass")</f>
        <v>Pass</v>
      </c>
    </row>
    <row r="428" spans="1:3">
      <c r="A428">
        <v>427</v>
      </c>
      <c r="B428" t="str">
        <f>IF(AND('Sch D8 Projects'!H432&gt;0,'Sch D8 Projects'!G432&lt;1),"Fail","Pass")</f>
        <v>Pass</v>
      </c>
      <c r="C428" t="str">
        <f>IF(AND('Sch D8 Projects'!G432&gt;0,'Sch D8 Projects'!H432&lt;1),"Fail","Pass")</f>
        <v>Pass</v>
      </c>
    </row>
    <row r="429" spans="1:3">
      <c r="A429">
        <v>428</v>
      </c>
      <c r="B429" t="str">
        <f>IF(AND('Sch D8 Projects'!H433&gt;0,'Sch D8 Projects'!G433&lt;1),"Fail","Pass")</f>
        <v>Pass</v>
      </c>
      <c r="C429" t="str">
        <f>IF(AND('Sch D8 Projects'!G433&gt;0,'Sch D8 Projects'!H433&lt;1),"Fail","Pass")</f>
        <v>Pass</v>
      </c>
    </row>
    <row r="430" spans="1:3">
      <c r="A430">
        <v>429</v>
      </c>
      <c r="B430" t="str">
        <f>IF(AND('Sch D8 Projects'!H434&gt;0,'Sch D8 Projects'!G434&lt;1),"Fail","Pass")</f>
        <v>Pass</v>
      </c>
      <c r="C430" t="str">
        <f>IF(AND('Sch D8 Projects'!G434&gt;0,'Sch D8 Projects'!H434&lt;1),"Fail","Pass")</f>
        <v>Pass</v>
      </c>
    </row>
    <row r="431" spans="1:3">
      <c r="A431">
        <v>430</v>
      </c>
      <c r="B431" t="str">
        <f>IF(AND('Sch D8 Projects'!H435&gt;0,'Sch D8 Projects'!G435&lt;1),"Fail","Pass")</f>
        <v>Pass</v>
      </c>
      <c r="C431" t="str">
        <f>IF(AND('Sch D8 Projects'!G435&gt;0,'Sch D8 Projects'!H435&lt;1),"Fail","Pass")</f>
        <v>Pass</v>
      </c>
    </row>
    <row r="432" spans="1:3">
      <c r="A432">
        <v>431</v>
      </c>
      <c r="B432" t="str">
        <f>IF(AND('Sch D8 Projects'!H436&gt;0,'Sch D8 Projects'!G436&lt;1),"Fail","Pass")</f>
        <v>Pass</v>
      </c>
      <c r="C432" t="str">
        <f>IF(AND('Sch D8 Projects'!G436&gt;0,'Sch D8 Projects'!H436&lt;1),"Fail","Pass")</f>
        <v>Pass</v>
      </c>
    </row>
    <row r="433" spans="1:3">
      <c r="A433">
        <v>432</v>
      </c>
      <c r="B433" t="str">
        <f>IF(AND('Sch D8 Projects'!H437&gt;0,'Sch D8 Projects'!G437&lt;1),"Fail","Pass")</f>
        <v>Pass</v>
      </c>
      <c r="C433" t="str">
        <f>IF(AND('Sch D8 Projects'!G437&gt;0,'Sch D8 Projects'!H437&lt;1),"Fail","Pass")</f>
        <v>Pass</v>
      </c>
    </row>
    <row r="434" spans="1:3">
      <c r="A434">
        <v>433</v>
      </c>
      <c r="B434" t="str">
        <f>IF(AND('Sch D8 Projects'!H438&gt;0,'Sch D8 Projects'!G438&lt;1),"Fail","Pass")</f>
        <v>Pass</v>
      </c>
      <c r="C434" t="str">
        <f>IF(AND('Sch D8 Projects'!G438&gt;0,'Sch D8 Projects'!H438&lt;1),"Fail","Pass")</f>
        <v>Pass</v>
      </c>
    </row>
    <row r="435" spans="1:3">
      <c r="A435">
        <v>434</v>
      </c>
      <c r="B435" t="str">
        <f>IF(AND('Sch D8 Projects'!H439&gt;0,'Sch D8 Projects'!G439&lt;1),"Fail","Pass")</f>
        <v>Pass</v>
      </c>
      <c r="C435" t="str">
        <f>IF(AND('Sch D8 Projects'!G439&gt;0,'Sch D8 Projects'!H439&lt;1),"Fail","Pass")</f>
        <v>Pass</v>
      </c>
    </row>
    <row r="436" spans="1:3">
      <c r="A436">
        <v>435</v>
      </c>
      <c r="B436" t="str">
        <f>IF(AND('Sch D8 Projects'!H440&gt;0,'Sch D8 Projects'!G440&lt;1),"Fail","Pass")</f>
        <v>Pass</v>
      </c>
      <c r="C436" t="str">
        <f>IF(AND('Sch D8 Projects'!G440&gt;0,'Sch D8 Projects'!H440&lt;1),"Fail","Pass")</f>
        <v>Pass</v>
      </c>
    </row>
    <row r="437" spans="1:3">
      <c r="A437">
        <v>436</v>
      </c>
      <c r="B437" t="str">
        <f>IF(AND('Sch D8 Projects'!H441&gt;0,'Sch D8 Projects'!G441&lt;1),"Fail","Pass")</f>
        <v>Pass</v>
      </c>
      <c r="C437" t="str">
        <f>IF(AND('Sch D8 Projects'!G441&gt;0,'Sch D8 Projects'!H441&lt;1),"Fail","Pass")</f>
        <v>Pass</v>
      </c>
    </row>
    <row r="438" spans="1:3">
      <c r="A438">
        <v>437</v>
      </c>
      <c r="B438" t="str">
        <f>IF(AND('Sch D8 Projects'!H442&gt;0,'Sch D8 Projects'!G442&lt;1),"Fail","Pass")</f>
        <v>Pass</v>
      </c>
      <c r="C438" t="str">
        <f>IF(AND('Sch D8 Projects'!G442&gt;0,'Sch D8 Projects'!H442&lt;1),"Fail","Pass")</f>
        <v>Pass</v>
      </c>
    </row>
    <row r="439" spans="1:3">
      <c r="A439">
        <v>438</v>
      </c>
      <c r="B439" t="str">
        <f>IF(AND('Sch D8 Projects'!H443&gt;0,'Sch D8 Projects'!G443&lt;1),"Fail","Pass")</f>
        <v>Pass</v>
      </c>
      <c r="C439" t="str">
        <f>IF(AND('Sch D8 Projects'!G443&gt;0,'Sch D8 Projects'!H443&lt;1),"Fail","Pass")</f>
        <v>Pass</v>
      </c>
    </row>
    <row r="440" spans="1:3">
      <c r="A440">
        <v>439</v>
      </c>
      <c r="B440" t="str">
        <f>IF(AND('Sch D8 Projects'!H444&gt;0,'Sch D8 Projects'!G444&lt;1),"Fail","Pass")</f>
        <v>Pass</v>
      </c>
      <c r="C440" t="str">
        <f>IF(AND('Sch D8 Projects'!G444&gt;0,'Sch D8 Projects'!H444&lt;1),"Fail","Pass")</f>
        <v>Pass</v>
      </c>
    </row>
    <row r="441" spans="1:3">
      <c r="A441">
        <v>440</v>
      </c>
      <c r="B441" t="str">
        <f>IF(AND('Sch D8 Projects'!H445&gt;0,'Sch D8 Projects'!G445&lt;1),"Fail","Pass")</f>
        <v>Pass</v>
      </c>
      <c r="C441" t="str">
        <f>IF(AND('Sch D8 Projects'!G445&gt;0,'Sch D8 Projects'!H445&lt;1),"Fail","Pass")</f>
        <v>Pass</v>
      </c>
    </row>
    <row r="442" spans="1:3">
      <c r="A442">
        <v>441</v>
      </c>
      <c r="B442" t="str">
        <f>IF(AND('Sch D8 Projects'!H446&gt;0,'Sch D8 Projects'!G446&lt;1),"Fail","Pass")</f>
        <v>Pass</v>
      </c>
      <c r="C442" t="str">
        <f>IF(AND('Sch D8 Projects'!G446&gt;0,'Sch D8 Projects'!H446&lt;1),"Fail","Pass")</f>
        <v>Pass</v>
      </c>
    </row>
    <row r="443" spans="1:3">
      <c r="A443">
        <v>442</v>
      </c>
      <c r="B443" t="str">
        <f>IF(AND('Sch D8 Projects'!H447&gt;0,'Sch D8 Projects'!G447&lt;1),"Fail","Pass")</f>
        <v>Pass</v>
      </c>
      <c r="C443" t="str">
        <f>IF(AND('Sch D8 Projects'!G447&gt;0,'Sch D8 Projects'!H447&lt;1),"Fail","Pass")</f>
        <v>Pass</v>
      </c>
    </row>
    <row r="444" spans="1:3">
      <c r="A444">
        <v>443</v>
      </c>
      <c r="B444" t="str">
        <f>IF(AND('Sch D8 Projects'!H448&gt;0,'Sch D8 Projects'!G448&lt;1),"Fail","Pass")</f>
        <v>Pass</v>
      </c>
      <c r="C444" t="str">
        <f>IF(AND('Sch D8 Projects'!G448&gt;0,'Sch D8 Projects'!H448&lt;1),"Fail","Pass")</f>
        <v>Pass</v>
      </c>
    </row>
    <row r="445" spans="1:3">
      <c r="A445">
        <v>444</v>
      </c>
      <c r="B445" t="str">
        <f>IF(AND('Sch D8 Projects'!H449&gt;0,'Sch D8 Projects'!G449&lt;1),"Fail","Pass")</f>
        <v>Pass</v>
      </c>
      <c r="C445" t="str">
        <f>IF(AND('Sch D8 Projects'!G449&gt;0,'Sch D8 Projects'!H449&lt;1),"Fail","Pass")</f>
        <v>Pass</v>
      </c>
    </row>
    <row r="446" spans="1:3">
      <c r="A446">
        <v>445</v>
      </c>
      <c r="B446" t="str">
        <f>IF(AND('Sch D8 Projects'!H450&gt;0,'Sch D8 Projects'!G450&lt;1),"Fail","Pass")</f>
        <v>Pass</v>
      </c>
      <c r="C446" t="str">
        <f>IF(AND('Sch D8 Projects'!G450&gt;0,'Sch D8 Projects'!H450&lt;1),"Fail","Pass")</f>
        <v>Pass</v>
      </c>
    </row>
    <row r="447" spans="1:3">
      <c r="A447">
        <v>446</v>
      </c>
      <c r="B447" t="str">
        <f>IF(AND('Sch D8 Projects'!H451&gt;0,'Sch D8 Projects'!G451&lt;1),"Fail","Pass")</f>
        <v>Pass</v>
      </c>
      <c r="C447" t="str">
        <f>IF(AND('Sch D8 Projects'!G451&gt;0,'Sch D8 Projects'!H451&lt;1),"Fail","Pass")</f>
        <v>Pass</v>
      </c>
    </row>
    <row r="448" spans="1:3">
      <c r="A448">
        <v>447</v>
      </c>
      <c r="B448" t="str">
        <f>IF(AND('Sch D8 Projects'!H452&gt;0,'Sch D8 Projects'!G452&lt;1),"Fail","Pass")</f>
        <v>Pass</v>
      </c>
      <c r="C448" t="str">
        <f>IF(AND('Sch D8 Projects'!G452&gt;0,'Sch D8 Projects'!H452&lt;1),"Fail","Pass")</f>
        <v>Pass</v>
      </c>
    </row>
    <row r="449" spans="1:3">
      <c r="A449">
        <v>448</v>
      </c>
      <c r="B449" t="str">
        <f>IF(AND('Sch D8 Projects'!H453&gt;0,'Sch D8 Projects'!G453&lt;1),"Fail","Pass")</f>
        <v>Pass</v>
      </c>
      <c r="C449" t="str">
        <f>IF(AND('Sch D8 Projects'!G453&gt;0,'Sch D8 Projects'!H453&lt;1),"Fail","Pass")</f>
        <v>Pass</v>
      </c>
    </row>
    <row r="450" spans="1:3">
      <c r="A450">
        <v>449</v>
      </c>
      <c r="B450" t="str">
        <f>IF(AND('Sch D8 Projects'!H454&gt;0,'Sch D8 Projects'!G454&lt;1),"Fail","Pass")</f>
        <v>Pass</v>
      </c>
      <c r="C450" t="str">
        <f>IF(AND('Sch D8 Projects'!G454&gt;0,'Sch D8 Projects'!H454&lt;1),"Fail","Pass")</f>
        <v>Pass</v>
      </c>
    </row>
    <row r="451" spans="1:3">
      <c r="A451">
        <v>450</v>
      </c>
      <c r="B451" t="str">
        <f>IF(AND('Sch D8 Projects'!H455&gt;0,'Sch D8 Projects'!G455&lt;1),"Fail","Pass")</f>
        <v>Pass</v>
      </c>
      <c r="C451" t="str">
        <f>IF(AND('Sch D8 Projects'!G455&gt;0,'Sch D8 Projects'!H455&lt;1),"Fail","Pass")</f>
        <v>Pass</v>
      </c>
    </row>
    <row r="452" spans="1:3">
      <c r="A452">
        <v>451</v>
      </c>
      <c r="B452" t="str">
        <f>IF(AND('Sch D8 Projects'!H456&gt;0,'Sch D8 Projects'!G456&lt;1),"Fail","Pass")</f>
        <v>Pass</v>
      </c>
      <c r="C452" t="str">
        <f>IF(AND('Sch D8 Projects'!G456&gt;0,'Sch D8 Projects'!H456&lt;1),"Fail","Pass")</f>
        <v>Pass</v>
      </c>
    </row>
    <row r="453" spans="1:3">
      <c r="A453">
        <v>452</v>
      </c>
      <c r="B453" t="str">
        <f>IF(AND('Sch D8 Projects'!H457&gt;0,'Sch D8 Projects'!G457&lt;1),"Fail","Pass")</f>
        <v>Pass</v>
      </c>
      <c r="C453" t="str">
        <f>IF(AND('Sch D8 Projects'!G457&gt;0,'Sch D8 Projects'!H457&lt;1),"Fail","Pass")</f>
        <v>Pass</v>
      </c>
    </row>
    <row r="456" spans="1:3">
      <c r="A456" t="s">
        <v>1010</v>
      </c>
      <c r="B456" t="str">
        <f ca="1">IF(AND(COUNTIF(B2:B13,"Fail")&gt;0,COUNTIF(B1,"*"&amp;"#"&amp;"*")&gt;0),"Fail","")</f>
        <v/>
      </c>
      <c r="C456" t="str">
        <f ca="1">IF(AND(COUNTIF(C2:C13,"Fail")&gt;0,COUNTIF(C1,"*"&amp;"#"&amp;"*")&gt;0),"Fail","")</f>
        <v/>
      </c>
    </row>
    <row r="457" spans="1:3">
      <c r="A457" t="s">
        <v>1011</v>
      </c>
      <c r="B457" t="str">
        <f ca="1">IF(AND(COUNTIF(B2:B13,"Fail")&gt;0,COUNTIF(B1,"*"&amp;"$"&amp;"*")&gt;0),"Fail","")</f>
        <v/>
      </c>
      <c r="C457" t="str">
        <f ca="1">IF(AND(COUNTIF(C2:C13,"Fail")&gt;0,COUNTIF(C1,"*"&amp;"$"&amp;"*")&gt;0),"Fail","")</f>
        <v/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4E4FE-E16C-4207-A0CE-FDEC96DD5351}">
  <dimension ref="A1:A51"/>
  <sheetViews>
    <sheetView workbookViewId="0">
      <selection sqref="A1:A51"/>
    </sheetView>
  </sheetViews>
  <sheetFormatPr defaultRowHeight="15"/>
  <sheetData>
    <row r="1" spans="1:1">
      <c r="A1" t="s">
        <v>1014</v>
      </c>
    </row>
    <row r="2" spans="1:1">
      <c r="A2" t="s">
        <v>1015</v>
      </c>
    </row>
    <row r="3" spans="1:1">
      <c r="A3" t="s">
        <v>1016</v>
      </c>
    </row>
    <row r="4" spans="1:1">
      <c r="A4" t="s">
        <v>1017</v>
      </c>
    </row>
    <row r="5" spans="1:1">
      <c r="A5" t="s">
        <v>1018</v>
      </c>
    </row>
    <row r="6" spans="1:1">
      <c r="A6" t="s">
        <v>1019</v>
      </c>
    </row>
    <row r="7" spans="1:1">
      <c r="A7" t="s">
        <v>1020</v>
      </c>
    </row>
    <row r="8" spans="1:1">
      <c r="A8" t="s">
        <v>1021</v>
      </c>
    </row>
    <row r="9" spans="1:1">
      <c r="A9" t="s">
        <v>1022</v>
      </c>
    </row>
    <row r="10" spans="1:1">
      <c r="A10" t="s">
        <v>1023</v>
      </c>
    </row>
    <row r="11" spans="1:1">
      <c r="A11" t="s">
        <v>1024</v>
      </c>
    </row>
    <row r="12" spans="1:1">
      <c r="A12" t="s">
        <v>1025</v>
      </c>
    </row>
    <row r="13" spans="1:1">
      <c r="A13" t="s">
        <v>1026</v>
      </c>
    </row>
    <row r="14" spans="1:1">
      <c r="A14" t="s">
        <v>354</v>
      </c>
    </row>
    <row r="15" spans="1:1">
      <c r="A15" t="s">
        <v>1027</v>
      </c>
    </row>
    <row r="16" spans="1:1">
      <c r="A16" t="s">
        <v>1028</v>
      </c>
    </row>
    <row r="17" spans="1:1">
      <c r="A17" t="s">
        <v>1029</v>
      </c>
    </row>
    <row r="18" spans="1:1">
      <c r="A18" t="s">
        <v>1030</v>
      </c>
    </row>
    <row r="19" spans="1:1">
      <c r="A19" t="s">
        <v>1031</v>
      </c>
    </row>
    <row r="20" spans="1:1">
      <c r="A20" t="s">
        <v>1032</v>
      </c>
    </row>
    <row r="21" spans="1:1">
      <c r="A21" t="s">
        <v>1033</v>
      </c>
    </row>
    <row r="22" spans="1:1">
      <c r="A22" t="s">
        <v>1034</v>
      </c>
    </row>
    <row r="23" spans="1:1">
      <c r="A23" t="s">
        <v>1035</v>
      </c>
    </row>
    <row r="24" spans="1:1">
      <c r="A24" t="s">
        <v>1036</v>
      </c>
    </row>
    <row r="25" spans="1:1">
      <c r="A25" t="s">
        <v>1037</v>
      </c>
    </row>
    <row r="26" spans="1:1">
      <c r="A26" t="s">
        <v>1038</v>
      </c>
    </row>
    <row r="27" spans="1:1">
      <c r="A27" t="s">
        <v>1039</v>
      </c>
    </row>
    <row r="28" spans="1:1">
      <c r="A28" t="s">
        <v>1040</v>
      </c>
    </row>
    <row r="29" spans="1:1">
      <c r="A29" t="s">
        <v>1041</v>
      </c>
    </row>
    <row r="30" spans="1:1">
      <c r="A30" t="s">
        <v>1042</v>
      </c>
    </row>
    <row r="31" spans="1:1">
      <c r="A31" t="s">
        <v>1043</v>
      </c>
    </row>
    <row r="32" spans="1:1">
      <c r="A32" t="s">
        <v>1044</v>
      </c>
    </row>
    <row r="33" spans="1:1">
      <c r="A33" t="s">
        <v>1045</v>
      </c>
    </row>
    <row r="34" spans="1:1">
      <c r="A34" t="s">
        <v>1046</v>
      </c>
    </row>
    <row r="35" spans="1:1">
      <c r="A35" t="s">
        <v>1047</v>
      </c>
    </row>
    <row r="36" spans="1:1">
      <c r="A36" t="s">
        <v>1048</v>
      </c>
    </row>
    <row r="37" spans="1:1">
      <c r="A37" t="s">
        <v>1049</v>
      </c>
    </row>
    <row r="38" spans="1:1">
      <c r="A38" t="s">
        <v>1050</v>
      </c>
    </row>
    <row r="39" spans="1:1">
      <c r="A39" t="s">
        <v>1051</v>
      </c>
    </row>
    <row r="40" spans="1:1">
      <c r="A40" t="s">
        <v>1052</v>
      </c>
    </row>
    <row r="41" spans="1:1">
      <c r="A41" t="s">
        <v>1053</v>
      </c>
    </row>
    <row r="42" spans="1:1">
      <c r="A42" t="s">
        <v>1054</v>
      </c>
    </row>
    <row r="43" spans="1:1">
      <c r="A43" t="s">
        <v>1055</v>
      </c>
    </row>
    <row r="44" spans="1:1">
      <c r="A44" t="s">
        <v>1056</v>
      </c>
    </row>
    <row r="45" spans="1:1">
      <c r="A45" t="s">
        <v>1057</v>
      </c>
    </row>
    <row r="46" spans="1:1">
      <c r="A46" t="s">
        <v>1058</v>
      </c>
    </row>
    <row r="47" spans="1:1">
      <c r="A47" t="s">
        <v>1059</v>
      </c>
    </row>
    <row r="48" spans="1:1">
      <c r="A48" t="s">
        <v>1060</v>
      </c>
    </row>
    <row r="49" spans="1:1">
      <c r="A49" t="s">
        <v>1061</v>
      </c>
    </row>
    <row r="50" spans="1:1">
      <c r="A50" t="s">
        <v>1062</v>
      </c>
    </row>
    <row r="51" spans="1:1">
      <c r="A51" t="s">
        <v>1063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15E1B-54E8-48CE-A482-36ACA8A65301}">
  <dimension ref="A1:A82"/>
  <sheetViews>
    <sheetView workbookViewId="0">
      <selection activeCell="H10" sqref="H10"/>
    </sheetView>
  </sheetViews>
  <sheetFormatPr defaultRowHeight="15"/>
  <cols>
    <col min="1" max="1" width="27" bestFit="1" customWidth="1"/>
  </cols>
  <sheetData>
    <row r="1" spans="1:1">
      <c r="A1" t="s">
        <v>1065</v>
      </c>
    </row>
    <row r="2" spans="1:1">
      <c r="A2" t="s">
        <v>1064</v>
      </c>
    </row>
    <row r="3" spans="1:1">
      <c r="A3" t="s">
        <v>1067</v>
      </c>
    </row>
    <row r="4" spans="1:1">
      <c r="A4" t="s">
        <v>1066</v>
      </c>
    </row>
    <row r="5" spans="1:1">
      <c r="A5" t="s">
        <v>1112</v>
      </c>
    </row>
    <row r="6" spans="1:1">
      <c r="A6" t="s">
        <v>1113</v>
      </c>
    </row>
    <row r="7" spans="1:1">
      <c r="A7" t="s">
        <v>1114</v>
      </c>
    </row>
    <row r="8" spans="1:1">
      <c r="A8" t="s">
        <v>1115</v>
      </c>
    </row>
    <row r="9" spans="1:1">
      <c r="A9" t="s">
        <v>1116</v>
      </c>
    </row>
    <row r="10" spans="1:1">
      <c r="A10" t="s">
        <v>1117</v>
      </c>
    </row>
    <row r="11" spans="1:1">
      <c r="A11" t="s">
        <v>1118</v>
      </c>
    </row>
    <row r="12" spans="1:1">
      <c r="A12" t="s">
        <v>1119</v>
      </c>
    </row>
    <row r="13" spans="1:1">
      <c r="A13" t="s">
        <v>1120</v>
      </c>
    </row>
    <row r="14" spans="1:1">
      <c r="A14" t="s">
        <v>1121</v>
      </c>
    </row>
    <row r="15" spans="1:1">
      <c r="A15" t="s">
        <v>1122</v>
      </c>
    </row>
    <row r="16" spans="1:1">
      <c r="A16" t="s">
        <v>1123</v>
      </c>
    </row>
    <row r="17" spans="1:1">
      <c r="A17" t="s">
        <v>1124</v>
      </c>
    </row>
    <row r="18" spans="1:1">
      <c r="A18" t="s">
        <v>1125</v>
      </c>
    </row>
    <row r="19" spans="1:1">
      <c r="A19" t="s">
        <v>1126</v>
      </c>
    </row>
    <row r="20" spans="1:1">
      <c r="A20" t="s">
        <v>1127</v>
      </c>
    </row>
    <row r="21" spans="1:1">
      <c r="A21" t="s">
        <v>1128</v>
      </c>
    </row>
    <row r="22" spans="1:1">
      <c r="A22" t="s">
        <v>1129</v>
      </c>
    </row>
    <row r="23" spans="1:1">
      <c r="A23" t="s">
        <v>1130</v>
      </c>
    </row>
    <row r="24" spans="1:1">
      <c r="A24" t="s">
        <v>1131</v>
      </c>
    </row>
    <row r="25" spans="1:1">
      <c r="A25" t="s">
        <v>1132</v>
      </c>
    </row>
    <row r="26" spans="1:1">
      <c r="A26" t="s">
        <v>1133</v>
      </c>
    </row>
    <row r="27" spans="1:1">
      <c r="A27" t="s">
        <v>1134</v>
      </c>
    </row>
    <row r="28" spans="1:1">
      <c r="A28" t="s">
        <v>1135</v>
      </c>
    </row>
    <row r="29" spans="1:1">
      <c r="A29" t="s">
        <v>1136</v>
      </c>
    </row>
    <row r="30" spans="1:1">
      <c r="A30" t="s">
        <v>1137</v>
      </c>
    </row>
    <row r="31" spans="1:1">
      <c r="A31" t="s">
        <v>1138</v>
      </c>
    </row>
    <row r="32" spans="1:1">
      <c r="A32" t="s">
        <v>1139</v>
      </c>
    </row>
    <row r="33" spans="1:1">
      <c r="A33" t="s">
        <v>1140</v>
      </c>
    </row>
    <row r="34" spans="1:1">
      <c r="A34" t="s">
        <v>1141</v>
      </c>
    </row>
    <row r="35" spans="1:1">
      <c r="A35" t="s">
        <v>1142</v>
      </c>
    </row>
    <row r="36" spans="1:1">
      <c r="A36" t="s">
        <v>1143</v>
      </c>
    </row>
    <row r="37" spans="1:1">
      <c r="A37" t="s">
        <v>1144</v>
      </c>
    </row>
    <row r="38" spans="1:1">
      <c r="A38" t="s">
        <v>1145</v>
      </c>
    </row>
    <row r="39" spans="1:1">
      <c r="A39" t="s">
        <v>1146</v>
      </c>
    </row>
    <row r="40" spans="1:1">
      <c r="A40" t="s">
        <v>1147</v>
      </c>
    </row>
    <row r="41" spans="1:1">
      <c r="A41" t="s">
        <v>1148</v>
      </c>
    </row>
    <row r="42" spans="1:1">
      <c r="A42" t="s">
        <v>1149</v>
      </c>
    </row>
    <row r="43" spans="1:1">
      <c r="A43" t="s">
        <v>1150</v>
      </c>
    </row>
    <row r="44" spans="1:1">
      <c r="A44" t="s">
        <v>1151</v>
      </c>
    </row>
    <row r="45" spans="1:1">
      <c r="A45" t="s">
        <v>1152</v>
      </c>
    </row>
    <row r="46" spans="1:1">
      <c r="A46" t="s">
        <v>1153</v>
      </c>
    </row>
    <row r="47" spans="1:1">
      <c r="A47" t="s">
        <v>1154</v>
      </c>
    </row>
    <row r="48" spans="1:1">
      <c r="A48" t="s">
        <v>1155</v>
      </c>
    </row>
    <row r="49" spans="1:1">
      <c r="A49" t="s">
        <v>1156</v>
      </c>
    </row>
    <row r="50" spans="1:1">
      <c r="A50" t="s">
        <v>1157</v>
      </c>
    </row>
    <row r="51" spans="1:1">
      <c r="A51" t="s">
        <v>1158</v>
      </c>
    </row>
    <row r="52" spans="1:1">
      <c r="A52" t="s">
        <v>1159</v>
      </c>
    </row>
    <row r="53" spans="1:1">
      <c r="A53" t="s">
        <v>1160</v>
      </c>
    </row>
    <row r="54" spans="1:1">
      <c r="A54" t="s">
        <v>1161</v>
      </c>
    </row>
    <row r="55" spans="1:1">
      <c r="A55" t="s">
        <v>1162</v>
      </c>
    </row>
    <row r="56" spans="1:1">
      <c r="A56" t="s">
        <v>1163</v>
      </c>
    </row>
    <row r="57" spans="1:1">
      <c r="A57" t="s">
        <v>1164</v>
      </c>
    </row>
    <row r="58" spans="1:1">
      <c r="A58" t="s">
        <v>1165</v>
      </c>
    </row>
    <row r="59" spans="1:1">
      <c r="A59" t="s">
        <v>1166</v>
      </c>
    </row>
    <row r="60" spans="1:1">
      <c r="A60" t="s">
        <v>1167</v>
      </c>
    </row>
    <row r="61" spans="1:1">
      <c r="A61" t="s">
        <v>1168</v>
      </c>
    </row>
    <row r="62" spans="1:1">
      <c r="A62" t="s">
        <v>1169</v>
      </c>
    </row>
    <row r="63" spans="1:1">
      <c r="A63" t="s">
        <v>1170</v>
      </c>
    </row>
    <row r="64" spans="1:1">
      <c r="A64" t="s">
        <v>1171</v>
      </c>
    </row>
    <row r="65" spans="1:1">
      <c r="A65" t="s">
        <v>1172</v>
      </c>
    </row>
    <row r="66" spans="1:1">
      <c r="A66" t="s">
        <v>1173</v>
      </c>
    </row>
    <row r="67" spans="1:1">
      <c r="A67" t="s">
        <v>1174</v>
      </c>
    </row>
    <row r="68" spans="1:1">
      <c r="A68" t="s">
        <v>1175</v>
      </c>
    </row>
    <row r="69" spans="1:1">
      <c r="A69" t="s">
        <v>1176</v>
      </c>
    </row>
    <row r="70" spans="1:1">
      <c r="A70" t="s">
        <v>1177</v>
      </c>
    </row>
    <row r="71" spans="1:1">
      <c r="A71" t="s">
        <v>1178</v>
      </c>
    </row>
    <row r="72" spans="1:1">
      <c r="A72" t="s">
        <v>1179</v>
      </c>
    </row>
    <row r="73" spans="1:1">
      <c r="A73" t="s">
        <v>1180</v>
      </c>
    </row>
    <row r="74" spans="1:1">
      <c r="A74" t="s">
        <v>1181</v>
      </c>
    </row>
    <row r="75" spans="1:1">
      <c r="A75" t="s">
        <v>1182</v>
      </c>
    </row>
    <row r="76" spans="1:1">
      <c r="A76" t="s">
        <v>1183</v>
      </c>
    </row>
    <row r="77" spans="1:1">
      <c r="A77" t="s">
        <v>1184</v>
      </c>
    </row>
    <row r="78" spans="1:1">
      <c r="A78" t="s">
        <v>1185</v>
      </c>
    </row>
    <row r="79" spans="1:1">
      <c r="A79" t="s">
        <v>1186</v>
      </c>
    </row>
    <row r="80" spans="1:1">
      <c r="A80" t="s">
        <v>1187</v>
      </c>
    </row>
    <row r="81" spans="1:1">
      <c r="A81" t="s">
        <v>1188</v>
      </c>
    </row>
    <row r="82" spans="1:1">
      <c r="A82" t="s">
        <v>1189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19EB6-525F-4E03-AF6D-7444C307F8D1}">
  <dimension ref="A1:A692"/>
  <sheetViews>
    <sheetView workbookViewId="0"/>
  </sheetViews>
  <sheetFormatPr defaultRowHeight="15"/>
  <cols>
    <col min="1" max="1" width="79.85546875" bestFit="1" customWidth="1"/>
  </cols>
  <sheetData>
    <row r="1" spans="1:1">
      <c r="A1" t="s">
        <v>1190</v>
      </c>
    </row>
    <row r="2" spans="1:1">
      <c r="A2" t="s">
        <v>1191</v>
      </c>
    </row>
    <row r="3" spans="1:1">
      <c r="A3" t="s">
        <v>1192</v>
      </c>
    </row>
    <row r="4" spans="1:1">
      <c r="A4" t="s">
        <v>1193</v>
      </c>
    </row>
    <row r="5" spans="1:1">
      <c r="A5" t="s">
        <v>1194</v>
      </c>
    </row>
    <row r="6" spans="1:1">
      <c r="A6" t="s">
        <v>1195</v>
      </c>
    </row>
    <row r="7" spans="1:1">
      <c r="A7" t="s">
        <v>1196</v>
      </c>
    </row>
    <row r="8" spans="1:1">
      <c r="A8" t="s">
        <v>1197</v>
      </c>
    </row>
    <row r="9" spans="1:1">
      <c r="A9" t="s">
        <v>1198</v>
      </c>
    </row>
    <row r="10" spans="1:1">
      <c r="A10" t="s">
        <v>1199</v>
      </c>
    </row>
    <row r="11" spans="1:1">
      <c r="A11" t="s">
        <v>1200</v>
      </c>
    </row>
    <row r="12" spans="1:1">
      <c r="A12" t="s">
        <v>1201</v>
      </c>
    </row>
    <row r="13" spans="1:1">
      <c r="A13" t="s">
        <v>1202</v>
      </c>
    </row>
    <row r="14" spans="1:1">
      <c r="A14" t="s">
        <v>1203</v>
      </c>
    </row>
    <row r="15" spans="1:1">
      <c r="A15" t="s">
        <v>1204</v>
      </c>
    </row>
    <row r="16" spans="1:1">
      <c r="A16" t="s">
        <v>1205</v>
      </c>
    </row>
    <row r="17" spans="1:1">
      <c r="A17" t="s">
        <v>1206</v>
      </c>
    </row>
    <row r="18" spans="1:1">
      <c r="A18" t="s">
        <v>1207</v>
      </c>
    </row>
    <row r="19" spans="1:1">
      <c r="A19" t="s">
        <v>1208</v>
      </c>
    </row>
    <row r="20" spans="1:1">
      <c r="A20" t="s">
        <v>1209</v>
      </c>
    </row>
    <row r="21" spans="1:1">
      <c r="A21" t="s">
        <v>1210</v>
      </c>
    </row>
    <row r="22" spans="1:1">
      <c r="A22" t="s">
        <v>1211</v>
      </c>
    </row>
    <row r="23" spans="1:1">
      <c r="A23" t="s">
        <v>1212</v>
      </c>
    </row>
    <row r="24" spans="1:1">
      <c r="A24" t="s">
        <v>1213</v>
      </c>
    </row>
    <row r="25" spans="1:1">
      <c r="A25" t="s">
        <v>1214</v>
      </c>
    </row>
    <row r="26" spans="1:1">
      <c r="A26" t="s">
        <v>1215</v>
      </c>
    </row>
    <row r="27" spans="1:1">
      <c r="A27" t="s">
        <v>1216</v>
      </c>
    </row>
    <row r="28" spans="1:1">
      <c r="A28" t="s">
        <v>1217</v>
      </c>
    </row>
    <row r="29" spans="1:1">
      <c r="A29" t="s">
        <v>1218</v>
      </c>
    </row>
    <row r="30" spans="1:1">
      <c r="A30" t="s">
        <v>1219</v>
      </c>
    </row>
    <row r="31" spans="1:1">
      <c r="A31" t="s">
        <v>1220</v>
      </c>
    </row>
    <row r="32" spans="1:1">
      <c r="A32" t="s">
        <v>1221</v>
      </c>
    </row>
    <row r="33" spans="1:1">
      <c r="A33" t="s">
        <v>1222</v>
      </c>
    </row>
    <row r="34" spans="1:1">
      <c r="A34" t="s">
        <v>1223</v>
      </c>
    </row>
    <row r="35" spans="1:1">
      <c r="A35" t="s">
        <v>1224</v>
      </c>
    </row>
    <row r="36" spans="1:1">
      <c r="A36" t="s">
        <v>1225</v>
      </c>
    </row>
    <row r="37" spans="1:1">
      <c r="A37" t="s">
        <v>1226</v>
      </c>
    </row>
    <row r="38" spans="1:1">
      <c r="A38" t="s">
        <v>1227</v>
      </c>
    </row>
    <row r="39" spans="1:1">
      <c r="A39" t="s">
        <v>1228</v>
      </c>
    </row>
    <row r="40" spans="1:1">
      <c r="A40" t="s">
        <v>1229</v>
      </c>
    </row>
    <row r="41" spans="1:1">
      <c r="A41" t="s">
        <v>1230</v>
      </c>
    </row>
    <row r="42" spans="1:1">
      <c r="A42" t="s">
        <v>1231</v>
      </c>
    </row>
    <row r="43" spans="1:1">
      <c r="A43" t="s">
        <v>1232</v>
      </c>
    </row>
    <row r="44" spans="1:1">
      <c r="A44" t="s">
        <v>1233</v>
      </c>
    </row>
    <row r="45" spans="1:1">
      <c r="A45" t="s">
        <v>1234</v>
      </c>
    </row>
    <row r="46" spans="1:1">
      <c r="A46" t="s">
        <v>1235</v>
      </c>
    </row>
    <row r="47" spans="1:1">
      <c r="A47" t="s">
        <v>1236</v>
      </c>
    </row>
    <row r="48" spans="1:1">
      <c r="A48" t="s">
        <v>1237</v>
      </c>
    </row>
    <row r="49" spans="1:1">
      <c r="A49" t="s">
        <v>1238</v>
      </c>
    </row>
    <row r="50" spans="1:1">
      <c r="A50" t="s">
        <v>1239</v>
      </c>
    </row>
    <row r="51" spans="1:1">
      <c r="A51" t="s">
        <v>1240</v>
      </c>
    </row>
    <row r="52" spans="1:1">
      <c r="A52" t="s">
        <v>1241</v>
      </c>
    </row>
    <row r="53" spans="1:1">
      <c r="A53" t="s">
        <v>1242</v>
      </c>
    </row>
    <row r="54" spans="1:1">
      <c r="A54" t="s">
        <v>1243</v>
      </c>
    </row>
    <row r="55" spans="1:1">
      <c r="A55" t="s">
        <v>1244</v>
      </c>
    </row>
    <row r="56" spans="1:1">
      <c r="A56" t="s">
        <v>1245</v>
      </c>
    </row>
    <row r="57" spans="1:1">
      <c r="A57" t="s">
        <v>1246</v>
      </c>
    </row>
    <row r="58" spans="1:1">
      <c r="A58" t="s">
        <v>1247</v>
      </c>
    </row>
    <row r="59" spans="1:1">
      <c r="A59" t="s">
        <v>1248</v>
      </c>
    </row>
    <row r="60" spans="1:1">
      <c r="A60" t="s">
        <v>1249</v>
      </c>
    </row>
    <row r="61" spans="1:1">
      <c r="A61" t="s">
        <v>1250</v>
      </c>
    </row>
    <row r="62" spans="1:1">
      <c r="A62" t="s">
        <v>1251</v>
      </c>
    </row>
    <row r="63" spans="1:1">
      <c r="A63" t="s">
        <v>1252</v>
      </c>
    </row>
    <row r="64" spans="1:1">
      <c r="A64" t="s">
        <v>1253</v>
      </c>
    </row>
    <row r="65" spans="1:1">
      <c r="A65" t="s">
        <v>1254</v>
      </c>
    </row>
    <row r="66" spans="1:1">
      <c r="A66" t="s">
        <v>1255</v>
      </c>
    </row>
    <row r="67" spans="1:1">
      <c r="A67" t="s">
        <v>1256</v>
      </c>
    </row>
    <row r="68" spans="1:1">
      <c r="A68" t="s">
        <v>1257</v>
      </c>
    </row>
    <row r="69" spans="1:1">
      <c r="A69" t="s">
        <v>1258</v>
      </c>
    </row>
    <row r="70" spans="1:1">
      <c r="A70" t="s">
        <v>1259</v>
      </c>
    </row>
    <row r="71" spans="1:1">
      <c r="A71" t="s">
        <v>1260</v>
      </c>
    </row>
    <row r="72" spans="1:1">
      <c r="A72" t="s">
        <v>1261</v>
      </c>
    </row>
    <row r="73" spans="1:1">
      <c r="A73" t="s">
        <v>1262</v>
      </c>
    </row>
    <row r="74" spans="1:1">
      <c r="A74" t="s">
        <v>1263</v>
      </c>
    </row>
    <row r="75" spans="1:1">
      <c r="A75" t="s">
        <v>1264</v>
      </c>
    </row>
    <row r="76" spans="1:1">
      <c r="A76" t="s">
        <v>1265</v>
      </c>
    </row>
    <row r="77" spans="1:1">
      <c r="A77" t="s">
        <v>1266</v>
      </c>
    </row>
    <row r="78" spans="1:1">
      <c r="A78" t="s">
        <v>1267</v>
      </c>
    </row>
    <row r="79" spans="1:1">
      <c r="A79" t="s">
        <v>1268</v>
      </c>
    </row>
    <row r="80" spans="1:1">
      <c r="A80" t="s">
        <v>1269</v>
      </c>
    </row>
    <row r="81" spans="1:1">
      <c r="A81" t="s">
        <v>1270</v>
      </c>
    </row>
    <row r="82" spans="1:1">
      <c r="A82" t="s">
        <v>1271</v>
      </c>
    </row>
    <row r="83" spans="1:1">
      <c r="A83" t="s">
        <v>1272</v>
      </c>
    </row>
    <row r="84" spans="1:1">
      <c r="A84" t="s">
        <v>1273</v>
      </c>
    </row>
    <row r="85" spans="1:1">
      <c r="A85" t="s">
        <v>1274</v>
      </c>
    </row>
    <row r="86" spans="1:1">
      <c r="A86" t="s">
        <v>1275</v>
      </c>
    </row>
    <row r="87" spans="1:1">
      <c r="A87" t="s">
        <v>1276</v>
      </c>
    </row>
    <row r="88" spans="1:1">
      <c r="A88" t="s">
        <v>1277</v>
      </c>
    </row>
    <row r="89" spans="1:1">
      <c r="A89" t="s">
        <v>1278</v>
      </c>
    </row>
    <row r="90" spans="1:1">
      <c r="A90" t="s">
        <v>1279</v>
      </c>
    </row>
    <row r="91" spans="1:1">
      <c r="A91" t="s">
        <v>1280</v>
      </c>
    </row>
    <row r="92" spans="1:1">
      <c r="A92" t="s">
        <v>1281</v>
      </c>
    </row>
    <row r="93" spans="1:1">
      <c r="A93" t="s">
        <v>1282</v>
      </c>
    </row>
    <row r="94" spans="1:1">
      <c r="A94" t="s">
        <v>1283</v>
      </c>
    </row>
    <row r="95" spans="1:1">
      <c r="A95" t="s">
        <v>1284</v>
      </c>
    </row>
    <row r="96" spans="1:1">
      <c r="A96" t="s">
        <v>1285</v>
      </c>
    </row>
    <row r="97" spans="1:1">
      <c r="A97" t="s">
        <v>1286</v>
      </c>
    </row>
    <row r="98" spans="1:1">
      <c r="A98" t="s">
        <v>1287</v>
      </c>
    </row>
    <row r="99" spans="1:1">
      <c r="A99" t="s">
        <v>1288</v>
      </c>
    </row>
    <row r="100" spans="1:1">
      <c r="A100" t="s">
        <v>1289</v>
      </c>
    </row>
    <row r="101" spans="1:1">
      <c r="A101" t="s">
        <v>1290</v>
      </c>
    </row>
    <row r="102" spans="1:1">
      <c r="A102" t="s">
        <v>1291</v>
      </c>
    </row>
    <row r="103" spans="1:1">
      <c r="A103" t="s">
        <v>1292</v>
      </c>
    </row>
    <row r="104" spans="1:1">
      <c r="A104" t="s">
        <v>1293</v>
      </c>
    </row>
    <row r="105" spans="1:1">
      <c r="A105" t="s">
        <v>1294</v>
      </c>
    </row>
    <row r="106" spans="1:1">
      <c r="A106" t="s">
        <v>1295</v>
      </c>
    </row>
    <row r="107" spans="1:1">
      <c r="A107" t="s">
        <v>1296</v>
      </c>
    </row>
    <row r="108" spans="1:1">
      <c r="A108" t="s">
        <v>1297</v>
      </c>
    </row>
    <row r="109" spans="1:1">
      <c r="A109" t="s">
        <v>1298</v>
      </c>
    </row>
    <row r="110" spans="1:1">
      <c r="A110" t="s">
        <v>1299</v>
      </c>
    </row>
    <row r="111" spans="1:1">
      <c r="A111" t="s">
        <v>1300</v>
      </c>
    </row>
    <row r="112" spans="1:1">
      <c r="A112" t="s">
        <v>1301</v>
      </c>
    </row>
    <row r="113" spans="1:1">
      <c r="A113" t="s">
        <v>1302</v>
      </c>
    </row>
    <row r="114" spans="1:1">
      <c r="A114" t="s">
        <v>1303</v>
      </c>
    </row>
    <row r="115" spans="1:1">
      <c r="A115" t="s">
        <v>1304</v>
      </c>
    </row>
    <row r="116" spans="1:1">
      <c r="A116" t="s">
        <v>1305</v>
      </c>
    </row>
    <row r="117" spans="1:1">
      <c r="A117" t="s">
        <v>1306</v>
      </c>
    </row>
    <row r="118" spans="1:1">
      <c r="A118" t="s">
        <v>1307</v>
      </c>
    </row>
    <row r="119" spans="1:1">
      <c r="A119" t="s">
        <v>1308</v>
      </c>
    </row>
    <row r="120" spans="1:1">
      <c r="A120" t="s">
        <v>1309</v>
      </c>
    </row>
    <row r="121" spans="1:1">
      <c r="A121" t="s">
        <v>1310</v>
      </c>
    </row>
    <row r="122" spans="1:1">
      <c r="A122" t="s">
        <v>1311</v>
      </c>
    </row>
    <row r="123" spans="1:1">
      <c r="A123" t="s">
        <v>1312</v>
      </c>
    </row>
    <row r="124" spans="1:1">
      <c r="A124" t="s">
        <v>1313</v>
      </c>
    </row>
    <row r="125" spans="1:1">
      <c r="A125" t="s">
        <v>1314</v>
      </c>
    </row>
    <row r="126" spans="1:1">
      <c r="A126" t="s">
        <v>1315</v>
      </c>
    </row>
    <row r="127" spans="1:1">
      <c r="A127" t="s">
        <v>1316</v>
      </c>
    </row>
    <row r="128" spans="1:1">
      <c r="A128" t="s">
        <v>1317</v>
      </c>
    </row>
    <row r="129" spans="1:1">
      <c r="A129" t="s">
        <v>1318</v>
      </c>
    </row>
    <row r="130" spans="1:1">
      <c r="A130" t="s">
        <v>1319</v>
      </c>
    </row>
    <row r="131" spans="1:1">
      <c r="A131" t="s">
        <v>1320</v>
      </c>
    </row>
    <row r="132" spans="1:1">
      <c r="A132" t="s">
        <v>1321</v>
      </c>
    </row>
    <row r="133" spans="1:1">
      <c r="A133" t="s">
        <v>1322</v>
      </c>
    </row>
    <row r="134" spans="1:1">
      <c r="A134" t="s">
        <v>1323</v>
      </c>
    </row>
    <row r="135" spans="1:1">
      <c r="A135" t="s">
        <v>1324</v>
      </c>
    </row>
    <row r="136" spans="1:1">
      <c r="A136" t="s">
        <v>1325</v>
      </c>
    </row>
    <row r="137" spans="1:1">
      <c r="A137" t="s">
        <v>1326</v>
      </c>
    </row>
    <row r="138" spans="1:1">
      <c r="A138" t="s">
        <v>1327</v>
      </c>
    </row>
    <row r="139" spans="1:1">
      <c r="A139" t="s">
        <v>1328</v>
      </c>
    </row>
    <row r="140" spans="1:1">
      <c r="A140" t="s">
        <v>1329</v>
      </c>
    </row>
    <row r="141" spans="1:1">
      <c r="A141" t="s">
        <v>1330</v>
      </c>
    </row>
    <row r="142" spans="1:1">
      <c r="A142" t="s">
        <v>1331</v>
      </c>
    </row>
    <row r="143" spans="1:1">
      <c r="A143" t="s">
        <v>1332</v>
      </c>
    </row>
    <row r="144" spans="1:1">
      <c r="A144" t="s">
        <v>1333</v>
      </c>
    </row>
    <row r="145" spans="1:1">
      <c r="A145" t="s">
        <v>1334</v>
      </c>
    </row>
    <row r="146" spans="1:1">
      <c r="A146" t="s">
        <v>1335</v>
      </c>
    </row>
    <row r="147" spans="1:1">
      <c r="A147" t="s">
        <v>1336</v>
      </c>
    </row>
    <row r="148" spans="1:1">
      <c r="A148" t="s">
        <v>1337</v>
      </c>
    </row>
    <row r="149" spans="1:1">
      <c r="A149" t="s">
        <v>1338</v>
      </c>
    </row>
    <row r="150" spans="1:1">
      <c r="A150" t="s">
        <v>1339</v>
      </c>
    </row>
    <row r="151" spans="1:1">
      <c r="A151" t="s">
        <v>1340</v>
      </c>
    </row>
    <row r="152" spans="1:1">
      <c r="A152" t="s">
        <v>1341</v>
      </c>
    </row>
    <row r="153" spans="1:1">
      <c r="A153" t="s">
        <v>1342</v>
      </c>
    </row>
    <row r="154" spans="1:1">
      <c r="A154" t="s">
        <v>1343</v>
      </c>
    </row>
    <row r="155" spans="1:1">
      <c r="A155" t="s">
        <v>1344</v>
      </c>
    </row>
    <row r="156" spans="1:1">
      <c r="A156" t="s">
        <v>1345</v>
      </c>
    </row>
    <row r="157" spans="1:1">
      <c r="A157" t="s">
        <v>1346</v>
      </c>
    </row>
    <row r="158" spans="1:1">
      <c r="A158" t="s">
        <v>1347</v>
      </c>
    </row>
    <row r="159" spans="1:1">
      <c r="A159" t="s">
        <v>1348</v>
      </c>
    </row>
    <row r="160" spans="1:1">
      <c r="A160" t="s">
        <v>1349</v>
      </c>
    </row>
    <row r="161" spans="1:1">
      <c r="A161" t="s">
        <v>1350</v>
      </c>
    </row>
    <row r="162" spans="1:1">
      <c r="A162" t="s">
        <v>1351</v>
      </c>
    </row>
    <row r="163" spans="1:1">
      <c r="A163" t="s">
        <v>1352</v>
      </c>
    </row>
    <row r="164" spans="1:1">
      <c r="A164" t="s">
        <v>1353</v>
      </c>
    </row>
    <row r="165" spans="1:1">
      <c r="A165" t="s">
        <v>1354</v>
      </c>
    </row>
    <row r="166" spans="1:1">
      <c r="A166" t="s">
        <v>1355</v>
      </c>
    </row>
    <row r="167" spans="1:1">
      <c r="A167" t="s">
        <v>1356</v>
      </c>
    </row>
    <row r="168" spans="1:1">
      <c r="A168" t="s">
        <v>1357</v>
      </c>
    </row>
    <row r="169" spans="1:1">
      <c r="A169" t="s">
        <v>1358</v>
      </c>
    </row>
    <row r="170" spans="1:1">
      <c r="A170" t="s">
        <v>1359</v>
      </c>
    </row>
    <row r="171" spans="1:1">
      <c r="A171" t="s">
        <v>1360</v>
      </c>
    </row>
    <row r="172" spans="1:1">
      <c r="A172" t="s">
        <v>1361</v>
      </c>
    </row>
    <row r="173" spans="1:1">
      <c r="A173" t="s">
        <v>1362</v>
      </c>
    </row>
    <row r="174" spans="1:1">
      <c r="A174" t="s">
        <v>1363</v>
      </c>
    </row>
    <row r="175" spans="1:1">
      <c r="A175" t="s">
        <v>1364</v>
      </c>
    </row>
    <row r="176" spans="1:1">
      <c r="A176" t="s">
        <v>1365</v>
      </c>
    </row>
    <row r="177" spans="1:1">
      <c r="A177" t="s">
        <v>1366</v>
      </c>
    </row>
    <row r="178" spans="1:1">
      <c r="A178" t="s">
        <v>1367</v>
      </c>
    </row>
    <row r="179" spans="1:1">
      <c r="A179" t="s">
        <v>1368</v>
      </c>
    </row>
    <row r="180" spans="1:1">
      <c r="A180" t="s">
        <v>1369</v>
      </c>
    </row>
    <row r="181" spans="1:1">
      <c r="A181" t="s">
        <v>1370</v>
      </c>
    </row>
    <row r="182" spans="1:1">
      <c r="A182" t="s">
        <v>1371</v>
      </c>
    </row>
    <row r="183" spans="1:1">
      <c r="A183" t="s">
        <v>1372</v>
      </c>
    </row>
    <row r="184" spans="1:1">
      <c r="A184" t="s">
        <v>1373</v>
      </c>
    </row>
    <row r="185" spans="1:1">
      <c r="A185" t="s">
        <v>1374</v>
      </c>
    </row>
    <row r="186" spans="1:1">
      <c r="A186" t="s">
        <v>1375</v>
      </c>
    </row>
    <row r="187" spans="1:1">
      <c r="A187" t="s">
        <v>1376</v>
      </c>
    </row>
    <row r="188" spans="1:1">
      <c r="A188" t="s">
        <v>1377</v>
      </c>
    </row>
    <row r="189" spans="1:1">
      <c r="A189" t="s">
        <v>1378</v>
      </c>
    </row>
    <row r="190" spans="1:1">
      <c r="A190" t="s">
        <v>1379</v>
      </c>
    </row>
    <row r="191" spans="1:1">
      <c r="A191" t="s">
        <v>1380</v>
      </c>
    </row>
    <row r="192" spans="1:1">
      <c r="A192" t="s">
        <v>1381</v>
      </c>
    </row>
    <row r="193" spans="1:1">
      <c r="A193" t="s">
        <v>1382</v>
      </c>
    </row>
    <row r="194" spans="1:1">
      <c r="A194" t="s">
        <v>1383</v>
      </c>
    </row>
    <row r="195" spans="1:1">
      <c r="A195" t="s">
        <v>1384</v>
      </c>
    </row>
    <row r="196" spans="1:1">
      <c r="A196" t="s">
        <v>1385</v>
      </c>
    </row>
    <row r="197" spans="1:1">
      <c r="A197" t="s">
        <v>1386</v>
      </c>
    </row>
    <row r="198" spans="1:1">
      <c r="A198" t="s">
        <v>1387</v>
      </c>
    </row>
    <row r="199" spans="1:1">
      <c r="A199" t="s">
        <v>1388</v>
      </c>
    </row>
    <row r="200" spans="1:1">
      <c r="A200" t="s">
        <v>1389</v>
      </c>
    </row>
    <row r="201" spans="1:1">
      <c r="A201" t="s">
        <v>1390</v>
      </c>
    </row>
    <row r="202" spans="1:1">
      <c r="A202" t="s">
        <v>1391</v>
      </c>
    </row>
    <row r="203" spans="1:1">
      <c r="A203" t="s">
        <v>1392</v>
      </c>
    </row>
    <row r="204" spans="1:1">
      <c r="A204" t="s">
        <v>1393</v>
      </c>
    </row>
    <row r="205" spans="1:1">
      <c r="A205" t="s">
        <v>1394</v>
      </c>
    </row>
    <row r="206" spans="1:1">
      <c r="A206" t="s">
        <v>1395</v>
      </c>
    </row>
    <row r="207" spans="1:1">
      <c r="A207" t="s">
        <v>1396</v>
      </c>
    </row>
    <row r="208" spans="1:1">
      <c r="A208" t="s">
        <v>1397</v>
      </c>
    </row>
    <row r="209" spans="1:1">
      <c r="A209" t="s">
        <v>1398</v>
      </c>
    </row>
    <row r="210" spans="1:1">
      <c r="A210" t="s">
        <v>1399</v>
      </c>
    </row>
    <row r="211" spans="1:1">
      <c r="A211" t="s">
        <v>1400</v>
      </c>
    </row>
    <row r="212" spans="1:1">
      <c r="A212" t="s">
        <v>1401</v>
      </c>
    </row>
    <row r="213" spans="1:1">
      <c r="A213" t="s">
        <v>1402</v>
      </c>
    </row>
    <row r="214" spans="1:1">
      <c r="A214" t="s">
        <v>1403</v>
      </c>
    </row>
    <row r="215" spans="1:1">
      <c r="A215" t="s">
        <v>1404</v>
      </c>
    </row>
    <row r="216" spans="1:1">
      <c r="A216" t="s">
        <v>1405</v>
      </c>
    </row>
    <row r="217" spans="1:1">
      <c r="A217" t="s">
        <v>1406</v>
      </c>
    </row>
    <row r="218" spans="1:1">
      <c r="A218" t="s">
        <v>1407</v>
      </c>
    </row>
    <row r="219" spans="1:1">
      <c r="A219" t="s">
        <v>1408</v>
      </c>
    </row>
    <row r="220" spans="1:1">
      <c r="A220" t="s">
        <v>1409</v>
      </c>
    </row>
    <row r="221" spans="1:1">
      <c r="A221" t="s">
        <v>1410</v>
      </c>
    </row>
    <row r="222" spans="1:1">
      <c r="A222" t="s">
        <v>1411</v>
      </c>
    </row>
    <row r="223" spans="1:1">
      <c r="A223" t="s">
        <v>1412</v>
      </c>
    </row>
    <row r="224" spans="1:1">
      <c r="A224" t="s">
        <v>1413</v>
      </c>
    </row>
    <row r="225" spans="1:1">
      <c r="A225" t="s">
        <v>1414</v>
      </c>
    </row>
    <row r="226" spans="1:1">
      <c r="A226" t="s">
        <v>1415</v>
      </c>
    </row>
    <row r="227" spans="1:1">
      <c r="A227" t="s">
        <v>1416</v>
      </c>
    </row>
    <row r="228" spans="1:1">
      <c r="A228" t="s">
        <v>1417</v>
      </c>
    </row>
    <row r="229" spans="1:1">
      <c r="A229" t="s">
        <v>1418</v>
      </c>
    </row>
    <row r="230" spans="1:1">
      <c r="A230" t="s">
        <v>1419</v>
      </c>
    </row>
    <row r="231" spans="1:1">
      <c r="A231" t="s">
        <v>1420</v>
      </c>
    </row>
    <row r="232" spans="1:1">
      <c r="A232" t="s">
        <v>1421</v>
      </c>
    </row>
    <row r="233" spans="1:1">
      <c r="A233" t="s">
        <v>1422</v>
      </c>
    </row>
    <row r="234" spans="1:1">
      <c r="A234" t="s">
        <v>1423</v>
      </c>
    </row>
    <row r="235" spans="1:1">
      <c r="A235" t="s">
        <v>1424</v>
      </c>
    </row>
    <row r="236" spans="1:1">
      <c r="A236" t="s">
        <v>1425</v>
      </c>
    </row>
    <row r="237" spans="1:1">
      <c r="A237" t="s">
        <v>1426</v>
      </c>
    </row>
    <row r="238" spans="1:1">
      <c r="A238" t="s">
        <v>1427</v>
      </c>
    </row>
    <row r="239" spans="1:1">
      <c r="A239" t="s">
        <v>1428</v>
      </c>
    </row>
    <row r="240" spans="1:1">
      <c r="A240" t="s">
        <v>1429</v>
      </c>
    </row>
    <row r="241" spans="1:1">
      <c r="A241" t="s">
        <v>1430</v>
      </c>
    </row>
    <row r="242" spans="1:1">
      <c r="A242" t="s">
        <v>1431</v>
      </c>
    </row>
    <row r="243" spans="1:1">
      <c r="A243" t="s">
        <v>1432</v>
      </c>
    </row>
    <row r="244" spans="1:1">
      <c r="A244" t="s">
        <v>1433</v>
      </c>
    </row>
    <row r="245" spans="1:1">
      <c r="A245" t="s">
        <v>1434</v>
      </c>
    </row>
    <row r="246" spans="1:1">
      <c r="A246" t="s">
        <v>1435</v>
      </c>
    </row>
    <row r="247" spans="1:1">
      <c r="A247" t="s">
        <v>1436</v>
      </c>
    </row>
    <row r="248" spans="1:1">
      <c r="A248" t="s">
        <v>1437</v>
      </c>
    </row>
    <row r="249" spans="1:1">
      <c r="A249" t="s">
        <v>1438</v>
      </c>
    </row>
    <row r="250" spans="1:1">
      <c r="A250" t="s">
        <v>1439</v>
      </c>
    </row>
    <row r="251" spans="1:1">
      <c r="A251" t="s">
        <v>1440</v>
      </c>
    </row>
    <row r="252" spans="1:1">
      <c r="A252" t="s">
        <v>1441</v>
      </c>
    </row>
    <row r="253" spans="1:1">
      <c r="A253" t="s">
        <v>1442</v>
      </c>
    </row>
    <row r="254" spans="1:1">
      <c r="A254" t="s">
        <v>1443</v>
      </c>
    </row>
    <row r="255" spans="1:1">
      <c r="A255" t="s">
        <v>1444</v>
      </c>
    </row>
    <row r="256" spans="1:1">
      <c r="A256" t="s">
        <v>1445</v>
      </c>
    </row>
    <row r="257" spans="1:1">
      <c r="A257" t="s">
        <v>1446</v>
      </c>
    </row>
    <row r="258" spans="1:1">
      <c r="A258" t="s">
        <v>1447</v>
      </c>
    </row>
    <row r="259" spans="1:1">
      <c r="A259" t="s">
        <v>1448</v>
      </c>
    </row>
    <row r="260" spans="1:1">
      <c r="A260" t="s">
        <v>1449</v>
      </c>
    </row>
    <row r="261" spans="1:1">
      <c r="A261" t="s">
        <v>1450</v>
      </c>
    </row>
    <row r="262" spans="1:1">
      <c r="A262" t="s">
        <v>1451</v>
      </c>
    </row>
    <row r="263" spans="1:1">
      <c r="A263" t="s">
        <v>1452</v>
      </c>
    </row>
    <row r="264" spans="1:1">
      <c r="A264" t="s">
        <v>1453</v>
      </c>
    </row>
    <row r="265" spans="1:1">
      <c r="A265" t="s">
        <v>1454</v>
      </c>
    </row>
    <row r="266" spans="1:1">
      <c r="A266" t="s">
        <v>1455</v>
      </c>
    </row>
    <row r="267" spans="1:1">
      <c r="A267" t="s">
        <v>1456</v>
      </c>
    </row>
    <row r="268" spans="1:1">
      <c r="A268" t="s">
        <v>1457</v>
      </c>
    </row>
    <row r="269" spans="1:1">
      <c r="A269" t="s">
        <v>1458</v>
      </c>
    </row>
    <row r="270" spans="1:1">
      <c r="A270" t="s">
        <v>1459</v>
      </c>
    </row>
    <row r="271" spans="1:1">
      <c r="A271" t="s">
        <v>1460</v>
      </c>
    </row>
    <row r="272" spans="1:1">
      <c r="A272" t="s">
        <v>1461</v>
      </c>
    </row>
    <row r="273" spans="1:1">
      <c r="A273" t="s">
        <v>1462</v>
      </c>
    </row>
    <row r="274" spans="1:1">
      <c r="A274" t="s">
        <v>1463</v>
      </c>
    </row>
    <row r="275" spans="1:1">
      <c r="A275" t="s">
        <v>1464</v>
      </c>
    </row>
    <row r="276" spans="1:1">
      <c r="A276" t="s">
        <v>1465</v>
      </c>
    </row>
    <row r="277" spans="1:1">
      <c r="A277" t="s">
        <v>1466</v>
      </c>
    </row>
    <row r="278" spans="1:1">
      <c r="A278" t="s">
        <v>1467</v>
      </c>
    </row>
    <row r="279" spans="1:1">
      <c r="A279" t="s">
        <v>1468</v>
      </c>
    </row>
    <row r="280" spans="1:1">
      <c r="A280" t="s">
        <v>1469</v>
      </c>
    </row>
    <row r="281" spans="1:1">
      <c r="A281" t="s">
        <v>1470</v>
      </c>
    </row>
    <row r="282" spans="1:1">
      <c r="A282" t="s">
        <v>1471</v>
      </c>
    </row>
    <row r="283" spans="1:1">
      <c r="A283" t="s">
        <v>1472</v>
      </c>
    </row>
    <row r="284" spans="1:1">
      <c r="A284" t="s">
        <v>1473</v>
      </c>
    </row>
    <row r="285" spans="1:1">
      <c r="A285" t="s">
        <v>1474</v>
      </c>
    </row>
    <row r="286" spans="1:1">
      <c r="A286" t="s">
        <v>1475</v>
      </c>
    </row>
    <row r="287" spans="1:1">
      <c r="A287" t="s">
        <v>1476</v>
      </c>
    </row>
    <row r="288" spans="1:1">
      <c r="A288" t="s">
        <v>1477</v>
      </c>
    </row>
    <row r="289" spans="1:1">
      <c r="A289" t="s">
        <v>1478</v>
      </c>
    </row>
    <row r="290" spans="1:1">
      <c r="A290" t="s">
        <v>1479</v>
      </c>
    </row>
    <row r="291" spans="1:1">
      <c r="A291" t="s">
        <v>1480</v>
      </c>
    </row>
    <row r="292" spans="1:1">
      <c r="A292" t="s">
        <v>1481</v>
      </c>
    </row>
    <row r="293" spans="1:1">
      <c r="A293" t="s">
        <v>1482</v>
      </c>
    </row>
    <row r="294" spans="1:1">
      <c r="A294" t="s">
        <v>1483</v>
      </c>
    </row>
    <row r="295" spans="1:1">
      <c r="A295" t="s">
        <v>1484</v>
      </c>
    </row>
    <row r="296" spans="1:1">
      <c r="A296" t="s">
        <v>1485</v>
      </c>
    </row>
    <row r="297" spans="1:1">
      <c r="A297" t="s">
        <v>1486</v>
      </c>
    </row>
    <row r="298" spans="1:1">
      <c r="A298" t="s">
        <v>1487</v>
      </c>
    </row>
    <row r="299" spans="1:1">
      <c r="A299" t="s">
        <v>1488</v>
      </c>
    </row>
    <row r="300" spans="1:1">
      <c r="A300" t="s">
        <v>1489</v>
      </c>
    </row>
    <row r="301" spans="1:1">
      <c r="A301" t="s">
        <v>1490</v>
      </c>
    </row>
    <row r="302" spans="1:1">
      <c r="A302" t="s">
        <v>1491</v>
      </c>
    </row>
    <row r="303" spans="1:1">
      <c r="A303" t="s">
        <v>1492</v>
      </c>
    </row>
    <row r="304" spans="1:1">
      <c r="A304" t="s">
        <v>1493</v>
      </c>
    </row>
    <row r="305" spans="1:1">
      <c r="A305" t="s">
        <v>1494</v>
      </c>
    </row>
    <row r="306" spans="1:1">
      <c r="A306" t="s">
        <v>1495</v>
      </c>
    </row>
    <row r="307" spans="1:1">
      <c r="A307" t="s">
        <v>1496</v>
      </c>
    </row>
    <row r="308" spans="1:1">
      <c r="A308" t="s">
        <v>1497</v>
      </c>
    </row>
    <row r="309" spans="1:1">
      <c r="A309" t="s">
        <v>1498</v>
      </c>
    </row>
    <row r="310" spans="1:1">
      <c r="A310" t="s">
        <v>1499</v>
      </c>
    </row>
    <row r="311" spans="1:1">
      <c r="A311" t="s">
        <v>1500</v>
      </c>
    </row>
    <row r="312" spans="1:1">
      <c r="A312" t="s">
        <v>1501</v>
      </c>
    </row>
    <row r="313" spans="1:1">
      <c r="A313" t="s">
        <v>1502</v>
      </c>
    </row>
    <row r="314" spans="1:1">
      <c r="A314" t="s">
        <v>1503</v>
      </c>
    </row>
    <row r="315" spans="1:1">
      <c r="A315" t="s">
        <v>1504</v>
      </c>
    </row>
    <row r="316" spans="1:1">
      <c r="A316" t="s">
        <v>1505</v>
      </c>
    </row>
    <row r="317" spans="1:1">
      <c r="A317" t="s">
        <v>1506</v>
      </c>
    </row>
    <row r="318" spans="1:1">
      <c r="A318" t="s">
        <v>1507</v>
      </c>
    </row>
    <row r="319" spans="1:1">
      <c r="A319" t="s">
        <v>1508</v>
      </c>
    </row>
    <row r="320" spans="1:1">
      <c r="A320" t="s">
        <v>1509</v>
      </c>
    </row>
    <row r="321" spans="1:1">
      <c r="A321" t="s">
        <v>1510</v>
      </c>
    </row>
    <row r="322" spans="1:1">
      <c r="A322" t="s">
        <v>1511</v>
      </c>
    </row>
    <row r="323" spans="1:1">
      <c r="A323" t="s">
        <v>1512</v>
      </c>
    </row>
    <row r="324" spans="1:1">
      <c r="A324" t="s">
        <v>1513</v>
      </c>
    </row>
    <row r="325" spans="1:1">
      <c r="A325" t="s">
        <v>1514</v>
      </c>
    </row>
    <row r="326" spans="1:1">
      <c r="A326" t="s">
        <v>1515</v>
      </c>
    </row>
    <row r="327" spans="1:1">
      <c r="A327" t="s">
        <v>1516</v>
      </c>
    </row>
    <row r="328" spans="1:1">
      <c r="A328" t="s">
        <v>1517</v>
      </c>
    </row>
    <row r="329" spans="1:1">
      <c r="A329" t="s">
        <v>1518</v>
      </c>
    </row>
    <row r="330" spans="1:1">
      <c r="A330" t="s">
        <v>1519</v>
      </c>
    </row>
    <row r="331" spans="1:1">
      <c r="A331" t="s">
        <v>1520</v>
      </c>
    </row>
    <row r="332" spans="1:1">
      <c r="A332" t="s">
        <v>1521</v>
      </c>
    </row>
    <row r="333" spans="1:1">
      <c r="A333" t="s">
        <v>1522</v>
      </c>
    </row>
    <row r="334" spans="1:1">
      <c r="A334" t="s">
        <v>1523</v>
      </c>
    </row>
    <row r="335" spans="1:1">
      <c r="A335" t="s">
        <v>1524</v>
      </c>
    </row>
    <row r="336" spans="1:1">
      <c r="A336" t="s">
        <v>1525</v>
      </c>
    </row>
    <row r="337" spans="1:1">
      <c r="A337" t="s">
        <v>1526</v>
      </c>
    </row>
    <row r="338" spans="1:1">
      <c r="A338" t="s">
        <v>1527</v>
      </c>
    </row>
    <row r="339" spans="1:1">
      <c r="A339" t="s">
        <v>1528</v>
      </c>
    </row>
    <row r="340" spans="1:1">
      <c r="A340" t="s">
        <v>1529</v>
      </c>
    </row>
    <row r="341" spans="1:1">
      <c r="A341" t="s">
        <v>1530</v>
      </c>
    </row>
    <row r="342" spans="1:1">
      <c r="A342" t="s">
        <v>1531</v>
      </c>
    </row>
    <row r="343" spans="1:1">
      <c r="A343" t="s">
        <v>1532</v>
      </c>
    </row>
    <row r="344" spans="1:1">
      <c r="A344" t="s">
        <v>1533</v>
      </c>
    </row>
    <row r="345" spans="1:1">
      <c r="A345" t="s">
        <v>1534</v>
      </c>
    </row>
    <row r="346" spans="1:1">
      <c r="A346" t="s">
        <v>1535</v>
      </c>
    </row>
    <row r="347" spans="1:1">
      <c r="A347" t="s">
        <v>1536</v>
      </c>
    </row>
    <row r="348" spans="1:1">
      <c r="A348" t="s">
        <v>1537</v>
      </c>
    </row>
    <row r="349" spans="1:1">
      <c r="A349" t="s">
        <v>1538</v>
      </c>
    </row>
    <row r="350" spans="1:1">
      <c r="A350" t="s">
        <v>1539</v>
      </c>
    </row>
    <row r="351" spans="1:1">
      <c r="A351" t="s">
        <v>1540</v>
      </c>
    </row>
    <row r="352" spans="1:1">
      <c r="A352" t="s">
        <v>1541</v>
      </c>
    </row>
    <row r="353" spans="1:1">
      <c r="A353" t="s">
        <v>1542</v>
      </c>
    </row>
    <row r="354" spans="1:1">
      <c r="A354" t="s">
        <v>1543</v>
      </c>
    </row>
    <row r="355" spans="1:1">
      <c r="A355" t="s">
        <v>1544</v>
      </c>
    </row>
    <row r="356" spans="1:1">
      <c r="A356" t="s">
        <v>1545</v>
      </c>
    </row>
    <row r="357" spans="1:1">
      <c r="A357" t="s">
        <v>1546</v>
      </c>
    </row>
    <row r="358" spans="1:1">
      <c r="A358" t="s">
        <v>1547</v>
      </c>
    </row>
    <row r="359" spans="1:1">
      <c r="A359" t="s">
        <v>1548</v>
      </c>
    </row>
    <row r="360" spans="1:1">
      <c r="A360" t="s">
        <v>1549</v>
      </c>
    </row>
    <row r="361" spans="1:1">
      <c r="A361" t="s">
        <v>1550</v>
      </c>
    </row>
    <row r="362" spans="1:1">
      <c r="A362" t="s">
        <v>1551</v>
      </c>
    </row>
    <row r="363" spans="1:1">
      <c r="A363" t="s">
        <v>1552</v>
      </c>
    </row>
    <row r="364" spans="1:1">
      <c r="A364" t="s">
        <v>1553</v>
      </c>
    </row>
    <row r="365" spans="1:1">
      <c r="A365" t="s">
        <v>1554</v>
      </c>
    </row>
    <row r="366" spans="1:1">
      <c r="A366" t="s">
        <v>1555</v>
      </c>
    </row>
    <row r="367" spans="1:1">
      <c r="A367" t="s">
        <v>1556</v>
      </c>
    </row>
    <row r="368" spans="1:1">
      <c r="A368" t="s">
        <v>1557</v>
      </c>
    </row>
    <row r="369" spans="1:1">
      <c r="A369" t="s">
        <v>1558</v>
      </c>
    </row>
    <row r="370" spans="1:1">
      <c r="A370" t="s">
        <v>1559</v>
      </c>
    </row>
    <row r="371" spans="1:1">
      <c r="A371" t="s">
        <v>1560</v>
      </c>
    </row>
    <row r="372" spans="1:1">
      <c r="A372" t="s">
        <v>1561</v>
      </c>
    </row>
    <row r="373" spans="1:1">
      <c r="A373" t="s">
        <v>1562</v>
      </c>
    </row>
    <row r="374" spans="1:1">
      <c r="A374" t="s">
        <v>1563</v>
      </c>
    </row>
    <row r="375" spans="1:1">
      <c r="A375" t="s">
        <v>1564</v>
      </c>
    </row>
    <row r="376" spans="1:1">
      <c r="A376" t="s">
        <v>1565</v>
      </c>
    </row>
    <row r="377" spans="1:1">
      <c r="A377" t="s">
        <v>1566</v>
      </c>
    </row>
    <row r="378" spans="1:1">
      <c r="A378" t="s">
        <v>1567</v>
      </c>
    </row>
    <row r="379" spans="1:1">
      <c r="A379" t="s">
        <v>1568</v>
      </c>
    </row>
    <row r="380" spans="1:1">
      <c r="A380" t="s">
        <v>1569</v>
      </c>
    </row>
    <row r="381" spans="1:1">
      <c r="A381" t="s">
        <v>1570</v>
      </c>
    </row>
    <row r="382" spans="1:1">
      <c r="A382" t="s">
        <v>1571</v>
      </c>
    </row>
    <row r="383" spans="1:1">
      <c r="A383" t="s">
        <v>1572</v>
      </c>
    </row>
    <row r="384" spans="1:1">
      <c r="A384" t="s">
        <v>1573</v>
      </c>
    </row>
    <row r="385" spans="1:1">
      <c r="A385" t="s">
        <v>1574</v>
      </c>
    </row>
    <row r="386" spans="1:1">
      <c r="A386" t="s">
        <v>1575</v>
      </c>
    </row>
    <row r="387" spans="1:1">
      <c r="A387" t="s">
        <v>1576</v>
      </c>
    </row>
    <row r="388" spans="1:1">
      <c r="A388" t="s">
        <v>1577</v>
      </c>
    </row>
    <row r="389" spans="1:1">
      <c r="A389" t="s">
        <v>1578</v>
      </c>
    </row>
    <row r="390" spans="1:1">
      <c r="A390" t="s">
        <v>1579</v>
      </c>
    </row>
    <row r="391" spans="1:1">
      <c r="A391" t="s">
        <v>1580</v>
      </c>
    </row>
    <row r="392" spans="1:1">
      <c r="A392" t="s">
        <v>1581</v>
      </c>
    </row>
    <row r="393" spans="1:1">
      <c r="A393" t="s">
        <v>1582</v>
      </c>
    </row>
    <row r="394" spans="1:1">
      <c r="A394" t="s">
        <v>1583</v>
      </c>
    </row>
    <row r="395" spans="1:1">
      <c r="A395" t="s">
        <v>1584</v>
      </c>
    </row>
    <row r="396" spans="1:1">
      <c r="A396" t="s">
        <v>1585</v>
      </c>
    </row>
    <row r="397" spans="1:1">
      <c r="A397" t="s">
        <v>1586</v>
      </c>
    </row>
    <row r="398" spans="1:1">
      <c r="A398" t="s">
        <v>1587</v>
      </c>
    </row>
    <row r="399" spans="1:1">
      <c r="A399" t="s">
        <v>1588</v>
      </c>
    </row>
    <row r="400" spans="1:1">
      <c r="A400" t="s">
        <v>1589</v>
      </c>
    </row>
    <row r="401" spans="1:1">
      <c r="A401" t="s">
        <v>1590</v>
      </c>
    </row>
    <row r="402" spans="1:1">
      <c r="A402" t="s">
        <v>1591</v>
      </c>
    </row>
    <row r="403" spans="1:1">
      <c r="A403" t="s">
        <v>1592</v>
      </c>
    </row>
    <row r="404" spans="1:1">
      <c r="A404" t="s">
        <v>1593</v>
      </c>
    </row>
    <row r="405" spans="1:1">
      <c r="A405" t="s">
        <v>1594</v>
      </c>
    </row>
    <row r="406" spans="1:1">
      <c r="A406" t="s">
        <v>1595</v>
      </c>
    </row>
    <row r="407" spans="1:1">
      <c r="A407" t="s">
        <v>1596</v>
      </c>
    </row>
    <row r="408" spans="1:1">
      <c r="A408" t="s">
        <v>1597</v>
      </c>
    </row>
    <row r="409" spans="1:1">
      <c r="A409" t="s">
        <v>1598</v>
      </c>
    </row>
    <row r="410" spans="1:1">
      <c r="A410" t="s">
        <v>1599</v>
      </c>
    </row>
    <row r="411" spans="1:1">
      <c r="A411" t="s">
        <v>1600</v>
      </c>
    </row>
    <row r="412" spans="1:1">
      <c r="A412" t="s">
        <v>1601</v>
      </c>
    </row>
    <row r="413" spans="1:1">
      <c r="A413" t="s">
        <v>1602</v>
      </c>
    </row>
    <row r="414" spans="1:1">
      <c r="A414" t="s">
        <v>1603</v>
      </c>
    </row>
    <row r="415" spans="1:1">
      <c r="A415" t="s">
        <v>1604</v>
      </c>
    </row>
    <row r="416" spans="1:1">
      <c r="A416" t="s">
        <v>1605</v>
      </c>
    </row>
    <row r="417" spans="1:1">
      <c r="A417" t="s">
        <v>1606</v>
      </c>
    </row>
    <row r="418" spans="1:1">
      <c r="A418" t="s">
        <v>1607</v>
      </c>
    </row>
    <row r="419" spans="1:1">
      <c r="A419" t="s">
        <v>1608</v>
      </c>
    </row>
    <row r="420" spans="1:1">
      <c r="A420" t="s">
        <v>1609</v>
      </c>
    </row>
    <row r="421" spans="1:1">
      <c r="A421" t="s">
        <v>1610</v>
      </c>
    </row>
    <row r="422" spans="1:1">
      <c r="A422" t="s">
        <v>1611</v>
      </c>
    </row>
    <row r="423" spans="1:1">
      <c r="A423" t="s">
        <v>1612</v>
      </c>
    </row>
    <row r="424" spans="1:1">
      <c r="A424" t="s">
        <v>1613</v>
      </c>
    </row>
    <row r="425" spans="1:1">
      <c r="A425" t="s">
        <v>1614</v>
      </c>
    </row>
    <row r="426" spans="1:1">
      <c r="A426" t="s">
        <v>1615</v>
      </c>
    </row>
    <row r="427" spans="1:1">
      <c r="A427" t="s">
        <v>1616</v>
      </c>
    </row>
    <row r="428" spans="1:1">
      <c r="A428" t="s">
        <v>1617</v>
      </c>
    </row>
    <row r="429" spans="1:1">
      <c r="A429" t="s">
        <v>1618</v>
      </c>
    </row>
    <row r="430" spans="1:1">
      <c r="A430" t="s">
        <v>1619</v>
      </c>
    </row>
    <row r="431" spans="1:1">
      <c r="A431" t="s">
        <v>1620</v>
      </c>
    </row>
    <row r="432" spans="1:1">
      <c r="A432" t="s">
        <v>1621</v>
      </c>
    </row>
    <row r="433" spans="1:1">
      <c r="A433" t="s">
        <v>1622</v>
      </c>
    </row>
    <row r="434" spans="1:1">
      <c r="A434" t="s">
        <v>1623</v>
      </c>
    </row>
    <row r="435" spans="1:1">
      <c r="A435" t="s">
        <v>1624</v>
      </c>
    </row>
    <row r="436" spans="1:1">
      <c r="A436" t="s">
        <v>1625</v>
      </c>
    </row>
    <row r="437" spans="1:1">
      <c r="A437" t="s">
        <v>1626</v>
      </c>
    </row>
    <row r="438" spans="1:1">
      <c r="A438" t="s">
        <v>1627</v>
      </c>
    </row>
    <row r="439" spans="1:1">
      <c r="A439" t="s">
        <v>1628</v>
      </c>
    </row>
    <row r="440" spans="1:1">
      <c r="A440" t="s">
        <v>1629</v>
      </c>
    </row>
    <row r="441" spans="1:1">
      <c r="A441" t="s">
        <v>1630</v>
      </c>
    </row>
    <row r="442" spans="1:1">
      <c r="A442" t="s">
        <v>1631</v>
      </c>
    </row>
    <row r="443" spans="1:1">
      <c r="A443" t="s">
        <v>1632</v>
      </c>
    </row>
    <row r="444" spans="1:1">
      <c r="A444" t="s">
        <v>1633</v>
      </c>
    </row>
    <row r="445" spans="1:1">
      <c r="A445" t="s">
        <v>1634</v>
      </c>
    </row>
    <row r="446" spans="1:1">
      <c r="A446" t="s">
        <v>1635</v>
      </c>
    </row>
    <row r="447" spans="1:1">
      <c r="A447" t="s">
        <v>1636</v>
      </c>
    </row>
    <row r="448" spans="1:1">
      <c r="A448" t="s">
        <v>1637</v>
      </c>
    </row>
    <row r="449" spans="1:1">
      <c r="A449" t="s">
        <v>1638</v>
      </c>
    </row>
    <row r="450" spans="1:1">
      <c r="A450" t="s">
        <v>1639</v>
      </c>
    </row>
    <row r="451" spans="1:1">
      <c r="A451" t="s">
        <v>1640</v>
      </c>
    </row>
    <row r="452" spans="1:1">
      <c r="A452" t="s">
        <v>1641</v>
      </c>
    </row>
    <row r="453" spans="1:1">
      <c r="A453" t="s">
        <v>1642</v>
      </c>
    </row>
    <row r="454" spans="1:1">
      <c r="A454" t="s">
        <v>1643</v>
      </c>
    </row>
    <row r="455" spans="1:1">
      <c r="A455" t="s">
        <v>1644</v>
      </c>
    </row>
    <row r="456" spans="1:1">
      <c r="A456" t="s">
        <v>1645</v>
      </c>
    </row>
    <row r="457" spans="1:1">
      <c r="A457" t="s">
        <v>1646</v>
      </c>
    </row>
    <row r="458" spans="1:1">
      <c r="A458" t="s">
        <v>1647</v>
      </c>
    </row>
    <row r="459" spans="1:1">
      <c r="A459" t="s">
        <v>1648</v>
      </c>
    </row>
    <row r="460" spans="1:1">
      <c r="A460" t="s">
        <v>1649</v>
      </c>
    </row>
    <row r="461" spans="1:1">
      <c r="A461" t="s">
        <v>1650</v>
      </c>
    </row>
    <row r="462" spans="1:1">
      <c r="A462" t="s">
        <v>1651</v>
      </c>
    </row>
    <row r="463" spans="1:1">
      <c r="A463" t="s">
        <v>1652</v>
      </c>
    </row>
    <row r="464" spans="1:1">
      <c r="A464" t="s">
        <v>1653</v>
      </c>
    </row>
    <row r="465" spans="1:1">
      <c r="A465" t="s">
        <v>1654</v>
      </c>
    </row>
    <row r="466" spans="1:1">
      <c r="A466" t="s">
        <v>1655</v>
      </c>
    </row>
    <row r="467" spans="1:1">
      <c r="A467" t="s">
        <v>1656</v>
      </c>
    </row>
    <row r="468" spans="1:1">
      <c r="A468" t="s">
        <v>1657</v>
      </c>
    </row>
    <row r="469" spans="1:1">
      <c r="A469" t="s">
        <v>1658</v>
      </c>
    </row>
    <row r="470" spans="1:1">
      <c r="A470" t="s">
        <v>1659</v>
      </c>
    </row>
    <row r="471" spans="1:1">
      <c r="A471" t="s">
        <v>1660</v>
      </c>
    </row>
    <row r="472" spans="1:1">
      <c r="A472" t="s">
        <v>1661</v>
      </c>
    </row>
    <row r="473" spans="1:1">
      <c r="A473" t="s">
        <v>1662</v>
      </c>
    </row>
    <row r="474" spans="1:1">
      <c r="A474" t="s">
        <v>1663</v>
      </c>
    </row>
    <row r="475" spans="1:1">
      <c r="A475" t="s">
        <v>1664</v>
      </c>
    </row>
    <row r="476" spans="1:1">
      <c r="A476" t="s">
        <v>1665</v>
      </c>
    </row>
    <row r="477" spans="1:1">
      <c r="A477" t="s">
        <v>1666</v>
      </c>
    </row>
    <row r="478" spans="1:1">
      <c r="A478" t="s">
        <v>1667</v>
      </c>
    </row>
    <row r="479" spans="1:1">
      <c r="A479" t="s">
        <v>1668</v>
      </c>
    </row>
    <row r="480" spans="1:1">
      <c r="A480" t="s">
        <v>1669</v>
      </c>
    </row>
    <row r="481" spans="1:1">
      <c r="A481" t="s">
        <v>1670</v>
      </c>
    </row>
    <row r="482" spans="1:1">
      <c r="A482" t="s">
        <v>1671</v>
      </c>
    </row>
    <row r="483" spans="1:1">
      <c r="A483" t="s">
        <v>1672</v>
      </c>
    </row>
    <row r="484" spans="1:1">
      <c r="A484" t="s">
        <v>1673</v>
      </c>
    </row>
    <row r="485" spans="1:1">
      <c r="A485" t="s">
        <v>1674</v>
      </c>
    </row>
    <row r="486" spans="1:1">
      <c r="A486" t="s">
        <v>1675</v>
      </c>
    </row>
    <row r="487" spans="1:1">
      <c r="A487" t="s">
        <v>1676</v>
      </c>
    </row>
    <row r="488" spans="1:1">
      <c r="A488" t="s">
        <v>1677</v>
      </c>
    </row>
    <row r="489" spans="1:1">
      <c r="A489" t="s">
        <v>1678</v>
      </c>
    </row>
    <row r="490" spans="1:1">
      <c r="A490" t="s">
        <v>1679</v>
      </c>
    </row>
    <row r="491" spans="1:1">
      <c r="A491" t="s">
        <v>1680</v>
      </c>
    </row>
    <row r="492" spans="1:1">
      <c r="A492" t="s">
        <v>1681</v>
      </c>
    </row>
    <row r="493" spans="1:1">
      <c r="A493" t="s">
        <v>1682</v>
      </c>
    </row>
    <row r="494" spans="1:1">
      <c r="A494" t="s">
        <v>1683</v>
      </c>
    </row>
    <row r="495" spans="1:1">
      <c r="A495" t="s">
        <v>1684</v>
      </c>
    </row>
    <row r="496" spans="1:1">
      <c r="A496" t="s">
        <v>1685</v>
      </c>
    </row>
    <row r="497" spans="1:1">
      <c r="A497" t="s">
        <v>1686</v>
      </c>
    </row>
    <row r="498" spans="1:1">
      <c r="A498" t="s">
        <v>1687</v>
      </c>
    </row>
    <row r="499" spans="1:1">
      <c r="A499" t="s">
        <v>1688</v>
      </c>
    </row>
    <row r="500" spans="1:1">
      <c r="A500" t="s">
        <v>1689</v>
      </c>
    </row>
    <row r="501" spans="1:1">
      <c r="A501" t="s">
        <v>1690</v>
      </c>
    </row>
    <row r="502" spans="1:1">
      <c r="A502" t="s">
        <v>1691</v>
      </c>
    </row>
    <row r="503" spans="1:1">
      <c r="A503" t="s">
        <v>1692</v>
      </c>
    </row>
    <row r="504" spans="1:1">
      <c r="A504" t="s">
        <v>1693</v>
      </c>
    </row>
    <row r="505" spans="1:1">
      <c r="A505" t="s">
        <v>1694</v>
      </c>
    </row>
    <row r="506" spans="1:1">
      <c r="A506" t="s">
        <v>1695</v>
      </c>
    </row>
    <row r="507" spans="1:1">
      <c r="A507" t="s">
        <v>1696</v>
      </c>
    </row>
    <row r="508" spans="1:1">
      <c r="A508" t="s">
        <v>1697</v>
      </c>
    </row>
    <row r="509" spans="1:1">
      <c r="A509" t="s">
        <v>1698</v>
      </c>
    </row>
    <row r="510" spans="1:1">
      <c r="A510" t="s">
        <v>1699</v>
      </c>
    </row>
    <row r="511" spans="1:1">
      <c r="A511" t="s">
        <v>1700</v>
      </c>
    </row>
    <row r="512" spans="1:1">
      <c r="A512" t="s">
        <v>1701</v>
      </c>
    </row>
    <row r="513" spans="1:1">
      <c r="A513" t="s">
        <v>1702</v>
      </c>
    </row>
    <row r="514" spans="1:1">
      <c r="A514" t="s">
        <v>1703</v>
      </c>
    </row>
    <row r="515" spans="1:1">
      <c r="A515" t="s">
        <v>1704</v>
      </c>
    </row>
    <row r="516" spans="1:1">
      <c r="A516" t="s">
        <v>1705</v>
      </c>
    </row>
    <row r="517" spans="1:1">
      <c r="A517" t="s">
        <v>1706</v>
      </c>
    </row>
    <row r="518" spans="1:1">
      <c r="A518" t="s">
        <v>1707</v>
      </c>
    </row>
    <row r="519" spans="1:1">
      <c r="A519" t="s">
        <v>1708</v>
      </c>
    </row>
    <row r="520" spans="1:1">
      <c r="A520" t="s">
        <v>1709</v>
      </c>
    </row>
    <row r="521" spans="1:1">
      <c r="A521" t="s">
        <v>1710</v>
      </c>
    </row>
    <row r="522" spans="1:1">
      <c r="A522" t="s">
        <v>1711</v>
      </c>
    </row>
    <row r="523" spans="1:1">
      <c r="A523" t="s">
        <v>1712</v>
      </c>
    </row>
    <row r="524" spans="1:1">
      <c r="A524" t="s">
        <v>1713</v>
      </c>
    </row>
    <row r="525" spans="1:1">
      <c r="A525" t="s">
        <v>1714</v>
      </c>
    </row>
    <row r="526" spans="1:1">
      <c r="A526" t="s">
        <v>1715</v>
      </c>
    </row>
    <row r="527" spans="1:1">
      <c r="A527" t="s">
        <v>1716</v>
      </c>
    </row>
    <row r="528" spans="1:1">
      <c r="A528" t="s">
        <v>1717</v>
      </c>
    </row>
    <row r="529" spans="1:1">
      <c r="A529" t="s">
        <v>1718</v>
      </c>
    </row>
    <row r="530" spans="1:1">
      <c r="A530" t="s">
        <v>1719</v>
      </c>
    </row>
    <row r="531" spans="1:1">
      <c r="A531" t="s">
        <v>1720</v>
      </c>
    </row>
    <row r="532" spans="1:1">
      <c r="A532" t="s">
        <v>1721</v>
      </c>
    </row>
    <row r="533" spans="1:1">
      <c r="A533" t="s">
        <v>1722</v>
      </c>
    </row>
    <row r="534" spans="1:1">
      <c r="A534" t="s">
        <v>1723</v>
      </c>
    </row>
    <row r="535" spans="1:1">
      <c r="A535" t="s">
        <v>1724</v>
      </c>
    </row>
    <row r="536" spans="1:1">
      <c r="A536" t="s">
        <v>1725</v>
      </c>
    </row>
    <row r="537" spans="1:1">
      <c r="A537" t="s">
        <v>1726</v>
      </c>
    </row>
    <row r="538" spans="1:1">
      <c r="A538" t="s">
        <v>1727</v>
      </c>
    </row>
    <row r="539" spans="1:1">
      <c r="A539" t="s">
        <v>1728</v>
      </c>
    </row>
    <row r="540" spans="1:1">
      <c r="A540" t="s">
        <v>1729</v>
      </c>
    </row>
    <row r="541" spans="1:1">
      <c r="A541" t="s">
        <v>1730</v>
      </c>
    </row>
    <row r="542" spans="1:1">
      <c r="A542" t="s">
        <v>1731</v>
      </c>
    </row>
    <row r="543" spans="1:1">
      <c r="A543" t="s">
        <v>1732</v>
      </c>
    </row>
    <row r="544" spans="1:1">
      <c r="A544" t="s">
        <v>1733</v>
      </c>
    </row>
    <row r="545" spans="1:1">
      <c r="A545" t="s">
        <v>1734</v>
      </c>
    </row>
    <row r="546" spans="1:1">
      <c r="A546" t="s">
        <v>1735</v>
      </c>
    </row>
    <row r="547" spans="1:1">
      <c r="A547" t="s">
        <v>1736</v>
      </c>
    </row>
    <row r="548" spans="1:1">
      <c r="A548" t="s">
        <v>1737</v>
      </c>
    </row>
    <row r="549" spans="1:1">
      <c r="A549" t="s">
        <v>1738</v>
      </c>
    </row>
    <row r="550" spans="1:1">
      <c r="A550" t="s">
        <v>1739</v>
      </c>
    </row>
    <row r="551" spans="1:1">
      <c r="A551" t="s">
        <v>1740</v>
      </c>
    </row>
    <row r="552" spans="1:1">
      <c r="A552" t="s">
        <v>1741</v>
      </c>
    </row>
    <row r="553" spans="1:1">
      <c r="A553" t="s">
        <v>1742</v>
      </c>
    </row>
    <row r="554" spans="1:1">
      <c r="A554" t="s">
        <v>1743</v>
      </c>
    </row>
    <row r="555" spans="1:1">
      <c r="A555" t="s">
        <v>1744</v>
      </c>
    </row>
    <row r="556" spans="1:1">
      <c r="A556" t="s">
        <v>1745</v>
      </c>
    </row>
    <row r="557" spans="1:1">
      <c r="A557" t="s">
        <v>1746</v>
      </c>
    </row>
    <row r="558" spans="1:1">
      <c r="A558" t="s">
        <v>1747</v>
      </c>
    </row>
    <row r="559" spans="1:1">
      <c r="A559" t="s">
        <v>1748</v>
      </c>
    </row>
    <row r="560" spans="1:1">
      <c r="A560" t="s">
        <v>1749</v>
      </c>
    </row>
    <row r="561" spans="1:1">
      <c r="A561" t="s">
        <v>1750</v>
      </c>
    </row>
    <row r="562" spans="1:1">
      <c r="A562" t="s">
        <v>1751</v>
      </c>
    </row>
    <row r="563" spans="1:1">
      <c r="A563" t="s">
        <v>1752</v>
      </c>
    </row>
    <row r="564" spans="1:1">
      <c r="A564" t="s">
        <v>1753</v>
      </c>
    </row>
    <row r="565" spans="1:1">
      <c r="A565" t="s">
        <v>1754</v>
      </c>
    </row>
    <row r="566" spans="1:1">
      <c r="A566" t="s">
        <v>1755</v>
      </c>
    </row>
    <row r="567" spans="1:1">
      <c r="A567" t="s">
        <v>1756</v>
      </c>
    </row>
    <row r="568" spans="1:1">
      <c r="A568" t="s">
        <v>1757</v>
      </c>
    </row>
    <row r="569" spans="1:1">
      <c r="A569" t="s">
        <v>1758</v>
      </c>
    </row>
    <row r="570" spans="1:1">
      <c r="A570" t="s">
        <v>1759</v>
      </c>
    </row>
    <row r="571" spans="1:1">
      <c r="A571" t="s">
        <v>1760</v>
      </c>
    </row>
    <row r="572" spans="1:1">
      <c r="A572" t="s">
        <v>1761</v>
      </c>
    </row>
    <row r="573" spans="1:1">
      <c r="A573" t="s">
        <v>1762</v>
      </c>
    </row>
    <row r="574" spans="1:1">
      <c r="A574" t="s">
        <v>1763</v>
      </c>
    </row>
    <row r="575" spans="1:1">
      <c r="A575" t="s">
        <v>1764</v>
      </c>
    </row>
    <row r="576" spans="1:1">
      <c r="A576" t="s">
        <v>1765</v>
      </c>
    </row>
    <row r="577" spans="1:1">
      <c r="A577" t="s">
        <v>1766</v>
      </c>
    </row>
    <row r="578" spans="1:1">
      <c r="A578" t="s">
        <v>1767</v>
      </c>
    </row>
    <row r="579" spans="1:1">
      <c r="A579" t="s">
        <v>1768</v>
      </c>
    </row>
    <row r="580" spans="1:1">
      <c r="A580" t="s">
        <v>1769</v>
      </c>
    </row>
    <row r="581" spans="1:1">
      <c r="A581" t="s">
        <v>1770</v>
      </c>
    </row>
    <row r="582" spans="1:1">
      <c r="A582" t="s">
        <v>1771</v>
      </c>
    </row>
    <row r="583" spans="1:1">
      <c r="A583" t="s">
        <v>1772</v>
      </c>
    </row>
    <row r="584" spans="1:1">
      <c r="A584" t="s">
        <v>1773</v>
      </c>
    </row>
    <row r="585" spans="1:1">
      <c r="A585" t="s">
        <v>1774</v>
      </c>
    </row>
    <row r="586" spans="1:1">
      <c r="A586" t="s">
        <v>1775</v>
      </c>
    </row>
    <row r="587" spans="1:1">
      <c r="A587" t="s">
        <v>1776</v>
      </c>
    </row>
    <row r="588" spans="1:1">
      <c r="A588" t="s">
        <v>1777</v>
      </c>
    </row>
    <row r="589" spans="1:1">
      <c r="A589" t="s">
        <v>1778</v>
      </c>
    </row>
    <row r="590" spans="1:1">
      <c r="A590" t="s">
        <v>1779</v>
      </c>
    </row>
    <row r="591" spans="1:1">
      <c r="A591" t="s">
        <v>1780</v>
      </c>
    </row>
    <row r="592" spans="1:1">
      <c r="A592" t="s">
        <v>1781</v>
      </c>
    </row>
    <row r="593" spans="1:1">
      <c r="A593" t="s">
        <v>1782</v>
      </c>
    </row>
    <row r="594" spans="1:1">
      <c r="A594" t="s">
        <v>1783</v>
      </c>
    </row>
    <row r="595" spans="1:1">
      <c r="A595" t="s">
        <v>1784</v>
      </c>
    </row>
    <row r="596" spans="1:1">
      <c r="A596" t="s">
        <v>1785</v>
      </c>
    </row>
    <row r="597" spans="1:1">
      <c r="A597" t="s">
        <v>1786</v>
      </c>
    </row>
    <row r="598" spans="1:1">
      <c r="A598" t="s">
        <v>1787</v>
      </c>
    </row>
    <row r="599" spans="1:1">
      <c r="A599" t="s">
        <v>1788</v>
      </c>
    </row>
    <row r="600" spans="1:1">
      <c r="A600" t="s">
        <v>1789</v>
      </c>
    </row>
    <row r="601" spans="1:1">
      <c r="A601" t="s">
        <v>1790</v>
      </c>
    </row>
    <row r="602" spans="1:1">
      <c r="A602" t="s">
        <v>1791</v>
      </c>
    </row>
    <row r="603" spans="1:1">
      <c r="A603" t="s">
        <v>1792</v>
      </c>
    </row>
    <row r="604" spans="1:1">
      <c r="A604" t="s">
        <v>1793</v>
      </c>
    </row>
    <row r="605" spans="1:1">
      <c r="A605" t="s">
        <v>1794</v>
      </c>
    </row>
    <row r="606" spans="1:1">
      <c r="A606" t="s">
        <v>1795</v>
      </c>
    </row>
    <row r="607" spans="1:1">
      <c r="A607" t="s">
        <v>1796</v>
      </c>
    </row>
    <row r="608" spans="1:1">
      <c r="A608" t="s">
        <v>1797</v>
      </c>
    </row>
    <row r="609" spans="1:1">
      <c r="A609" t="s">
        <v>1798</v>
      </c>
    </row>
    <row r="610" spans="1:1">
      <c r="A610" t="s">
        <v>1799</v>
      </c>
    </row>
    <row r="611" spans="1:1">
      <c r="A611" t="s">
        <v>1800</v>
      </c>
    </row>
    <row r="612" spans="1:1">
      <c r="A612" t="s">
        <v>1801</v>
      </c>
    </row>
    <row r="613" spans="1:1">
      <c r="A613" t="s">
        <v>1802</v>
      </c>
    </row>
    <row r="614" spans="1:1">
      <c r="A614" t="s">
        <v>1803</v>
      </c>
    </row>
    <row r="615" spans="1:1">
      <c r="A615" t="s">
        <v>1804</v>
      </c>
    </row>
    <row r="616" spans="1:1">
      <c r="A616" t="s">
        <v>1805</v>
      </c>
    </row>
    <row r="617" spans="1:1">
      <c r="A617" t="s">
        <v>1806</v>
      </c>
    </row>
    <row r="618" spans="1:1">
      <c r="A618" t="s">
        <v>1807</v>
      </c>
    </row>
    <row r="619" spans="1:1">
      <c r="A619" t="s">
        <v>1808</v>
      </c>
    </row>
    <row r="620" spans="1:1">
      <c r="A620" t="s">
        <v>1809</v>
      </c>
    </row>
    <row r="621" spans="1:1">
      <c r="A621" t="s">
        <v>1810</v>
      </c>
    </row>
    <row r="622" spans="1:1">
      <c r="A622" t="s">
        <v>1811</v>
      </c>
    </row>
    <row r="623" spans="1:1">
      <c r="A623" t="s">
        <v>1812</v>
      </c>
    </row>
    <row r="624" spans="1:1">
      <c r="A624" t="s">
        <v>1813</v>
      </c>
    </row>
    <row r="625" spans="1:1">
      <c r="A625" t="s">
        <v>1814</v>
      </c>
    </row>
    <row r="626" spans="1:1">
      <c r="A626" t="s">
        <v>1815</v>
      </c>
    </row>
    <row r="627" spans="1:1">
      <c r="A627" t="s">
        <v>1816</v>
      </c>
    </row>
    <row r="628" spans="1:1">
      <c r="A628" t="s">
        <v>1817</v>
      </c>
    </row>
    <row r="629" spans="1:1">
      <c r="A629" t="s">
        <v>1818</v>
      </c>
    </row>
    <row r="630" spans="1:1">
      <c r="A630" t="s">
        <v>1819</v>
      </c>
    </row>
    <row r="631" spans="1:1">
      <c r="A631" t="s">
        <v>1820</v>
      </c>
    </row>
    <row r="632" spans="1:1">
      <c r="A632" t="s">
        <v>1821</v>
      </c>
    </row>
    <row r="633" spans="1:1">
      <c r="A633" t="s">
        <v>1822</v>
      </c>
    </row>
    <row r="634" spans="1:1">
      <c r="A634" t="s">
        <v>1823</v>
      </c>
    </row>
    <row r="635" spans="1:1">
      <c r="A635" t="s">
        <v>1824</v>
      </c>
    </row>
    <row r="636" spans="1:1">
      <c r="A636" t="s">
        <v>1825</v>
      </c>
    </row>
    <row r="637" spans="1:1">
      <c r="A637" t="s">
        <v>1826</v>
      </c>
    </row>
    <row r="638" spans="1:1">
      <c r="A638" t="s">
        <v>1827</v>
      </c>
    </row>
    <row r="639" spans="1:1">
      <c r="A639" t="s">
        <v>1828</v>
      </c>
    </row>
    <row r="640" spans="1:1">
      <c r="A640" t="s">
        <v>1829</v>
      </c>
    </row>
    <row r="641" spans="1:1">
      <c r="A641" t="s">
        <v>1830</v>
      </c>
    </row>
    <row r="642" spans="1:1">
      <c r="A642" t="s">
        <v>1831</v>
      </c>
    </row>
    <row r="643" spans="1:1">
      <c r="A643" t="s">
        <v>1832</v>
      </c>
    </row>
    <row r="644" spans="1:1">
      <c r="A644" t="s">
        <v>1833</v>
      </c>
    </row>
    <row r="645" spans="1:1">
      <c r="A645" t="s">
        <v>1834</v>
      </c>
    </row>
    <row r="646" spans="1:1">
      <c r="A646" t="s">
        <v>1835</v>
      </c>
    </row>
    <row r="647" spans="1:1">
      <c r="A647" t="s">
        <v>1836</v>
      </c>
    </row>
    <row r="648" spans="1:1">
      <c r="A648" t="s">
        <v>1837</v>
      </c>
    </row>
    <row r="649" spans="1:1">
      <c r="A649" t="s">
        <v>1838</v>
      </c>
    </row>
    <row r="650" spans="1:1">
      <c r="A650" t="s">
        <v>1839</v>
      </c>
    </row>
    <row r="651" spans="1:1">
      <c r="A651" t="s">
        <v>1840</v>
      </c>
    </row>
    <row r="652" spans="1:1">
      <c r="A652" t="s">
        <v>1841</v>
      </c>
    </row>
    <row r="653" spans="1:1">
      <c r="A653" t="s">
        <v>1842</v>
      </c>
    </row>
    <row r="654" spans="1:1">
      <c r="A654" t="s">
        <v>1843</v>
      </c>
    </row>
    <row r="655" spans="1:1">
      <c r="A655" t="s">
        <v>1844</v>
      </c>
    </row>
    <row r="656" spans="1:1">
      <c r="A656" t="s">
        <v>1845</v>
      </c>
    </row>
    <row r="657" spans="1:1">
      <c r="A657" t="s">
        <v>1846</v>
      </c>
    </row>
    <row r="658" spans="1:1">
      <c r="A658" t="s">
        <v>1847</v>
      </c>
    </row>
    <row r="659" spans="1:1">
      <c r="A659" t="s">
        <v>1848</v>
      </c>
    </row>
    <row r="660" spans="1:1">
      <c r="A660" t="s">
        <v>1849</v>
      </c>
    </row>
    <row r="661" spans="1:1">
      <c r="A661" t="s">
        <v>1850</v>
      </c>
    </row>
    <row r="662" spans="1:1">
      <c r="A662" t="s">
        <v>1851</v>
      </c>
    </row>
    <row r="663" spans="1:1">
      <c r="A663" t="s">
        <v>1852</v>
      </c>
    </row>
    <row r="664" spans="1:1">
      <c r="A664" t="s">
        <v>1853</v>
      </c>
    </row>
    <row r="665" spans="1:1">
      <c r="A665" t="s">
        <v>1854</v>
      </c>
    </row>
    <row r="666" spans="1:1">
      <c r="A666" t="s">
        <v>1855</v>
      </c>
    </row>
    <row r="667" spans="1:1">
      <c r="A667" t="s">
        <v>1856</v>
      </c>
    </row>
    <row r="668" spans="1:1">
      <c r="A668" t="s">
        <v>1857</v>
      </c>
    </row>
    <row r="669" spans="1:1">
      <c r="A669" t="s">
        <v>1858</v>
      </c>
    </row>
    <row r="670" spans="1:1">
      <c r="A670" t="s">
        <v>1859</v>
      </c>
    </row>
    <row r="671" spans="1:1">
      <c r="A671" t="s">
        <v>1860</v>
      </c>
    </row>
    <row r="672" spans="1:1">
      <c r="A672" t="s">
        <v>1861</v>
      </c>
    </row>
    <row r="673" spans="1:1">
      <c r="A673" t="s">
        <v>1862</v>
      </c>
    </row>
    <row r="674" spans="1:1">
      <c r="A674" t="s">
        <v>1863</v>
      </c>
    </row>
    <row r="675" spans="1:1">
      <c r="A675" t="s">
        <v>1864</v>
      </c>
    </row>
    <row r="676" spans="1:1">
      <c r="A676" t="s">
        <v>1865</v>
      </c>
    </row>
    <row r="677" spans="1:1">
      <c r="A677" t="s">
        <v>1866</v>
      </c>
    </row>
    <row r="678" spans="1:1">
      <c r="A678" t="s">
        <v>1867</v>
      </c>
    </row>
    <row r="679" spans="1:1">
      <c r="A679" t="s">
        <v>1868</v>
      </c>
    </row>
    <row r="680" spans="1:1">
      <c r="A680" t="s">
        <v>1869</v>
      </c>
    </row>
    <row r="681" spans="1:1">
      <c r="A681" t="s">
        <v>1870</v>
      </c>
    </row>
    <row r="682" spans="1:1">
      <c r="A682" t="s">
        <v>1871</v>
      </c>
    </row>
    <row r="683" spans="1:1">
      <c r="A683" t="s">
        <v>1872</v>
      </c>
    </row>
    <row r="684" spans="1:1">
      <c r="A684" t="s">
        <v>1873</v>
      </c>
    </row>
    <row r="685" spans="1:1">
      <c r="A685" t="s">
        <v>1874</v>
      </c>
    </row>
    <row r="686" spans="1:1">
      <c r="A686" t="s">
        <v>1875</v>
      </c>
    </row>
    <row r="687" spans="1:1">
      <c r="A687" t="s">
        <v>1876</v>
      </c>
    </row>
    <row r="688" spans="1:1">
      <c r="A688" t="s">
        <v>1877</v>
      </c>
    </row>
    <row r="689" spans="1:1">
      <c r="A689" t="s">
        <v>1878</v>
      </c>
    </row>
    <row r="690" spans="1:1">
      <c r="A690" t="s">
        <v>1879</v>
      </c>
    </row>
    <row r="691" spans="1:1">
      <c r="A691" t="s">
        <v>1880</v>
      </c>
    </row>
    <row r="692" spans="1:1">
      <c r="A692" t="s">
        <v>1881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679CF-6B30-46D6-BAB4-D48C43C5423C}">
  <dimension ref="B2:AD48"/>
  <sheetViews>
    <sheetView showGridLines="0" zoomScale="110" zoomScaleNormal="110" workbookViewId="0">
      <selection activeCell="E8" sqref="E8"/>
    </sheetView>
  </sheetViews>
  <sheetFormatPr defaultColWidth="8.7109375" defaultRowHeight="12.75"/>
  <cols>
    <col min="1" max="1" width="8.7109375" style="1"/>
    <col min="2" max="2" width="4.28515625" style="1" customWidth="1"/>
    <col min="3" max="3" width="62.7109375" style="1" bestFit="1" customWidth="1"/>
    <col min="4" max="4" width="4.28515625" style="1" bestFit="1" customWidth="1"/>
    <col min="5" max="5" width="17.28515625" style="1" customWidth="1"/>
    <col min="6" max="6" width="4.28515625" style="1" customWidth="1"/>
    <col min="7" max="7" width="18" style="1" bestFit="1" customWidth="1"/>
    <col min="8" max="8" width="4.28515625" style="1" customWidth="1"/>
    <col min="9" max="9" width="17.28515625" style="1" customWidth="1"/>
    <col min="10" max="10" width="4.28515625" style="1" customWidth="1"/>
    <col min="11" max="11" width="17.28515625" style="1" customWidth="1"/>
    <col min="12" max="12" width="4.28515625" style="1" customWidth="1"/>
    <col min="13" max="13" width="19.85546875" style="1" customWidth="1"/>
    <col min="14" max="14" width="4.28515625" style="1" customWidth="1"/>
    <col min="15" max="15" width="17.28515625" style="1" customWidth="1"/>
    <col min="16" max="17" width="8.7109375" style="1"/>
    <col min="18" max="25" width="8.7109375" style="1" hidden="1" customWidth="1"/>
    <col min="26" max="26" width="10" style="1" hidden="1" customWidth="1"/>
    <col min="27" max="16384" width="8.7109375" style="1"/>
  </cols>
  <sheetData>
    <row r="2" spans="2:30" ht="13.5" thickBot="1">
      <c r="C2" s="328"/>
      <c r="D2" s="328"/>
      <c r="E2" s="84"/>
      <c r="F2" s="109"/>
      <c r="G2" s="83"/>
      <c r="H2" s="109"/>
      <c r="I2" s="109"/>
      <c r="J2" s="109"/>
      <c r="K2" s="109"/>
    </row>
    <row r="3" spans="2:30" ht="40.15" customHeight="1">
      <c r="B3" s="329" t="s">
        <v>903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1"/>
    </row>
    <row r="4" spans="2:30" ht="13.9" customHeight="1">
      <c r="B4" s="334" t="s">
        <v>354</v>
      </c>
      <c r="C4" s="336" t="s">
        <v>30</v>
      </c>
      <c r="D4" s="339" t="s">
        <v>405</v>
      </c>
      <c r="E4" s="339"/>
      <c r="F4" s="339"/>
      <c r="G4" s="339"/>
      <c r="H4" s="339" t="s">
        <v>892</v>
      </c>
      <c r="I4" s="339"/>
      <c r="J4" s="339"/>
      <c r="K4" s="339"/>
      <c r="L4" s="339" t="s">
        <v>628</v>
      </c>
      <c r="M4" s="339"/>
      <c r="N4" s="339"/>
      <c r="O4" s="340"/>
    </row>
    <row r="5" spans="2:30" ht="13.15" customHeight="1" thickBot="1">
      <c r="B5" s="334"/>
      <c r="C5" s="337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40"/>
    </row>
    <row r="6" spans="2:30" ht="15" customHeight="1" thickTop="1" thickBot="1">
      <c r="B6" s="334"/>
      <c r="C6" s="337"/>
      <c r="D6" s="332" t="s">
        <v>401</v>
      </c>
      <c r="E6" s="332"/>
      <c r="F6" s="332" t="s">
        <v>402</v>
      </c>
      <c r="G6" s="332"/>
      <c r="H6" s="332" t="s">
        <v>403</v>
      </c>
      <c r="I6" s="332"/>
      <c r="J6" s="332" t="s">
        <v>404</v>
      </c>
      <c r="K6" s="332"/>
      <c r="L6" s="332" t="s">
        <v>629</v>
      </c>
      <c r="M6" s="332"/>
      <c r="N6" s="332" t="s">
        <v>630</v>
      </c>
      <c r="O6" s="341"/>
      <c r="R6" s="325" t="s">
        <v>1012</v>
      </c>
      <c r="S6" s="326"/>
      <c r="T6" s="326"/>
      <c r="U6" s="326"/>
      <c r="V6" s="326"/>
      <c r="W6" s="326"/>
      <c r="X6" s="326"/>
      <c r="Y6" s="326"/>
      <c r="Z6" s="327"/>
    </row>
    <row r="7" spans="2:30" ht="28.5" customHeight="1" thickTop="1" thickBot="1">
      <c r="B7" s="335"/>
      <c r="C7" s="338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42"/>
      <c r="R7" s="185">
        <v>1</v>
      </c>
      <c r="S7" s="186">
        <v>2</v>
      </c>
      <c r="T7" s="186">
        <v>3</v>
      </c>
      <c r="U7" s="186">
        <v>4</v>
      </c>
      <c r="V7" s="186">
        <v>5</v>
      </c>
      <c r="W7" s="186">
        <v>6</v>
      </c>
      <c r="X7" s="186">
        <v>7</v>
      </c>
      <c r="Y7" s="186">
        <v>8</v>
      </c>
      <c r="Z7" s="187" t="s">
        <v>1004</v>
      </c>
    </row>
    <row r="8" spans="2:30" ht="13.15" customHeight="1">
      <c r="B8" s="103">
        <v>1</v>
      </c>
      <c r="C8" s="102" t="s">
        <v>406</v>
      </c>
      <c r="D8" s="168" t="s">
        <v>355</v>
      </c>
      <c r="E8" s="215">
        <v>0</v>
      </c>
      <c r="F8" s="102" t="s">
        <v>366</v>
      </c>
      <c r="G8" s="218">
        <v>0</v>
      </c>
      <c r="H8" s="102" t="s">
        <v>377</v>
      </c>
      <c r="I8" s="221">
        <v>0</v>
      </c>
      <c r="J8" s="102" t="s">
        <v>388</v>
      </c>
      <c r="K8" s="218">
        <v>0</v>
      </c>
      <c r="L8" s="102" t="s">
        <v>435</v>
      </c>
      <c r="M8" s="221">
        <v>0</v>
      </c>
      <c r="N8" s="102" t="s">
        <v>436</v>
      </c>
      <c r="O8" s="222">
        <v>0</v>
      </c>
      <c r="R8" s="178" t="str">
        <f>IF(E8&lt;(I8+M8),"Fail","Pass")</f>
        <v>Pass</v>
      </c>
      <c r="S8" s="2" t="str">
        <f>IF(G8&lt;(K8+O8),"Fail","Pass")</f>
        <v>Pass</v>
      </c>
      <c r="T8" s="2" t="str">
        <f>IF(OR(ISBLANK(G8), AND(E8&gt;0,G8&lt;1)),"Fail","Pass")</f>
        <v>Pass</v>
      </c>
      <c r="U8" s="2" t="str">
        <f>IF(OR(ISBLANK(K8),AND(I8&gt;0,K8&lt;1)),"Fail","Pass")</f>
        <v>Pass</v>
      </c>
      <c r="V8" s="2" t="str">
        <f>IF(OR(ISBLANK(O8),AND(M8&gt;0,O8&lt;1)),"Fail","Pass")</f>
        <v>Pass</v>
      </c>
      <c r="W8" s="2" t="str">
        <f>IF(OR(ISBLANK(E8),AND(G8&gt;0,E8&lt;1)),"Fail","Pass")</f>
        <v>Pass</v>
      </c>
      <c r="X8" s="2" t="str">
        <f>IF(OR(ISBLANK(I8),AND(K8&gt;0,I8&lt;1)),"Fail","Pass")</f>
        <v>Pass</v>
      </c>
      <c r="Y8" s="2" t="str">
        <f>IF(OR(ISBLANK(M8),AND(O8&gt;0,M8&lt;1)),"Fail","Pass")</f>
        <v>Pass</v>
      </c>
      <c r="Z8" s="181" t="str">
        <f>IF(COUNTIF(R8:Y8,"Fail")&gt;0,"Fail",IF(OR(ISBLANK(E8),ISBLANK(G8)),"Fail","Pass"))</f>
        <v>Pass</v>
      </c>
    </row>
    <row r="9" spans="2:30" ht="13.9" customHeight="1">
      <c r="B9" s="92">
        <v>2</v>
      </c>
      <c r="C9" s="93" t="s">
        <v>407</v>
      </c>
      <c r="D9" s="93" t="s">
        <v>356</v>
      </c>
      <c r="E9" s="216">
        <v>0</v>
      </c>
      <c r="F9" s="93" t="s">
        <v>367</v>
      </c>
      <c r="G9" s="219">
        <v>0</v>
      </c>
      <c r="H9" s="93" t="s">
        <v>378</v>
      </c>
      <c r="I9" s="216">
        <v>0</v>
      </c>
      <c r="J9" s="93" t="s">
        <v>389</v>
      </c>
      <c r="K9" s="219">
        <v>0</v>
      </c>
      <c r="L9" s="93" t="s">
        <v>450</v>
      </c>
      <c r="M9" s="216">
        <v>0</v>
      </c>
      <c r="N9" s="93" t="s">
        <v>451</v>
      </c>
      <c r="O9" s="223">
        <v>0</v>
      </c>
      <c r="R9" s="178" t="str">
        <f t="shared" ref="R9:R18" si="0">IF(E9&lt;(I9+M9),"Fail","Pass")</f>
        <v>Pass</v>
      </c>
      <c r="S9" s="2" t="str">
        <f t="shared" ref="S9:S18" si="1">IF(G9&lt;(K9+O9),"Fail","Pass")</f>
        <v>Pass</v>
      </c>
      <c r="T9" s="2" t="str">
        <f t="shared" ref="T9:T18" si="2">IF(OR(ISBLANK(G9), AND(E9&gt;0,G9&lt;1)),"Fail","Pass")</f>
        <v>Pass</v>
      </c>
      <c r="U9" s="2" t="str">
        <f t="shared" ref="U9:U18" si="3">IF(OR(ISBLANK(K9),AND(I9&gt;0,K9&lt;1)),"Fail","Pass")</f>
        <v>Pass</v>
      </c>
      <c r="V9" s="2" t="str">
        <f t="shared" ref="V9:V18" si="4">IF(OR(ISBLANK(O9),AND(M9&gt;0,O9&lt;1)),"Fail","Pass")</f>
        <v>Pass</v>
      </c>
      <c r="W9" s="2" t="str">
        <f t="shared" ref="W9:W18" si="5">IF(OR(ISBLANK(E9),AND(G9&gt;0,E9&lt;1)),"Fail","Pass")</f>
        <v>Pass</v>
      </c>
      <c r="X9" s="2" t="str">
        <f t="shared" ref="X9:X18" si="6">IF(OR(ISBLANK(I9),AND(K9&gt;0,I9&lt;1)),"Fail","Pass")</f>
        <v>Pass</v>
      </c>
      <c r="Y9" s="2" t="str">
        <f t="shared" ref="Y9:Y18" si="7">IF(OR(ISBLANK(M9),AND(O9&gt;0,M9&lt;1)),"Fail","Pass")</f>
        <v>Pass</v>
      </c>
      <c r="Z9" s="181" t="str">
        <f t="shared" ref="Z9:Z18" si="8">IF(COUNTIF(R9:Y9,"Fail")&gt;0,"Fail",IF(OR(ISBLANK(E9),ISBLANK(G9)),"Fail","Pass"))</f>
        <v>Pass</v>
      </c>
    </row>
    <row r="10" spans="2:30" ht="13.9" customHeight="1">
      <c r="B10" s="92">
        <v>3</v>
      </c>
      <c r="C10" s="93" t="s">
        <v>408</v>
      </c>
      <c r="D10" s="93" t="s">
        <v>357</v>
      </c>
      <c r="E10" s="216">
        <v>0</v>
      </c>
      <c r="F10" s="93" t="s">
        <v>368</v>
      </c>
      <c r="G10" s="219">
        <v>0</v>
      </c>
      <c r="H10" s="93" t="s">
        <v>379</v>
      </c>
      <c r="I10" s="216">
        <v>0</v>
      </c>
      <c r="J10" s="93" t="s">
        <v>390</v>
      </c>
      <c r="K10" s="219">
        <v>0</v>
      </c>
      <c r="L10" s="93" t="s">
        <v>465</v>
      </c>
      <c r="M10" s="216">
        <v>0</v>
      </c>
      <c r="N10" s="93" t="s">
        <v>466</v>
      </c>
      <c r="O10" s="223">
        <v>0</v>
      </c>
      <c r="R10" s="178" t="str">
        <f t="shared" si="0"/>
        <v>Pass</v>
      </c>
      <c r="S10" s="2" t="str">
        <f t="shared" si="1"/>
        <v>Pass</v>
      </c>
      <c r="T10" s="2" t="str">
        <f t="shared" si="2"/>
        <v>Pass</v>
      </c>
      <c r="U10" s="2" t="str">
        <f t="shared" si="3"/>
        <v>Pass</v>
      </c>
      <c r="V10" s="2" t="str">
        <f t="shared" si="4"/>
        <v>Pass</v>
      </c>
      <c r="W10" s="2" t="str">
        <f t="shared" si="5"/>
        <v>Pass</v>
      </c>
      <c r="X10" s="2" t="str">
        <f t="shared" si="6"/>
        <v>Pass</v>
      </c>
      <c r="Y10" s="2" t="str">
        <f t="shared" si="7"/>
        <v>Pass</v>
      </c>
      <c r="Z10" s="181" t="str">
        <f t="shared" si="8"/>
        <v>Pass</v>
      </c>
    </row>
    <row r="11" spans="2:30" ht="13.9" customHeight="1">
      <c r="B11" s="92">
        <v>4</v>
      </c>
      <c r="C11" s="93" t="s">
        <v>409</v>
      </c>
      <c r="D11" s="93" t="s">
        <v>358</v>
      </c>
      <c r="E11" s="216">
        <v>0</v>
      </c>
      <c r="F11" s="93" t="s">
        <v>369</v>
      </c>
      <c r="G11" s="219">
        <v>0</v>
      </c>
      <c r="H11" s="93" t="s">
        <v>380</v>
      </c>
      <c r="I11" s="216">
        <v>0</v>
      </c>
      <c r="J11" s="93" t="s">
        <v>391</v>
      </c>
      <c r="K11" s="219">
        <v>0</v>
      </c>
      <c r="L11" s="93" t="s">
        <v>423</v>
      </c>
      <c r="M11" s="216">
        <v>0</v>
      </c>
      <c r="N11" s="93" t="s">
        <v>430</v>
      </c>
      <c r="O11" s="223">
        <v>0</v>
      </c>
      <c r="R11" s="178" t="str">
        <f t="shared" si="0"/>
        <v>Pass</v>
      </c>
      <c r="S11" s="2" t="str">
        <f t="shared" si="1"/>
        <v>Pass</v>
      </c>
      <c r="T11" s="2" t="str">
        <f t="shared" si="2"/>
        <v>Pass</v>
      </c>
      <c r="U11" s="2" t="str">
        <f t="shared" si="3"/>
        <v>Pass</v>
      </c>
      <c r="V11" s="2" t="str">
        <f t="shared" si="4"/>
        <v>Pass</v>
      </c>
      <c r="W11" s="2" t="str">
        <f t="shared" si="5"/>
        <v>Pass</v>
      </c>
      <c r="X11" s="2" t="str">
        <f t="shared" si="6"/>
        <v>Pass</v>
      </c>
      <c r="Y11" s="2" t="str">
        <f t="shared" si="7"/>
        <v>Pass</v>
      </c>
      <c r="Z11" s="181" t="str">
        <f t="shared" si="8"/>
        <v>Pass</v>
      </c>
    </row>
    <row r="12" spans="2:30" ht="13.9" customHeight="1">
      <c r="B12" s="92">
        <v>5</v>
      </c>
      <c r="C12" s="93" t="s">
        <v>410</v>
      </c>
      <c r="D12" s="93" t="s">
        <v>359</v>
      </c>
      <c r="E12" s="216">
        <v>0</v>
      </c>
      <c r="F12" s="93" t="s">
        <v>370</v>
      </c>
      <c r="G12" s="219">
        <v>0</v>
      </c>
      <c r="H12" s="93" t="s">
        <v>381</v>
      </c>
      <c r="I12" s="216">
        <v>0</v>
      </c>
      <c r="J12" s="93" t="s">
        <v>392</v>
      </c>
      <c r="K12" s="219">
        <v>0</v>
      </c>
      <c r="L12" s="93" t="s">
        <v>492</v>
      </c>
      <c r="M12" s="216">
        <v>0</v>
      </c>
      <c r="N12" s="93" t="s">
        <v>493</v>
      </c>
      <c r="O12" s="223">
        <v>0</v>
      </c>
      <c r="R12" s="178" t="str">
        <f t="shared" si="0"/>
        <v>Pass</v>
      </c>
      <c r="S12" s="2" t="str">
        <f t="shared" si="1"/>
        <v>Pass</v>
      </c>
      <c r="T12" s="2" t="str">
        <f t="shared" si="2"/>
        <v>Pass</v>
      </c>
      <c r="U12" s="2" t="str">
        <f t="shared" si="3"/>
        <v>Pass</v>
      </c>
      <c r="V12" s="2" t="str">
        <f t="shared" si="4"/>
        <v>Pass</v>
      </c>
      <c r="W12" s="2" t="str">
        <f t="shared" si="5"/>
        <v>Pass</v>
      </c>
      <c r="X12" s="2" t="str">
        <f t="shared" si="6"/>
        <v>Pass</v>
      </c>
      <c r="Y12" s="2" t="str">
        <f t="shared" si="7"/>
        <v>Pass</v>
      </c>
      <c r="Z12" s="181" t="str">
        <f t="shared" si="8"/>
        <v>Pass</v>
      </c>
    </row>
    <row r="13" spans="2:30" ht="13.9" customHeight="1">
      <c r="B13" s="92">
        <v>6</v>
      </c>
      <c r="C13" s="93" t="s">
        <v>411</v>
      </c>
      <c r="D13" s="93" t="s">
        <v>360</v>
      </c>
      <c r="E13" s="216">
        <v>0</v>
      </c>
      <c r="F13" s="93" t="s">
        <v>371</v>
      </c>
      <c r="G13" s="219">
        <v>0</v>
      </c>
      <c r="H13" s="93" t="s">
        <v>382</v>
      </c>
      <c r="I13" s="216">
        <v>0</v>
      </c>
      <c r="J13" s="93" t="s">
        <v>393</v>
      </c>
      <c r="K13" s="219">
        <v>0</v>
      </c>
      <c r="L13" s="93" t="s">
        <v>507</v>
      </c>
      <c r="M13" s="216">
        <v>0</v>
      </c>
      <c r="N13" s="93" t="s">
        <v>508</v>
      </c>
      <c r="O13" s="223">
        <v>0</v>
      </c>
      <c r="R13" s="178" t="str">
        <f t="shared" si="0"/>
        <v>Pass</v>
      </c>
      <c r="S13" s="2" t="str">
        <f t="shared" si="1"/>
        <v>Pass</v>
      </c>
      <c r="T13" s="2" t="str">
        <f t="shared" si="2"/>
        <v>Pass</v>
      </c>
      <c r="U13" s="2" t="str">
        <f t="shared" si="3"/>
        <v>Pass</v>
      </c>
      <c r="V13" s="2" t="str">
        <f t="shared" si="4"/>
        <v>Pass</v>
      </c>
      <c r="W13" s="2" t="str">
        <f t="shared" si="5"/>
        <v>Pass</v>
      </c>
      <c r="X13" s="2" t="str">
        <f t="shared" si="6"/>
        <v>Pass</v>
      </c>
      <c r="Y13" s="2" t="str">
        <f t="shared" si="7"/>
        <v>Pass</v>
      </c>
      <c r="Z13" s="181" t="str">
        <f t="shared" si="8"/>
        <v>Pass</v>
      </c>
    </row>
    <row r="14" spans="2:30" ht="13.9" customHeight="1">
      <c r="B14" s="92">
        <v>7</v>
      </c>
      <c r="C14" s="93" t="s">
        <v>412</v>
      </c>
      <c r="D14" s="93" t="s">
        <v>361</v>
      </c>
      <c r="E14" s="216">
        <v>0</v>
      </c>
      <c r="F14" s="93" t="s">
        <v>372</v>
      </c>
      <c r="G14" s="219">
        <v>0</v>
      </c>
      <c r="H14" s="93" t="s">
        <v>383</v>
      </c>
      <c r="I14" s="216">
        <v>0</v>
      </c>
      <c r="J14" s="93" t="s">
        <v>394</v>
      </c>
      <c r="K14" s="219">
        <v>0</v>
      </c>
      <c r="L14" s="93" t="s">
        <v>522</v>
      </c>
      <c r="M14" s="216">
        <v>0</v>
      </c>
      <c r="N14" s="93" t="s">
        <v>523</v>
      </c>
      <c r="O14" s="223">
        <v>0</v>
      </c>
      <c r="R14" s="178" t="str">
        <f t="shared" si="0"/>
        <v>Pass</v>
      </c>
      <c r="S14" s="2" t="str">
        <f t="shared" si="1"/>
        <v>Pass</v>
      </c>
      <c r="T14" s="2" t="str">
        <f t="shared" si="2"/>
        <v>Pass</v>
      </c>
      <c r="U14" s="2" t="str">
        <f t="shared" si="3"/>
        <v>Pass</v>
      </c>
      <c r="V14" s="2" t="str">
        <f t="shared" si="4"/>
        <v>Pass</v>
      </c>
      <c r="W14" s="2" t="str">
        <f t="shared" si="5"/>
        <v>Pass</v>
      </c>
      <c r="X14" s="2" t="str">
        <f t="shared" si="6"/>
        <v>Pass</v>
      </c>
      <c r="Y14" s="2" t="str">
        <f t="shared" si="7"/>
        <v>Pass</v>
      </c>
      <c r="Z14" s="181" t="str">
        <f t="shared" si="8"/>
        <v>Pass</v>
      </c>
    </row>
    <row r="15" spans="2:30" ht="13.9" customHeight="1">
      <c r="B15" s="92">
        <v>8</v>
      </c>
      <c r="C15" s="93" t="s">
        <v>413</v>
      </c>
      <c r="D15" s="93" t="s">
        <v>362</v>
      </c>
      <c r="E15" s="216">
        <v>0</v>
      </c>
      <c r="F15" s="93" t="s">
        <v>373</v>
      </c>
      <c r="G15" s="219">
        <v>0</v>
      </c>
      <c r="H15" s="93" t="s">
        <v>384</v>
      </c>
      <c r="I15" s="216">
        <v>0</v>
      </c>
      <c r="J15" s="93" t="s">
        <v>395</v>
      </c>
      <c r="K15" s="219">
        <v>0</v>
      </c>
      <c r="L15" s="93" t="s">
        <v>537</v>
      </c>
      <c r="M15" s="216">
        <v>0</v>
      </c>
      <c r="N15" s="93" t="s">
        <v>538</v>
      </c>
      <c r="O15" s="223">
        <v>0</v>
      </c>
      <c r="R15" s="178" t="str">
        <f t="shared" si="0"/>
        <v>Pass</v>
      </c>
      <c r="S15" s="2" t="str">
        <f t="shared" si="1"/>
        <v>Pass</v>
      </c>
      <c r="T15" s="2" t="str">
        <f t="shared" si="2"/>
        <v>Pass</v>
      </c>
      <c r="U15" s="2" t="str">
        <f t="shared" si="3"/>
        <v>Pass</v>
      </c>
      <c r="V15" s="2" t="str">
        <f t="shared" si="4"/>
        <v>Pass</v>
      </c>
      <c r="W15" s="2" t="str">
        <f t="shared" si="5"/>
        <v>Pass</v>
      </c>
      <c r="X15" s="2" t="str">
        <f t="shared" si="6"/>
        <v>Pass</v>
      </c>
      <c r="Y15" s="2" t="str">
        <f t="shared" si="7"/>
        <v>Pass</v>
      </c>
      <c r="Z15" s="181" t="str">
        <f t="shared" si="8"/>
        <v>Pass</v>
      </c>
    </row>
    <row r="16" spans="2:30" ht="13.9" customHeight="1">
      <c r="B16" s="92">
        <v>9</v>
      </c>
      <c r="C16" s="93" t="s">
        <v>414</v>
      </c>
      <c r="D16" s="93" t="s">
        <v>363</v>
      </c>
      <c r="E16" s="216">
        <v>0</v>
      </c>
      <c r="F16" s="93" t="s">
        <v>374</v>
      </c>
      <c r="G16" s="219">
        <v>0</v>
      </c>
      <c r="H16" s="93" t="s">
        <v>385</v>
      </c>
      <c r="I16" s="216">
        <v>0</v>
      </c>
      <c r="J16" s="93" t="s">
        <v>396</v>
      </c>
      <c r="K16" s="219">
        <v>0</v>
      </c>
      <c r="L16" s="93" t="s">
        <v>552</v>
      </c>
      <c r="M16" s="216">
        <v>0</v>
      </c>
      <c r="N16" s="93" t="s">
        <v>553</v>
      </c>
      <c r="O16" s="223">
        <v>0</v>
      </c>
      <c r="R16" s="178" t="str">
        <f t="shared" si="0"/>
        <v>Pass</v>
      </c>
      <c r="S16" s="2" t="str">
        <f t="shared" si="1"/>
        <v>Pass</v>
      </c>
      <c r="T16" s="2" t="str">
        <f t="shared" si="2"/>
        <v>Pass</v>
      </c>
      <c r="U16" s="2" t="str">
        <f t="shared" si="3"/>
        <v>Pass</v>
      </c>
      <c r="V16" s="2" t="str">
        <f t="shared" si="4"/>
        <v>Pass</v>
      </c>
      <c r="W16" s="2" t="str">
        <f t="shared" si="5"/>
        <v>Pass</v>
      </c>
      <c r="X16" s="2" t="str">
        <f t="shared" si="6"/>
        <v>Pass</v>
      </c>
      <c r="Y16" s="2" t="str">
        <f t="shared" si="7"/>
        <v>Pass</v>
      </c>
      <c r="Z16" s="181" t="str">
        <f t="shared" si="8"/>
        <v>Pass</v>
      </c>
      <c r="AD16" s="214"/>
    </row>
    <row r="17" spans="2:26" ht="13.9" customHeight="1">
      <c r="B17" s="92">
        <v>10</v>
      </c>
      <c r="C17" s="93" t="s">
        <v>28</v>
      </c>
      <c r="D17" s="93" t="s">
        <v>364</v>
      </c>
      <c r="E17" s="216">
        <v>0</v>
      </c>
      <c r="F17" s="93" t="s">
        <v>375</v>
      </c>
      <c r="G17" s="219">
        <v>0</v>
      </c>
      <c r="H17" s="93" t="s">
        <v>386</v>
      </c>
      <c r="I17" s="216">
        <v>0</v>
      </c>
      <c r="J17" s="93" t="s">
        <v>397</v>
      </c>
      <c r="K17" s="219">
        <v>0</v>
      </c>
      <c r="L17" s="93" t="s">
        <v>567</v>
      </c>
      <c r="M17" s="216">
        <v>0</v>
      </c>
      <c r="N17" s="93" t="s">
        <v>568</v>
      </c>
      <c r="O17" s="223">
        <v>0</v>
      </c>
      <c r="R17" s="178" t="str">
        <f t="shared" si="0"/>
        <v>Pass</v>
      </c>
      <c r="S17" s="2" t="str">
        <f t="shared" si="1"/>
        <v>Pass</v>
      </c>
      <c r="T17" s="2" t="str">
        <f t="shared" si="2"/>
        <v>Pass</v>
      </c>
      <c r="U17" s="2" t="str">
        <f t="shared" si="3"/>
        <v>Pass</v>
      </c>
      <c r="V17" s="2" t="str">
        <f t="shared" si="4"/>
        <v>Pass</v>
      </c>
      <c r="W17" s="2" t="str">
        <f t="shared" si="5"/>
        <v>Pass</v>
      </c>
      <c r="X17" s="2" t="str">
        <f t="shared" si="6"/>
        <v>Pass</v>
      </c>
      <c r="Y17" s="2" t="str">
        <f t="shared" si="7"/>
        <v>Pass</v>
      </c>
      <c r="Z17" s="181" t="str">
        <f t="shared" si="8"/>
        <v>Pass</v>
      </c>
    </row>
    <row r="18" spans="2:26" ht="13.9" customHeight="1" thickBot="1">
      <c r="B18" s="94">
        <v>11</v>
      </c>
      <c r="C18" s="95" t="s">
        <v>29</v>
      </c>
      <c r="D18" s="95" t="s">
        <v>365</v>
      </c>
      <c r="E18" s="217">
        <v>0</v>
      </c>
      <c r="F18" s="95" t="s">
        <v>376</v>
      </c>
      <c r="G18" s="220">
        <v>0</v>
      </c>
      <c r="H18" s="104" t="s">
        <v>387</v>
      </c>
      <c r="I18" s="217">
        <v>0</v>
      </c>
      <c r="J18" s="104" t="s">
        <v>398</v>
      </c>
      <c r="K18" s="220">
        <v>0</v>
      </c>
      <c r="L18" s="104" t="s">
        <v>582</v>
      </c>
      <c r="M18" s="217">
        <v>0</v>
      </c>
      <c r="N18" s="104" t="s">
        <v>583</v>
      </c>
      <c r="O18" s="224">
        <v>0</v>
      </c>
      <c r="R18" s="182" t="str">
        <f t="shared" si="0"/>
        <v>Pass</v>
      </c>
      <c r="S18" s="183" t="str">
        <f t="shared" si="1"/>
        <v>Pass</v>
      </c>
      <c r="T18" s="183" t="str">
        <f t="shared" si="2"/>
        <v>Pass</v>
      </c>
      <c r="U18" s="183" t="str">
        <f t="shared" si="3"/>
        <v>Pass</v>
      </c>
      <c r="V18" s="183" t="str">
        <f t="shared" si="4"/>
        <v>Pass</v>
      </c>
      <c r="W18" s="183" t="str">
        <f t="shared" si="5"/>
        <v>Pass</v>
      </c>
      <c r="X18" s="183" t="str">
        <f t="shared" si="6"/>
        <v>Pass</v>
      </c>
      <c r="Y18" s="183" t="str">
        <f t="shared" si="7"/>
        <v>Pass</v>
      </c>
      <c r="Z18" s="184" t="str">
        <f t="shared" si="8"/>
        <v>Pass</v>
      </c>
    </row>
    <row r="19" spans="2:26" ht="13.9" customHeight="1" thickBot="1">
      <c r="B19" s="129"/>
      <c r="C19" s="129"/>
      <c r="D19" s="129"/>
      <c r="E19" s="130"/>
      <c r="F19" s="129"/>
      <c r="G19" s="131"/>
      <c r="H19" s="129"/>
      <c r="I19" s="130"/>
      <c r="J19" s="129"/>
      <c r="K19" s="131"/>
      <c r="L19" s="129"/>
      <c r="M19" s="130"/>
      <c r="N19" s="129"/>
      <c r="O19" s="131"/>
    </row>
    <row r="20" spans="2:26" ht="15">
      <c r="B20" s="307" t="s">
        <v>996</v>
      </c>
      <c r="C20" s="30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9"/>
    </row>
    <row r="21" spans="2:26" ht="15" customHeight="1" thickBot="1">
      <c r="B21" s="191">
        <v>12</v>
      </c>
      <c r="C21" s="192" t="s">
        <v>31</v>
      </c>
      <c r="D21" s="192" t="s">
        <v>1083</v>
      </c>
      <c r="E21" s="192">
        <f>SUM(E8:E18)</f>
        <v>0</v>
      </c>
      <c r="F21" s="192" t="s">
        <v>1084</v>
      </c>
      <c r="G21" s="193">
        <f>SUM(G8:G18)</f>
        <v>0</v>
      </c>
      <c r="H21" s="192" t="s">
        <v>1085</v>
      </c>
      <c r="I21" s="192">
        <f>SUM(I8:I18)</f>
        <v>0</v>
      </c>
      <c r="J21" s="192" t="s">
        <v>1086</v>
      </c>
      <c r="K21" s="193">
        <f>SUM(K8:K18)</f>
        <v>0</v>
      </c>
      <c r="L21" s="192" t="s">
        <v>1087</v>
      </c>
      <c r="M21" s="192">
        <f>SUM(M8:M18)</f>
        <v>0</v>
      </c>
      <c r="N21" s="194" t="s">
        <v>1088</v>
      </c>
      <c r="O21" s="195">
        <f>SUM(O8:O18)</f>
        <v>0</v>
      </c>
    </row>
    <row r="22" spans="2:26" ht="15" customHeight="1">
      <c r="B22" s="205"/>
      <c r="C22" s="206"/>
      <c r="D22" s="206"/>
      <c r="E22" s="206"/>
      <c r="F22" s="206"/>
      <c r="G22" s="207"/>
      <c r="H22" s="206"/>
      <c r="I22" s="206"/>
      <c r="J22" s="206"/>
      <c r="K22" s="207"/>
      <c r="L22" s="206"/>
      <c r="M22" s="206"/>
      <c r="N22" s="3"/>
      <c r="O22" s="207"/>
    </row>
    <row r="23" spans="2:26" ht="15" hidden="1" customHeight="1">
      <c r="B23" s="313" t="s">
        <v>902</v>
      </c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5"/>
    </row>
    <row r="24" spans="2:26" ht="15" hidden="1" customHeight="1">
      <c r="B24" s="105" t="s">
        <v>400</v>
      </c>
      <c r="C24" s="316" t="s">
        <v>399</v>
      </c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97">
        <v>100000000</v>
      </c>
    </row>
    <row r="25" spans="2:26" ht="15" hidden="1" customHeight="1">
      <c r="B25" s="105" t="s">
        <v>608</v>
      </c>
      <c r="C25" s="317" t="s">
        <v>1068</v>
      </c>
      <c r="D25" s="318"/>
      <c r="E25" s="318"/>
      <c r="F25" s="318"/>
      <c r="G25" s="318"/>
      <c r="H25" s="318"/>
      <c r="I25" s="318"/>
      <c r="J25" s="318"/>
      <c r="K25" s="318"/>
      <c r="L25" s="318"/>
      <c r="M25" s="319"/>
      <c r="N25" s="208"/>
      <c r="O25" s="97">
        <v>40000000</v>
      </c>
    </row>
    <row r="26" spans="2:26" ht="15" hidden="1" customHeight="1">
      <c r="B26" s="320" t="s">
        <v>609</v>
      </c>
      <c r="C26" s="316" t="s">
        <v>1069</v>
      </c>
      <c r="D26" s="316"/>
      <c r="E26" s="316"/>
      <c r="F26" s="316"/>
      <c r="G26" s="316"/>
      <c r="H26" s="316"/>
      <c r="I26" s="316"/>
      <c r="J26" s="316"/>
      <c r="K26" s="316"/>
      <c r="L26" s="316"/>
      <c r="M26" s="132" t="s">
        <v>627</v>
      </c>
      <c r="N26" s="321"/>
      <c r="O26" s="89" t="s">
        <v>18</v>
      </c>
    </row>
    <row r="27" spans="2:26" ht="15" hidden="1" customHeight="1">
      <c r="B27" s="320"/>
      <c r="C27" s="324" t="s">
        <v>1070</v>
      </c>
      <c r="D27" s="324"/>
      <c r="E27" s="324"/>
      <c r="F27" s="324"/>
      <c r="G27" s="324"/>
      <c r="H27" s="324"/>
      <c r="I27" s="324"/>
      <c r="J27" s="324"/>
      <c r="K27" s="324"/>
      <c r="L27" s="324"/>
      <c r="M27" s="96">
        <v>20000000</v>
      </c>
      <c r="N27" s="322"/>
      <c r="O27" s="101">
        <v>2000000</v>
      </c>
    </row>
    <row r="28" spans="2:26" ht="15" hidden="1" customHeight="1">
      <c r="B28" s="320"/>
      <c r="C28" s="324" t="s">
        <v>1071</v>
      </c>
      <c r="D28" s="324"/>
      <c r="E28" s="324"/>
      <c r="F28" s="324"/>
      <c r="G28" s="324"/>
      <c r="H28" s="324"/>
      <c r="I28" s="324"/>
      <c r="J28" s="324"/>
      <c r="K28" s="324"/>
      <c r="L28" s="324"/>
      <c r="M28" s="96">
        <v>50000000</v>
      </c>
      <c r="N28" s="322"/>
      <c r="O28" s="101">
        <v>5000000</v>
      </c>
    </row>
    <row r="29" spans="2:26" ht="15" hidden="1" customHeight="1">
      <c r="B29" s="320"/>
      <c r="C29" s="324" t="s">
        <v>1072</v>
      </c>
      <c r="D29" s="324"/>
      <c r="E29" s="324"/>
      <c r="F29" s="324"/>
      <c r="G29" s="324"/>
      <c r="H29" s="324"/>
      <c r="I29" s="324"/>
      <c r="J29" s="324"/>
      <c r="K29" s="324"/>
      <c r="L29" s="324"/>
      <c r="M29" s="96">
        <v>10000000</v>
      </c>
      <c r="N29" s="322"/>
      <c r="O29" s="101">
        <v>1000000</v>
      </c>
    </row>
    <row r="30" spans="2:26" ht="15" hidden="1" customHeight="1">
      <c r="B30" s="320"/>
      <c r="C30" s="324" t="s">
        <v>1073</v>
      </c>
      <c r="D30" s="324"/>
      <c r="E30" s="324"/>
      <c r="F30" s="324"/>
      <c r="G30" s="324"/>
      <c r="H30" s="324"/>
      <c r="I30" s="324"/>
      <c r="J30" s="324"/>
      <c r="K30" s="324"/>
      <c r="L30" s="324"/>
      <c r="M30" s="96">
        <v>70000000</v>
      </c>
      <c r="N30" s="322"/>
      <c r="O30" s="101">
        <v>7000000</v>
      </c>
    </row>
    <row r="31" spans="2:26" ht="15" hidden="1" customHeight="1">
      <c r="B31" s="320"/>
      <c r="C31" s="316" t="s">
        <v>897</v>
      </c>
      <c r="D31" s="316"/>
      <c r="E31" s="316"/>
      <c r="F31" s="316"/>
      <c r="G31" s="316"/>
      <c r="H31" s="316"/>
      <c r="I31" s="316"/>
      <c r="J31" s="316"/>
      <c r="K31" s="316"/>
      <c r="L31" s="316"/>
      <c r="M31" s="96">
        <f>SUM(M27:M30)</f>
        <v>150000000</v>
      </c>
      <c r="N31" s="323"/>
      <c r="O31" s="101">
        <f>SUM(O27:O30)</f>
        <v>15000000</v>
      </c>
    </row>
    <row r="32" spans="2:26" ht="15" hidden="1" customHeight="1">
      <c r="B32" s="106" t="s">
        <v>610</v>
      </c>
      <c r="C32" s="317" t="s">
        <v>898</v>
      </c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9"/>
      <c r="O32" s="99">
        <f>M31+(2*O31)</f>
        <v>180000000</v>
      </c>
    </row>
    <row r="33" spans="2:15" ht="15" hidden="1" customHeight="1">
      <c r="B33" s="209" t="s">
        <v>611</v>
      </c>
      <c r="C33" s="317" t="s">
        <v>1074</v>
      </c>
      <c r="D33" s="318"/>
      <c r="E33" s="318"/>
      <c r="F33" s="318"/>
      <c r="G33" s="318"/>
      <c r="H33" s="318"/>
      <c r="I33" s="318"/>
      <c r="J33" s="318"/>
      <c r="K33" s="318"/>
      <c r="L33" s="318"/>
      <c r="M33" s="318"/>
      <c r="N33" s="319"/>
      <c r="O33" s="210">
        <f>O32-O24</f>
        <v>80000000</v>
      </c>
    </row>
    <row r="34" spans="2:15" ht="15" hidden="1" customHeight="1" thickBot="1">
      <c r="B34" s="107" t="s">
        <v>612</v>
      </c>
      <c r="C34" s="343" t="s">
        <v>1075</v>
      </c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5"/>
      <c r="O34" s="135">
        <f>O33/O25</f>
        <v>2</v>
      </c>
    </row>
    <row r="35" spans="2:15" ht="15" customHeight="1">
      <c r="B35" s="205"/>
      <c r="C35" s="206"/>
      <c r="D35" s="206"/>
      <c r="E35" s="206"/>
      <c r="F35" s="206"/>
      <c r="G35" s="207"/>
      <c r="H35" s="206"/>
      <c r="I35" s="206"/>
      <c r="J35" s="206"/>
      <c r="K35" s="207"/>
      <c r="L35" s="206"/>
      <c r="M35" s="206"/>
      <c r="N35" s="3"/>
      <c r="O35" s="207"/>
    </row>
    <row r="36" spans="2:15" ht="15" customHeight="1">
      <c r="B36" s="205"/>
      <c r="C36" s="206"/>
      <c r="D36" s="206"/>
      <c r="E36" s="206"/>
      <c r="F36" s="206"/>
      <c r="G36" s="207"/>
      <c r="H36" s="206"/>
      <c r="I36" s="206"/>
      <c r="J36" s="206"/>
      <c r="K36" s="207"/>
      <c r="L36" s="206"/>
      <c r="M36" s="206"/>
      <c r="N36" s="3"/>
      <c r="O36" s="207"/>
    </row>
    <row r="37" spans="2:15" ht="15" customHeight="1">
      <c r="B37" s="205"/>
      <c r="C37" s="206"/>
      <c r="D37" s="206"/>
      <c r="E37" s="206"/>
      <c r="F37" s="206"/>
      <c r="G37" s="207"/>
      <c r="H37" s="206"/>
      <c r="I37" s="206"/>
      <c r="J37" s="206"/>
      <c r="K37" s="207"/>
      <c r="L37" s="206"/>
      <c r="M37" s="206"/>
      <c r="N37" s="3"/>
      <c r="O37" s="207"/>
    </row>
    <row r="38" spans="2:15" ht="15" customHeight="1">
      <c r="B38" s="15"/>
      <c r="C38" s="133"/>
      <c r="D38" s="133"/>
      <c r="E38" s="133"/>
      <c r="F38" s="133"/>
      <c r="G38" s="134"/>
      <c r="H38" s="133"/>
      <c r="I38" s="133"/>
      <c r="J38" s="133"/>
      <c r="K38" s="134"/>
      <c r="L38" s="133"/>
      <c r="M38" s="133"/>
      <c r="O38" s="134"/>
    </row>
    <row r="39" spans="2:15" ht="13.5" hidden="1" thickBot="1"/>
    <row r="40" spans="2:15" ht="24.95" hidden="1" customHeight="1" thickTop="1">
      <c r="B40" s="310" t="s">
        <v>1013</v>
      </c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312"/>
    </row>
    <row r="41" spans="2:15" ht="24.95" hidden="1" customHeight="1">
      <c r="B41" s="188">
        <v>1</v>
      </c>
      <c r="C41" s="297" t="s">
        <v>1005</v>
      </c>
      <c r="D41" s="298"/>
      <c r="E41" s="298"/>
      <c r="F41" s="298"/>
      <c r="G41" s="298"/>
      <c r="H41" s="298"/>
      <c r="I41" s="298"/>
      <c r="J41" s="298"/>
      <c r="K41" s="298"/>
      <c r="L41" s="299"/>
      <c r="M41" s="300" t="s">
        <v>997</v>
      </c>
      <c r="N41" s="301"/>
      <c r="O41" s="179" t="str">
        <f>IF(COUNTIF(R8:R18,"Fail")&gt;0,"Fail","Pass")</f>
        <v>Pass</v>
      </c>
    </row>
    <row r="42" spans="2:15" ht="24.95" hidden="1" customHeight="1">
      <c r="B42" s="189">
        <v>2</v>
      </c>
      <c r="C42" s="297" t="s">
        <v>1006</v>
      </c>
      <c r="D42" s="298"/>
      <c r="E42" s="298"/>
      <c r="F42" s="298"/>
      <c r="G42" s="298"/>
      <c r="H42" s="298"/>
      <c r="I42" s="298"/>
      <c r="J42" s="298"/>
      <c r="K42" s="298"/>
      <c r="L42" s="299"/>
      <c r="M42" s="300" t="s">
        <v>997</v>
      </c>
      <c r="N42" s="301"/>
      <c r="O42" s="179" t="str">
        <f>IF(COUNTIF(S8:S18,"Fail")&gt;0,"Fail","Pass")</f>
        <v>Pass</v>
      </c>
    </row>
    <row r="43" spans="2:15" ht="24.95" hidden="1" customHeight="1">
      <c r="B43" s="188">
        <v>3</v>
      </c>
      <c r="C43" s="297" t="s">
        <v>998</v>
      </c>
      <c r="D43" s="298"/>
      <c r="E43" s="298"/>
      <c r="F43" s="298"/>
      <c r="G43" s="298"/>
      <c r="H43" s="298"/>
      <c r="I43" s="298"/>
      <c r="J43" s="298"/>
      <c r="K43" s="298"/>
      <c r="L43" s="299"/>
      <c r="M43" s="300" t="s">
        <v>997</v>
      </c>
      <c r="N43" s="301"/>
      <c r="O43" s="179" t="str">
        <f>IF(COUNTIF(T8:T18,"Fail")&gt;0,"Fail","Pass")</f>
        <v>Pass</v>
      </c>
    </row>
    <row r="44" spans="2:15" ht="24.95" hidden="1" customHeight="1">
      <c r="B44" s="189">
        <v>4</v>
      </c>
      <c r="C44" s="297" t="s">
        <v>999</v>
      </c>
      <c r="D44" s="298"/>
      <c r="E44" s="298"/>
      <c r="F44" s="298"/>
      <c r="G44" s="298"/>
      <c r="H44" s="298"/>
      <c r="I44" s="298"/>
      <c r="J44" s="298"/>
      <c r="K44" s="298"/>
      <c r="L44" s="299"/>
      <c r="M44" s="300" t="s">
        <v>997</v>
      </c>
      <c r="N44" s="301"/>
      <c r="O44" s="179" t="str">
        <f>IF(COUNTIF(U8:U18,"Fail")&gt;0,"Fail","Pass")</f>
        <v>Pass</v>
      </c>
    </row>
    <row r="45" spans="2:15" ht="24.95" hidden="1" customHeight="1">
      <c r="B45" s="188">
        <v>5</v>
      </c>
      <c r="C45" s="297" t="s">
        <v>1000</v>
      </c>
      <c r="D45" s="298"/>
      <c r="E45" s="298"/>
      <c r="F45" s="298"/>
      <c r="G45" s="298"/>
      <c r="H45" s="298"/>
      <c r="I45" s="298"/>
      <c r="J45" s="298"/>
      <c r="K45" s="298"/>
      <c r="L45" s="299"/>
      <c r="M45" s="300" t="s">
        <v>997</v>
      </c>
      <c r="N45" s="301"/>
      <c r="O45" s="179" t="str">
        <f>IF(COUNTIF(V8:V18,"Fail")&gt;0,"Fail","Pass")</f>
        <v>Pass</v>
      </c>
    </row>
    <row r="46" spans="2:15" ht="24.95" hidden="1" customHeight="1">
      <c r="B46" s="189">
        <v>6</v>
      </c>
      <c r="C46" s="297" t="s">
        <v>1001</v>
      </c>
      <c r="D46" s="298"/>
      <c r="E46" s="298"/>
      <c r="F46" s="298"/>
      <c r="G46" s="298"/>
      <c r="H46" s="298"/>
      <c r="I46" s="298"/>
      <c r="J46" s="298"/>
      <c r="K46" s="298"/>
      <c r="L46" s="299"/>
      <c r="M46" s="300" t="s">
        <v>997</v>
      </c>
      <c r="N46" s="301"/>
      <c r="O46" s="179" t="str">
        <f>IF(COUNTIF(W8:W18,"Fail")&gt;0,"Fail","Pass")</f>
        <v>Pass</v>
      </c>
    </row>
    <row r="47" spans="2:15" ht="24.95" hidden="1" customHeight="1">
      <c r="B47" s="188">
        <v>7</v>
      </c>
      <c r="C47" s="297" t="s">
        <v>1002</v>
      </c>
      <c r="D47" s="298"/>
      <c r="E47" s="298"/>
      <c r="F47" s="298"/>
      <c r="G47" s="298"/>
      <c r="H47" s="298"/>
      <c r="I47" s="298"/>
      <c r="J47" s="298"/>
      <c r="K47" s="298"/>
      <c r="L47" s="299"/>
      <c r="M47" s="300" t="s">
        <v>997</v>
      </c>
      <c r="N47" s="301"/>
      <c r="O47" s="179" t="str">
        <f>IF(COUNTIF(X8:X18,"Fail")&gt;0,"Fail","Pass")</f>
        <v>Pass</v>
      </c>
    </row>
    <row r="48" spans="2:15" ht="24.95" hidden="1" customHeight="1" thickBot="1">
      <c r="B48" s="190">
        <v>8</v>
      </c>
      <c r="C48" s="302" t="s">
        <v>1003</v>
      </c>
      <c r="D48" s="303"/>
      <c r="E48" s="303"/>
      <c r="F48" s="303"/>
      <c r="G48" s="303"/>
      <c r="H48" s="303"/>
      <c r="I48" s="303"/>
      <c r="J48" s="303"/>
      <c r="K48" s="303"/>
      <c r="L48" s="304"/>
      <c r="M48" s="305" t="s">
        <v>997</v>
      </c>
      <c r="N48" s="306"/>
      <c r="O48" s="180" t="str">
        <f>IF(COUNTIF(Y8:Y18,"Fail")&gt;0,"Fail","Pass")</f>
        <v>Pass</v>
      </c>
    </row>
  </sheetData>
  <mergeCells count="46">
    <mergeCell ref="C34:N34"/>
    <mergeCell ref="C29:L29"/>
    <mergeCell ref="C30:L30"/>
    <mergeCell ref="C31:L31"/>
    <mergeCell ref="C32:N32"/>
    <mergeCell ref="C33:N33"/>
    <mergeCell ref="R6:Z6"/>
    <mergeCell ref="C2:D2"/>
    <mergeCell ref="B3:O3"/>
    <mergeCell ref="D6:E7"/>
    <mergeCell ref="F6:G7"/>
    <mergeCell ref="B4:B7"/>
    <mergeCell ref="C4:C7"/>
    <mergeCell ref="D4:G5"/>
    <mergeCell ref="H4:K5"/>
    <mergeCell ref="L4:O5"/>
    <mergeCell ref="H6:I7"/>
    <mergeCell ref="J6:K7"/>
    <mergeCell ref="L6:M7"/>
    <mergeCell ref="N6:O7"/>
    <mergeCell ref="B20:O20"/>
    <mergeCell ref="C42:L42"/>
    <mergeCell ref="C41:L41"/>
    <mergeCell ref="C43:L43"/>
    <mergeCell ref="B40:O40"/>
    <mergeCell ref="M41:N41"/>
    <mergeCell ref="M42:N42"/>
    <mergeCell ref="M43:N43"/>
    <mergeCell ref="B23:O23"/>
    <mergeCell ref="C24:N24"/>
    <mergeCell ref="C25:M25"/>
    <mergeCell ref="B26:B31"/>
    <mergeCell ref="C26:L26"/>
    <mergeCell ref="N26:N31"/>
    <mergeCell ref="C27:L27"/>
    <mergeCell ref="C28:L28"/>
    <mergeCell ref="C47:L47"/>
    <mergeCell ref="M47:N47"/>
    <mergeCell ref="C48:L48"/>
    <mergeCell ref="M48:N48"/>
    <mergeCell ref="C44:L44"/>
    <mergeCell ref="M44:N44"/>
    <mergeCell ref="C45:L45"/>
    <mergeCell ref="M45:N45"/>
    <mergeCell ref="C46:L46"/>
    <mergeCell ref="M46:N46"/>
  </mergeCells>
  <conditionalFormatting sqref="O41:O48">
    <cfRule type="cellIs" dxfId="146" priority="101" operator="equal">
      <formula>"Pass"</formula>
    </cfRule>
    <cfRule type="cellIs" dxfId="145" priority="102" operator="equal">
      <formula>"Fail"</formula>
    </cfRule>
  </conditionalFormatting>
  <conditionalFormatting sqref="Z8:Z18">
    <cfRule type="cellIs" dxfId="144" priority="99" operator="equal">
      <formula>"Pass"</formula>
    </cfRule>
    <cfRule type="cellIs" dxfId="143" priority="100" operator="equal">
      <formula>"Fail"</formula>
    </cfRule>
  </conditionalFormatting>
  <conditionalFormatting sqref="E8 I8 M8 R8">
    <cfRule type="expression" dxfId="142" priority="86">
      <formula>$R$8="Fail"</formula>
    </cfRule>
  </conditionalFormatting>
  <conditionalFormatting sqref="E9 I9 M9 R9">
    <cfRule type="expression" dxfId="141" priority="87">
      <formula>$R$9="Fail"</formula>
    </cfRule>
    <cfRule type="expression" dxfId="140" priority="88">
      <formula>$R$9="Fail"</formula>
    </cfRule>
  </conditionalFormatting>
  <conditionalFormatting sqref="E18 I18 M18 R18">
    <cfRule type="expression" dxfId="139" priority="97">
      <formula>$R$18="Fail"</formula>
    </cfRule>
  </conditionalFormatting>
  <conditionalFormatting sqref="E17 I17 M17 R17">
    <cfRule type="expression" dxfId="138" priority="96">
      <formula>$R$17="Fail"</formula>
    </cfRule>
  </conditionalFormatting>
  <conditionalFormatting sqref="E10 I10 M10 R10">
    <cfRule type="expression" dxfId="137" priority="89">
      <formula>$R$10="Fail"</formula>
    </cfRule>
  </conditionalFormatting>
  <conditionalFormatting sqref="E11 I11 M11 R11">
    <cfRule type="expression" dxfId="136" priority="90">
      <formula>$R$11="Fail"</formula>
    </cfRule>
  </conditionalFormatting>
  <conditionalFormatting sqref="E12 I12 M12 R12">
    <cfRule type="expression" dxfId="135" priority="91">
      <formula>$R$12="Fail"</formula>
    </cfRule>
  </conditionalFormatting>
  <conditionalFormatting sqref="E13 I13 M13 R13">
    <cfRule type="expression" dxfId="134" priority="92">
      <formula>$R$13="Fail"</formula>
    </cfRule>
  </conditionalFormatting>
  <conditionalFormatting sqref="E14 I14 M14 R14">
    <cfRule type="expression" dxfId="133" priority="93">
      <formula>$R$14="Fail"</formula>
    </cfRule>
  </conditionalFormatting>
  <conditionalFormatting sqref="E15 I15 M15 R15">
    <cfRule type="expression" dxfId="132" priority="94">
      <formula>$R$15="Fail"</formula>
    </cfRule>
  </conditionalFormatting>
  <conditionalFormatting sqref="E16 I16 M16 R16">
    <cfRule type="expression" dxfId="131" priority="95">
      <formula>$R$16="Fail"</formula>
    </cfRule>
  </conditionalFormatting>
  <conditionalFormatting sqref="G8 K8 O8 S8">
    <cfRule type="expression" dxfId="130" priority="73">
      <formula>$S$8="Fail"</formula>
    </cfRule>
  </conditionalFormatting>
  <conditionalFormatting sqref="G9 K9 O9 S9">
    <cfRule type="expression" dxfId="129" priority="74">
      <formula>$S$9="Fail"</formula>
    </cfRule>
  </conditionalFormatting>
  <conditionalFormatting sqref="G10 K10 O10 S10">
    <cfRule type="expression" dxfId="128" priority="75">
      <formula>$S$10="Fail"</formula>
    </cfRule>
  </conditionalFormatting>
  <conditionalFormatting sqref="G11 K11 O11 S11">
    <cfRule type="expression" dxfId="127" priority="76">
      <formula>$S$11="Fail"</formula>
    </cfRule>
  </conditionalFormatting>
  <conditionalFormatting sqref="G12 K12 O12 S12">
    <cfRule type="expression" dxfId="126" priority="77">
      <formula>$S$12="Fail"</formula>
    </cfRule>
  </conditionalFormatting>
  <conditionalFormatting sqref="G13 K13 O13 S13">
    <cfRule type="expression" dxfId="125" priority="78">
      <formula>$S$13="Fail"</formula>
    </cfRule>
  </conditionalFormatting>
  <conditionalFormatting sqref="G14 K14 O14 S14">
    <cfRule type="expression" dxfId="124" priority="79">
      <formula>$S$14="Fail"</formula>
    </cfRule>
  </conditionalFormatting>
  <conditionalFormatting sqref="G15 K15 O15 S15">
    <cfRule type="expression" dxfId="123" priority="80">
      <formula>$S$15="Fail"</formula>
    </cfRule>
  </conditionalFormatting>
  <conditionalFormatting sqref="G16 K16 O16 S16">
    <cfRule type="expression" dxfId="122" priority="81">
      <formula>$S$16="Fail"</formula>
    </cfRule>
  </conditionalFormatting>
  <conditionalFormatting sqref="G17 K17 O17 S17">
    <cfRule type="expression" dxfId="121" priority="82">
      <formula>$S$17="Fail"</formula>
    </cfRule>
  </conditionalFormatting>
  <conditionalFormatting sqref="G18 K18 O18 S18">
    <cfRule type="expression" dxfId="120" priority="83">
      <formula>$S$18="Fail"</formula>
    </cfRule>
  </conditionalFormatting>
  <conditionalFormatting sqref="T8 G8">
    <cfRule type="expression" dxfId="119" priority="61">
      <formula>$T$8="Fail"</formula>
    </cfRule>
  </conditionalFormatting>
  <conditionalFormatting sqref="T9 G9">
    <cfRule type="expression" dxfId="118" priority="62">
      <formula>$T$9="Fail"</formula>
    </cfRule>
  </conditionalFormatting>
  <conditionalFormatting sqref="T10 G10">
    <cfRule type="expression" dxfId="117" priority="63">
      <formula>$T$10="Fail"</formula>
    </cfRule>
  </conditionalFormatting>
  <conditionalFormatting sqref="T11 G11">
    <cfRule type="expression" dxfId="116" priority="64">
      <formula>$T$11="Fail"</formula>
    </cfRule>
  </conditionalFormatting>
  <conditionalFormatting sqref="T12 G12">
    <cfRule type="expression" dxfId="115" priority="65">
      <formula>$T$12="Fail"</formula>
    </cfRule>
  </conditionalFormatting>
  <conditionalFormatting sqref="T13 G13">
    <cfRule type="expression" dxfId="114" priority="66">
      <formula>$T$13="Fail"</formula>
    </cfRule>
  </conditionalFormatting>
  <conditionalFormatting sqref="T14 G14">
    <cfRule type="expression" dxfId="113" priority="67">
      <formula>$T$14="Fail"</formula>
    </cfRule>
  </conditionalFormatting>
  <conditionalFormatting sqref="T15 G15">
    <cfRule type="expression" dxfId="112" priority="68">
      <formula>$T$15="Fail"</formula>
    </cfRule>
  </conditionalFormatting>
  <conditionalFormatting sqref="T16 G16">
    <cfRule type="expression" dxfId="111" priority="69">
      <formula>$T$16="Fail"</formula>
    </cfRule>
  </conditionalFormatting>
  <conditionalFormatting sqref="T17 G17">
    <cfRule type="expression" dxfId="110" priority="70">
      <formula>$T$17="Fail"</formula>
    </cfRule>
  </conditionalFormatting>
  <conditionalFormatting sqref="T18 G18">
    <cfRule type="expression" dxfId="109" priority="71">
      <formula>$T$18="Fail"</formula>
    </cfRule>
  </conditionalFormatting>
  <conditionalFormatting sqref="U8 K8">
    <cfRule type="expression" dxfId="108" priority="49">
      <formula>$U$8="Fail"</formula>
    </cfRule>
  </conditionalFormatting>
  <conditionalFormatting sqref="U9 K9">
    <cfRule type="expression" dxfId="107" priority="50">
      <formula>$U$9="Fail"</formula>
    </cfRule>
  </conditionalFormatting>
  <conditionalFormatting sqref="U10 K10">
    <cfRule type="expression" dxfId="106" priority="51">
      <formula>$U$10="Fail"</formula>
    </cfRule>
  </conditionalFormatting>
  <conditionalFormatting sqref="U11 K11">
    <cfRule type="expression" dxfId="105" priority="52">
      <formula>$U$11="Fail"</formula>
    </cfRule>
  </conditionalFormatting>
  <conditionalFormatting sqref="U12 K12">
    <cfRule type="expression" dxfId="104" priority="53">
      <formula>$U$12="Fail"</formula>
    </cfRule>
  </conditionalFormatting>
  <conditionalFormatting sqref="U13 K13">
    <cfRule type="expression" dxfId="103" priority="54">
      <formula>$U$13="Fail"</formula>
    </cfRule>
  </conditionalFormatting>
  <conditionalFormatting sqref="U14 K14">
    <cfRule type="expression" dxfId="102" priority="55">
      <formula>$U$14="Fail"</formula>
    </cfRule>
  </conditionalFormatting>
  <conditionalFormatting sqref="U15 K15">
    <cfRule type="expression" dxfId="101" priority="56">
      <formula>$U$15="Fail"</formula>
    </cfRule>
  </conditionalFormatting>
  <conditionalFormatting sqref="U16 K16">
    <cfRule type="expression" dxfId="100" priority="57">
      <formula>$U$16="Fail"</formula>
    </cfRule>
  </conditionalFormatting>
  <conditionalFormatting sqref="U17 K17">
    <cfRule type="expression" dxfId="99" priority="58">
      <formula>$U$17="Fail"</formula>
    </cfRule>
  </conditionalFormatting>
  <conditionalFormatting sqref="U18 K18">
    <cfRule type="expression" dxfId="98" priority="59">
      <formula>$U$18="Fail"</formula>
    </cfRule>
  </conditionalFormatting>
  <conditionalFormatting sqref="V8 O8">
    <cfRule type="expression" dxfId="97" priority="37">
      <formula>$V$8="Fail"</formula>
    </cfRule>
  </conditionalFormatting>
  <conditionalFormatting sqref="V9 O9">
    <cfRule type="expression" dxfId="96" priority="38">
      <formula>$V$9="Fail"</formula>
    </cfRule>
  </conditionalFormatting>
  <conditionalFormatting sqref="V10 O10">
    <cfRule type="expression" dxfId="95" priority="39">
      <formula>$V$10="Fail"</formula>
    </cfRule>
  </conditionalFormatting>
  <conditionalFormatting sqref="V11 O11">
    <cfRule type="expression" dxfId="94" priority="40">
      <formula>$V$11="Fail"</formula>
    </cfRule>
  </conditionalFormatting>
  <conditionalFormatting sqref="V12 O12">
    <cfRule type="expression" dxfId="93" priority="41">
      <formula>$V$12="Fail"</formula>
    </cfRule>
  </conditionalFormatting>
  <conditionalFormatting sqref="V13 O13">
    <cfRule type="expression" dxfId="92" priority="42">
      <formula>$V$13="Fail"</formula>
    </cfRule>
  </conditionalFormatting>
  <conditionalFormatting sqref="V14 O14">
    <cfRule type="expression" dxfId="91" priority="43">
      <formula>$V$14="Fail"</formula>
    </cfRule>
  </conditionalFormatting>
  <conditionalFormatting sqref="V15 O15">
    <cfRule type="expression" dxfId="90" priority="44">
      <formula>$V$15="Fail"</formula>
    </cfRule>
  </conditionalFormatting>
  <conditionalFormatting sqref="V16 O16">
    <cfRule type="expression" dxfId="89" priority="45">
      <formula>$V$16="Fail"</formula>
    </cfRule>
  </conditionalFormatting>
  <conditionalFormatting sqref="V17 O17">
    <cfRule type="expression" dxfId="88" priority="46">
      <formula>$V$17="Fail"</formula>
    </cfRule>
  </conditionalFormatting>
  <conditionalFormatting sqref="V18 O18">
    <cfRule type="expression" dxfId="87" priority="47">
      <formula>$V$18="Fail"</formula>
    </cfRule>
  </conditionalFormatting>
  <conditionalFormatting sqref="W8 E8">
    <cfRule type="expression" dxfId="86" priority="25">
      <formula>$W$8="Fail"</formula>
    </cfRule>
  </conditionalFormatting>
  <conditionalFormatting sqref="W9 E9">
    <cfRule type="expression" dxfId="85" priority="26">
      <formula>$W$9="Fail"</formula>
    </cfRule>
  </conditionalFormatting>
  <conditionalFormatting sqref="W10 E10">
    <cfRule type="expression" dxfId="84" priority="27">
      <formula>$W$10="Fail"</formula>
    </cfRule>
  </conditionalFormatting>
  <conditionalFormatting sqref="W11 E11">
    <cfRule type="expression" dxfId="83" priority="28">
      <formula>$W$11="Fail"</formula>
    </cfRule>
  </conditionalFormatting>
  <conditionalFormatting sqref="W12 E12">
    <cfRule type="expression" dxfId="82" priority="29">
      <formula>$W$12="Fail"</formula>
    </cfRule>
  </conditionalFormatting>
  <conditionalFormatting sqref="W13 E13">
    <cfRule type="expression" dxfId="81" priority="30">
      <formula>$W$13="Fail"</formula>
    </cfRule>
  </conditionalFormatting>
  <conditionalFormatting sqref="W14 E14">
    <cfRule type="expression" dxfId="80" priority="31">
      <formula>$W$14="Fail"</formula>
    </cfRule>
  </conditionalFormatting>
  <conditionalFormatting sqref="W15 E15">
    <cfRule type="expression" dxfId="79" priority="32">
      <formula>$W$15="Fail"</formula>
    </cfRule>
  </conditionalFormatting>
  <conditionalFormatting sqref="W16 E16">
    <cfRule type="expression" dxfId="78" priority="33">
      <formula>$W$16="Fail"</formula>
    </cfRule>
  </conditionalFormatting>
  <conditionalFormatting sqref="W17 E17">
    <cfRule type="expression" dxfId="77" priority="34">
      <formula>$W$17="Fail"</formula>
    </cfRule>
  </conditionalFormatting>
  <conditionalFormatting sqref="W18 E18">
    <cfRule type="expression" dxfId="76" priority="35">
      <formula>$W$18="Fail"</formula>
    </cfRule>
  </conditionalFormatting>
  <conditionalFormatting sqref="X8 I8">
    <cfRule type="expression" dxfId="75" priority="13">
      <formula>$X$8="Fail"</formula>
    </cfRule>
  </conditionalFormatting>
  <conditionalFormatting sqref="X9 I9">
    <cfRule type="expression" dxfId="74" priority="14">
      <formula>$X$9="Fail"</formula>
    </cfRule>
  </conditionalFormatting>
  <conditionalFormatting sqref="X10 I10">
    <cfRule type="expression" dxfId="73" priority="15">
      <formula>$X$10="Fail"</formula>
    </cfRule>
  </conditionalFormatting>
  <conditionalFormatting sqref="X11 I11">
    <cfRule type="expression" dxfId="72" priority="16">
      <formula>$X$11="Fail"</formula>
    </cfRule>
  </conditionalFormatting>
  <conditionalFormatting sqref="X12 I12">
    <cfRule type="expression" dxfId="71" priority="17">
      <formula>$X$12="Fail"</formula>
    </cfRule>
  </conditionalFormatting>
  <conditionalFormatting sqref="X13 I13">
    <cfRule type="expression" dxfId="70" priority="18">
      <formula>$X$13="Fail"</formula>
    </cfRule>
  </conditionalFormatting>
  <conditionalFormatting sqref="X14 I14">
    <cfRule type="expression" dxfId="69" priority="19">
      <formula>$X$14="Fail"</formula>
    </cfRule>
  </conditionalFormatting>
  <conditionalFormatting sqref="X15 I15">
    <cfRule type="expression" dxfId="68" priority="20">
      <formula>$X$15="Fail"</formula>
    </cfRule>
  </conditionalFormatting>
  <conditionalFormatting sqref="X16 I16">
    <cfRule type="expression" dxfId="67" priority="21">
      <formula>$X$16="Fail"</formula>
    </cfRule>
  </conditionalFormatting>
  <conditionalFormatting sqref="X17 I17">
    <cfRule type="expression" dxfId="66" priority="22">
      <formula>$X$17="Fail"</formula>
    </cfRule>
  </conditionalFormatting>
  <conditionalFormatting sqref="X18 I18">
    <cfRule type="expression" dxfId="65" priority="23">
      <formula>$X$18="Fail"</formula>
    </cfRule>
  </conditionalFormatting>
  <conditionalFormatting sqref="Y8 M8">
    <cfRule type="expression" dxfId="64" priority="1">
      <formula>$Y$8="Fail"</formula>
    </cfRule>
  </conditionalFormatting>
  <conditionalFormatting sqref="Y9 M9">
    <cfRule type="expression" dxfId="63" priority="2">
      <formula>$Y$9="Fail"</formula>
    </cfRule>
  </conditionalFormatting>
  <conditionalFormatting sqref="Y10 M10">
    <cfRule type="expression" dxfId="62" priority="3">
      <formula>$Y$10="Fail"</formula>
    </cfRule>
  </conditionalFormatting>
  <conditionalFormatting sqref="Y11 M11">
    <cfRule type="expression" dxfId="61" priority="4">
      <formula>$Y$11="Fail"</formula>
    </cfRule>
  </conditionalFormatting>
  <conditionalFormatting sqref="Y12 M12">
    <cfRule type="expression" dxfId="60" priority="5">
      <formula>$Y$12="Fail"</formula>
    </cfRule>
  </conditionalFormatting>
  <conditionalFormatting sqref="Y13 M13">
    <cfRule type="expression" dxfId="59" priority="6">
      <formula>$Y$13="Fail"</formula>
    </cfRule>
  </conditionalFormatting>
  <conditionalFormatting sqref="Y14 M14">
    <cfRule type="expression" dxfId="58" priority="7">
      <formula>$Y$14="Fail"</formula>
    </cfRule>
  </conditionalFormatting>
  <conditionalFormatting sqref="Y15 M15">
    <cfRule type="expression" dxfId="57" priority="8">
      <formula>$Y$15="Fail"</formula>
    </cfRule>
  </conditionalFormatting>
  <conditionalFormatting sqref="Y16 M16">
    <cfRule type="expression" dxfId="56" priority="9">
      <formula>$Y$16="Fail"</formula>
    </cfRule>
  </conditionalFormatting>
  <conditionalFormatting sqref="Y17 M17">
    <cfRule type="expression" dxfId="55" priority="10">
      <formula>$Y$17="Fail"</formula>
    </cfRule>
  </conditionalFormatting>
  <conditionalFormatting sqref="Y18 M18">
    <cfRule type="expression" dxfId="54" priority="11">
      <formula>$Y$18="Fail"</formula>
    </cfRule>
  </conditionalFormatting>
  <dataValidations count="2">
    <dataValidation type="whole" operator="greaterThanOrEqual" allowBlank="1" showInputMessage="1" showErrorMessage="1" errorTitle="STOP! Bad Entry" error="Only whole numbers (integers) are allowed." promptTitle="Whole Numbers" prompt="Only whole numbers (integers) are allowed." sqref="E8:E18 I8:I18 M8:M18" xr:uid="{6FE4BDD3-FAEB-4E5B-8233-9BA4F0934A3B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8:G18 K8:K18 O8:O18" xr:uid="{0BB61FFD-330F-42E6-8F44-7B94545A752F}">
      <formula1>0</formula1>
    </dataValidation>
  </dataValidation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4D0F-4F82-406B-9BCC-7B842AB0F6A8}">
  <dimension ref="A2:G116"/>
  <sheetViews>
    <sheetView showGridLines="0" topLeftCell="A85" zoomScale="110" zoomScaleNormal="110" workbookViewId="0">
      <selection activeCell="E10" sqref="E10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>
      <c r="B2" s="425"/>
      <c r="C2" s="425"/>
    </row>
    <row r="3" spans="1:7" ht="13.5" thickBot="1"/>
    <row r="4" spans="1:7" ht="40.15" customHeight="1">
      <c r="B4" s="346" t="s">
        <v>926</v>
      </c>
      <c r="C4" s="347"/>
      <c r="D4" s="347"/>
      <c r="E4" s="347"/>
      <c r="F4" s="347"/>
      <c r="G4" s="348"/>
    </row>
    <row r="5" spans="1:7" ht="13.5" customHeight="1" thickBot="1">
      <c r="B5" s="268" t="s">
        <v>354</v>
      </c>
      <c r="C5" s="355" t="s">
        <v>914</v>
      </c>
      <c r="D5" s="137" t="s">
        <v>912</v>
      </c>
      <c r="E5" s="138"/>
      <c r="F5" s="138"/>
      <c r="G5" s="139"/>
    </row>
    <row r="6" spans="1:7" ht="14.65" customHeight="1">
      <c r="B6" s="268"/>
      <c r="C6" s="356"/>
      <c r="D6" s="436" t="s">
        <v>17</v>
      </c>
      <c r="E6" s="437"/>
      <c r="F6" s="437"/>
      <c r="G6" s="438"/>
    </row>
    <row r="7" spans="1:7" ht="14.65" customHeight="1">
      <c r="B7" s="268"/>
      <c r="C7" s="356"/>
      <c r="D7" s="433"/>
      <c r="E7" s="434"/>
      <c r="F7" s="434"/>
      <c r="G7" s="435"/>
    </row>
    <row r="8" spans="1:7" ht="48.4" customHeight="1" thickBot="1">
      <c r="B8" s="268"/>
      <c r="C8" s="356"/>
      <c r="D8" s="354" t="s">
        <v>329</v>
      </c>
      <c r="E8" s="353"/>
      <c r="F8" s="353"/>
      <c r="G8" s="441"/>
    </row>
    <row r="9" spans="1:7" ht="47.65" customHeight="1" thickBot="1">
      <c r="B9" s="269"/>
      <c r="C9" s="356"/>
      <c r="D9" s="439" t="s">
        <v>637</v>
      </c>
      <c r="E9" s="430"/>
      <c r="F9" s="429" t="s">
        <v>638</v>
      </c>
      <c r="G9" s="440"/>
    </row>
    <row r="10" spans="1:7">
      <c r="A10" s="15"/>
      <c r="B10" s="92">
        <v>1</v>
      </c>
      <c r="C10" s="85" t="s">
        <v>915</v>
      </c>
      <c r="D10" s="128" t="s">
        <v>441</v>
      </c>
      <c r="E10" s="127"/>
      <c r="F10" s="126" t="s">
        <v>442</v>
      </c>
      <c r="G10" s="125">
        <v>0</v>
      </c>
    </row>
    <row r="11" spans="1:7">
      <c r="A11" s="15"/>
      <c r="B11" s="92">
        <v>2</v>
      </c>
      <c r="C11" s="82" t="s">
        <v>916</v>
      </c>
      <c r="D11" s="122" t="s">
        <v>456</v>
      </c>
      <c r="E11" s="121"/>
      <c r="F11" s="120" t="s">
        <v>457</v>
      </c>
      <c r="G11" s="119">
        <v>0</v>
      </c>
    </row>
    <row r="12" spans="1:7">
      <c r="A12" s="15"/>
      <c r="B12" s="92">
        <v>3</v>
      </c>
      <c r="C12" s="82" t="s">
        <v>917</v>
      </c>
      <c r="D12" s="122" t="s">
        <v>471</v>
      </c>
      <c r="E12" s="121"/>
      <c r="F12" s="120" t="s">
        <v>472</v>
      </c>
      <c r="G12" s="119">
        <v>0</v>
      </c>
    </row>
    <row r="13" spans="1:7">
      <c r="A13" s="15"/>
      <c r="B13" s="92">
        <v>4</v>
      </c>
      <c r="C13" s="82" t="s">
        <v>918</v>
      </c>
      <c r="D13" s="122" t="s">
        <v>483</v>
      </c>
      <c r="E13" s="121"/>
      <c r="F13" s="120" t="s">
        <v>484</v>
      </c>
      <c r="G13" s="119">
        <v>0</v>
      </c>
    </row>
    <row r="14" spans="1:7">
      <c r="A14" s="15"/>
      <c r="B14" s="92">
        <v>5</v>
      </c>
      <c r="C14" s="82" t="s">
        <v>919</v>
      </c>
      <c r="D14" s="122" t="s">
        <v>498</v>
      </c>
      <c r="E14" s="121"/>
      <c r="F14" s="120" t="s">
        <v>499</v>
      </c>
      <c r="G14" s="119">
        <v>0</v>
      </c>
    </row>
    <row r="15" spans="1:7">
      <c r="A15" s="15"/>
      <c r="B15" s="92">
        <v>6</v>
      </c>
      <c r="C15" s="82" t="s">
        <v>920</v>
      </c>
      <c r="D15" s="122" t="s">
        <v>513</v>
      </c>
      <c r="E15" s="121"/>
      <c r="F15" s="120" t="s">
        <v>514</v>
      </c>
      <c r="G15" s="119">
        <v>0</v>
      </c>
    </row>
    <row r="16" spans="1:7">
      <c r="A16" s="15"/>
      <c r="B16" s="92">
        <v>7</v>
      </c>
      <c r="C16" s="82" t="s">
        <v>921</v>
      </c>
      <c r="D16" s="122" t="s">
        <v>528</v>
      </c>
      <c r="E16" s="121"/>
      <c r="F16" s="120" t="s">
        <v>529</v>
      </c>
      <c r="G16" s="119">
        <v>0</v>
      </c>
    </row>
    <row r="17" spans="1:7">
      <c r="A17" s="15"/>
      <c r="B17" s="92">
        <v>8</v>
      </c>
      <c r="C17" s="82" t="s">
        <v>922</v>
      </c>
      <c r="D17" s="122" t="s">
        <v>543</v>
      </c>
      <c r="E17" s="121"/>
      <c r="F17" s="120" t="s">
        <v>544</v>
      </c>
      <c r="G17" s="119">
        <v>0</v>
      </c>
    </row>
    <row r="18" spans="1:7">
      <c r="A18" s="15"/>
      <c r="B18" s="92">
        <v>9</v>
      </c>
      <c r="C18" s="82" t="s">
        <v>923</v>
      </c>
      <c r="D18" s="122" t="s">
        <v>558</v>
      </c>
      <c r="E18" s="121"/>
      <c r="F18" s="120" t="s">
        <v>559</v>
      </c>
      <c r="G18" s="119">
        <v>0</v>
      </c>
    </row>
    <row r="19" spans="1:7">
      <c r="A19" s="15"/>
      <c r="B19" s="92">
        <v>10</v>
      </c>
      <c r="C19" s="82" t="s">
        <v>924</v>
      </c>
      <c r="D19" s="122" t="s">
        <v>573</v>
      </c>
      <c r="E19" s="121"/>
      <c r="F19" s="120" t="s">
        <v>574</v>
      </c>
      <c r="G19" s="119">
        <v>0</v>
      </c>
    </row>
    <row r="20" spans="1:7">
      <c r="B20" s="92">
        <v>11</v>
      </c>
      <c r="C20" s="82" t="s">
        <v>925</v>
      </c>
      <c r="D20" s="117" t="s">
        <v>588</v>
      </c>
      <c r="E20" s="121"/>
      <c r="F20" s="118" t="s">
        <v>589</v>
      </c>
      <c r="G20" s="119">
        <v>0</v>
      </c>
    </row>
    <row r="21" spans="1:7" ht="13.5" thickBot="1">
      <c r="B21" s="100">
        <v>12</v>
      </c>
      <c r="C21" s="87" t="s">
        <v>31</v>
      </c>
      <c r="D21" s="114" t="s">
        <v>597</v>
      </c>
      <c r="E21" s="116"/>
      <c r="F21" s="113" t="s">
        <v>598</v>
      </c>
      <c r="G21" s="115">
        <v>0</v>
      </c>
    </row>
    <row r="22" spans="1:7" ht="13.5" thickBot="1">
      <c r="B22" s="81"/>
      <c r="C22" s="90"/>
      <c r="D22" s="90"/>
      <c r="E22" s="91"/>
      <c r="F22" s="90"/>
      <c r="G22" s="91"/>
    </row>
    <row r="23" spans="1:7" ht="40.15" customHeight="1">
      <c r="B23" s="346" t="s">
        <v>926</v>
      </c>
      <c r="C23" s="347"/>
      <c r="D23" s="347"/>
      <c r="E23" s="347"/>
      <c r="F23" s="347"/>
      <c r="G23" s="348"/>
    </row>
    <row r="24" spans="1:7" ht="13.5" customHeight="1" thickBot="1">
      <c r="B24" s="268" t="s">
        <v>354</v>
      </c>
      <c r="C24" s="355" t="s">
        <v>914</v>
      </c>
      <c r="D24" s="137" t="s">
        <v>912</v>
      </c>
      <c r="E24" s="138"/>
      <c r="F24" s="138"/>
      <c r="G24" s="139"/>
    </row>
    <row r="25" spans="1:7" ht="14.65" customHeight="1">
      <c r="B25" s="268"/>
      <c r="C25" s="356"/>
      <c r="D25" s="436" t="s">
        <v>17</v>
      </c>
      <c r="E25" s="437"/>
      <c r="F25" s="437"/>
      <c r="G25" s="438"/>
    </row>
    <row r="26" spans="1:7" ht="14.65" customHeight="1">
      <c r="B26" s="268"/>
      <c r="C26" s="356"/>
      <c r="D26" s="426" t="s">
        <v>18</v>
      </c>
      <c r="E26" s="427"/>
      <c r="F26" s="427"/>
      <c r="G26" s="428"/>
    </row>
    <row r="27" spans="1:7" ht="48.4" customHeight="1" thickBot="1">
      <c r="B27" s="268"/>
      <c r="C27" s="356"/>
      <c r="D27" s="349" t="s">
        <v>665</v>
      </c>
      <c r="E27" s="349"/>
      <c r="F27" s="349"/>
      <c r="G27" s="350"/>
    </row>
    <row r="28" spans="1:7" ht="47.65" customHeight="1" thickBot="1">
      <c r="B28" s="269"/>
      <c r="C28" s="356"/>
      <c r="D28" s="429" t="s">
        <v>645</v>
      </c>
      <c r="E28" s="430"/>
      <c r="F28" s="431" t="s">
        <v>646</v>
      </c>
      <c r="G28" s="432"/>
    </row>
    <row r="29" spans="1:7">
      <c r="A29" s="15"/>
      <c r="B29" s="92">
        <v>1</v>
      </c>
      <c r="C29" s="85" t="s">
        <v>915</v>
      </c>
      <c r="D29" s="144" t="s">
        <v>449</v>
      </c>
      <c r="E29" s="141"/>
      <c r="F29" s="145" t="s">
        <v>668</v>
      </c>
      <c r="G29" s="143">
        <v>0</v>
      </c>
    </row>
    <row r="30" spans="1:7">
      <c r="A30" s="15"/>
      <c r="B30" s="92">
        <v>2</v>
      </c>
      <c r="C30" s="82" t="s">
        <v>916</v>
      </c>
      <c r="D30" s="117" t="s">
        <v>464</v>
      </c>
      <c r="E30" s="121"/>
      <c r="F30" s="118" t="s">
        <v>669</v>
      </c>
      <c r="G30" s="119">
        <v>0</v>
      </c>
    </row>
    <row r="31" spans="1:7">
      <c r="A31" s="15"/>
      <c r="B31" s="92">
        <v>3</v>
      </c>
      <c r="C31" s="82" t="s">
        <v>917</v>
      </c>
      <c r="D31" s="117" t="s">
        <v>479</v>
      </c>
      <c r="E31" s="121"/>
      <c r="F31" s="118" t="s">
        <v>670</v>
      </c>
      <c r="G31" s="119">
        <v>0</v>
      </c>
    </row>
    <row r="32" spans="1:7">
      <c r="A32" s="15"/>
      <c r="B32" s="92">
        <v>4</v>
      </c>
      <c r="C32" s="82" t="s">
        <v>918</v>
      </c>
      <c r="D32" s="117" t="s">
        <v>491</v>
      </c>
      <c r="E32" s="121"/>
      <c r="F32" s="118" t="s">
        <v>671</v>
      </c>
      <c r="G32" s="119">
        <v>0</v>
      </c>
    </row>
    <row r="33" spans="1:7">
      <c r="A33" s="15"/>
      <c r="B33" s="92">
        <v>5</v>
      </c>
      <c r="C33" s="82" t="s">
        <v>919</v>
      </c>
      <c r="D33" s="117" t="s">
        <v>506</v>
      </c>
      <c r="E33" s="121"/>
      <c r="F33" s="118" t="s">
        <v>672</v>
      </c>
      <c r="G33" s="119">
        <v>0</v>
      </c>
    </row>
    <row r="34" spans="1:7">
      <c r="A34" s="15"/>
      <c r="B34" s="92">
        <v>6</v>
      </c>
      <c r="C34" s="82" t="s">
        <v>920</v>
      </c>
      <c r="D34" s="117" t="s">
        <v>521</v>
      </c>
      <c r="E34" s="121"/>
      <c r="F34" s="118" t="s">
        <v>673</v>
      </c>
      <c r="G34" s="119">
        <v>0</v>
      </c>
    </row>
    <row r="35" spans="1:7">
      <c r="A35" s="15"/>
      <c r="B35" s="92">
        <v>7</v>
      </c>
      <c r="C35" s="82" t="s">
        <v>921</v>
      </c>
      <c r="D35" s="117" t="s">
        <v>536</v>
      </c>
      <c r="E35" s="121"/>
      <c r="F35" s="118" t="s">
        <v>674</v>
      </c>
      <c r="G35" s="119">
        <v>0</v>
      </c>
    </row>
    <row r="36" spans="1:7">
      <c r="A36" s="15"/>
      <c r="B36" s="92">
        <v>8</v>
      </c>
      <c r="C36" s="82" t="s">
        <v>922</v>
      </c>
      <c r="D36" s="117" t="s">
        <v>551</v>
      </c>
      <c r="E36" s="121"/>
      <c r="F36" s="118" t="s">
        <v>675</v>
      </c>
      <c r="G36" s="119">
        <v>0</v>
      </c>
    </row>
    <row r="37" spans="1:7">
      <c r="A37" s="15"/>
      <c r="B37" s="92">
        <v>9</v>
      </c>
      <c r="C37" s="82" t="s">
        <v>923</v>
      </c>
      <c r="D37" s="117" t="s">
        <v>566</v>
      </c>
      <c r="E37" s="121"/>
      <c r="F37" s="118" t="s">
        <v>676</v>
      </c>
      <c r="G37" s="119">
        <v>0</v>
      </c>
    </row>
    <row r="38" spans="1:7">
      <c r="A38" s="15"/>
      <c r="B38" s="92">
        <v>10</v>
      </c>
      <c r="C38" s="82" t="s">
        <v>924</v>
      </c>
      <c r="D38" s="117" t="s">
        <v>581</v>
      </c>
      <c r="E38" s="121"/>
      <c r="F38" s="118" t="s">
        <v>677</v>
      </c>
      <c r="G38" s="119">
        <v>0</v>
      </c>
    </row>
    <row r="39" spans="1:7">
      <c r="B39" s="92">
        <v>11</v>
      </c>
      <c r="C39" s="82" t="s">
        <v>925</v>
      </c>
      <c r="D39" s="117" t="s">
        <v>596</v>
      </c>
      <c r="E39" s="121"/>
      <c r="F39" s="118" t="s">
        <v>678</v>
      </c>
      <c r="G39" s="119">
        <v>0</v>
      </c>
    </row>
    <row r="40" spans="1:7" ht="13.5" thickBot="1">
      <c r="B40" s="100">
        <v>12</v>
      </c>
      <c r="C40" s="87" t="s">
        <v>31</v>
      </c>
      <c r="D40" s="114" t="s">
        <v>605</v>
      </c>
      <c r="E40" s="116"/>
      <c r="F40" s="113" t="s">
        <v>679</v>
      </c>
      <c r="G40" s="115">
        <v>0</v>
      </c>
    </row>
    <row r="41" spans="1:7" ht="13.5" thickBot="1"/>
    <row r="42" spans="1:7" ht="40.15" customHeight="1">
      <c r="B42" s="346" t="s">
        <v>926</v>
      </c>
      <c r="C42" s="347"/>
      <c r="D42" s="347"/>
      <c r="E42" s="347"/>
      <c r="F42" s="347"/>
      <c r="G42" s="348"/>
    </row>
    <row r="43" spans="1:7" ht="13.5" customHeight="1" thickBot="1">
      <c r="B43" s="268" t="s">
        <v>354</v>
      </c>
      <c r="C43" s="355" t="s">
        <v>914</v>
      </c>
      <c r="D43" s="137" t="s">
        <v>912</v>
      </c>
      <c r="E43" s="138"/>
      <c r="F43" s="138"/>
      <c r="G43" s="139"/>
    </row>
    <row r="44" spans="1:7" ht="14.65" customHeight="1">
      <c r="B44" s="268"/>
      <c r="C44" s="356"/>
      <c r="D44" s="436" t="s">
        <v>17</v>
      </c>
      <c r="E44" s="437"/>
      <c r="F44" s="437"/>
      <c r="G44" s="438"/>
    </row>
    <row r="45" spans="1:7" ht="14.65" customHeight="1">
      <c r="B45" s="268"/>
      <c r="C45" s="356"/>
      <c r="D45" s="433"/>
      <c r="E45" s="434"/>
      <c r="F45" s="434"/>
      <c r="G45" s="435"/>
    </row>
    <row r="46" spans="1:7" ht="48.4" customHeight="1" thickBot="1">
      <c r="B46" s="268"/>
      <c r="C46" s="356"/>
      <c r="D46" s="445" t="s">
        <v>330</v>
      </c>
      <c r="E46" s="445"/>
      <c r="F46" s="445"/>
      <c r="G46" s="446"/>
    </row>
    <row r="47" spans="1:7" ht="47.65" customHeight="1" thickBot="1">
      <c r="B47" s="269"/>
      <c r="C47" s="356"/>
      <c r="D47" s="442" t="s">
        <v>639</v>
      </c>
      <c r="E47" s="443"/>
      <c r="F47" s="443" t="s">
        <v>640</v>
      </c>
      <c r="G47" s="444"/>
    </row>
    <row r="48" spans="1:7">
      <c r="A48" s="15"/>
      <c r="B48" s="92">
        <v>1</v>
      </c>
      <c r="C48" s="85" t="s">
        <v>927</v>
      </c>
      <c r="D48" s="140" t="s">
        <v>443</v>
      </c>
      <c r="E48" s="141">
        <v>0</v>
      </c>
      <c r="F48" s="142" t="s">
        <v>444</v>
      </c>
      <c r="G48" s="143">
        <v>0</v>
      </c>
    </row>
    <row r="49" spans="1:7">
      <c r="A49" s="15"/>
      <c r="B49" s="92">
        <v>2</v>
      </c>
      <c r="C49" s="85" t="s">
        <v>928</v>
      </c>
      <c r="D49" s="122" t="s">
        <v>458</v>
      </c>
      <c r="E49" s="121">
        <v>0</v>
      </c>
      <c r="F49" s="120" t="s">
        <v>459</v>
      </c>
      <c r="G49" s="119">
        <v>0</v>
      </c>
    </row>
    <row r="50" spans="1:7">
      <c r="A50" s="15"/>
      <c r="B50" s="92">
        <v>3</v>
      </c>
      <c r="C50" s="85" t="s">
        <v>929</v>
      </c>
      <c r="D50" s="122" t="s">
        <v>473</v>
      </c>
      <c r="E50" s="121">
        <v>0</v>
      </c>
      <c r="F50" s="120" t="s">
        <v>474</v>
      </c>
      <c r="G50" s="119">
        <v>0</v>
      </c>
    </row>
    <row r="51" spans="1:7">
      <c r="A51" s="15"/>
      <c r="B51" s="92">
        <v>4</v>
      </c>
      <c r="C51" s="85" t="s">
        <v>930</v>
      </c>
      <c r="D51" s="122" t="s">
        <v>485</v>
      </c>
      <c r="E51" s="121">
        <v>0</v>
      </c>
      <c r="F51" s="120" t="s">
        <v>486</v>
      </c>
      <c r="G51" s="119">
        <v>0</v>
      </c>
    </row>
    <row r="52" spans="1:7">
      <c r="A52" s="15"/>
      <c r="B52" s="92">
        <v>5</v>
      </c>
      <c r="C52" s="85" t="s">
        <v>931</v>
      </c>
      <c r="D52" s="122" t="s">
        <v>500</v>
      </c>
      <c r="E52" s="121">
        <v>0</v>
      </c>
      <c r="F52" s="120" t="s">
        <v>501</v>
      </c>
      <c r="G52" s="119">
        <v>0</v>
      </c>
    </row>
    <row r="53" spans="1:7">
      <c r="A53" s="15"/>
      <c r="B53" s="92">
        <v>6</v>
      </c>
      <c r="C53" s="85" t="s">
        <v>932</v>
      </c>
      <c r="D53" s="122" t="s">
        <v>515</v>
      </c>
      <c r="E53" s="121">
        <v>0</v>
      </c>
      <c r="F53" s="120" t="s">
        <v>516</v>
      </c>
      <c r="G53" s="119">
        <v>0</v>
      </c>
    </row>
    <row r="54" spans="1:7">
      <c r="A54" s="15"/>
      <c r="B54" s="92">
        <v>7</v>
      </c>
      <c r="C54" s="85" t="s">
        <v>933</v>
      </c>
      <c r="D54" s="122" t="s">
        <v>530</v>
      </c>
      <c r="E54" s="121">
        <v>0</v>
      </c>
      <c r="F54" s="120" t="s">
        <v>531</v>
      </c>
      <c r="G54" s="119">
        <v>0</v>
      </c>
    </row>
    <row r="55" spans="1:7">
      <c r="A55" s="15"/>
      <c r="B55" s="92">
        <v>8</v>
      </c>
      <c r="C55" s="85" t="s">
        <v>934</v>
      </c>
      <c r="D55" s="122" t="s">
        <v>545</v>
      </c>
      <c r="E55" s="121">
        <v>0</v>
      </c>
      <c r="F55" s="120" t="s">
        <v>546</v>
      </c>
      <c r="G55" s="119">
        <v>0</v>
      </c>
    </row>
    <row r="56" spans="1:7">
      <c r="A56" s="15"/>
      <c r="B56" s="92">
        <v>9</v>
      </c>
      <c r="C56" s="85" t="s">
        <v>935</v>
      </c>
      <c r="D56" s="122" t="s">
        <v>560</v>
      </c>
      <c r="E56" s="121">
        <v>0</v>
      </c>
      <c r="F56" s="120" t="s">
        <v>561</v>
      </c>
      <c r="G56" s="119">
        <v>0</v>
      </c>
    </row>
    <row r="57" spans="1:7">
      <c r="A57" s="15"/>
      <c r="B57" s="92">
        <v>10</v>
      </c>
      <c r="C57" s="85" t="s">
        <v>936</v>
      </c>
      <c r="D57" s="122" t="s">
        <v>575</v>
      </c>
      <c r="E57" s="121">
        <v>0</v>
      </c>
      <c r="F57" s="120" t="s">
        <v>576</v>
      </c>
      <c r="G57" s="119">
        <v>0</v>
      </c>
    </row>
    <row r="58" spans="1:7">
      <c r="B58" s="92">
        <v>11</v>
      </c>
      <c r="C58" s="85" t="s">
        <v>937</v>
      </c>
      <c r="D58" s="117" t="s">
        <v>590</v>
      </c>
      <c r="E58" s="121">
        <v>0</v>
      </c>
      <c r="F58" s="118" t="s">
        <v>591</v>
      </c>
      <c r="G58" s="119">
        <v>0</v>
      </c>
    </row>
    <row r="59" spans="1:7" ht="13.5" thickBot="1">
      <c r="B59" s="100">
        <v>12</v>
      </c>
      <c r="C59" s="87" t="s">
        <v>31</v>
      </c>
      <c r="D59" s="114" t="s">
        <v>599</v>
      </c>
      <c r="E59" s="116">
        <v>0</v>
      </c>
      <c r="F59" s="113" t="s">
        <v>600</v>
      </c>
      <c r="G59" s="115">
        <v>0</v>
      </c>
    </row>
    <row r="60" spans="1:7" ht="13.5" thickBot="1"/>
    <row r="61" spans="1:7" ht="40.15" customHeight="1">
      <c r="B61" s="346" t="s">
        <v>926</v>
      </c>
      <c r="C61" s="347"/>
      <c r="D61" s="347"/>
      <c r="E61" s="347"/>
      <c r="F61" s="347"/>
      <c r="G61" s="348"/>
    </row>
    <row r="62" spans="1:7" ht="13.5" customHeight="1" thickBot="1">
      <c r="B62" s="268" t="s">
        <v>354</v>
      </c>
      <c r="C62" s="355" t="s">
        <v>914</v>
      </c>
      <c r="D62" s="137" t="s">
        <v>912</v>
      </c>
      <c r="E62" s="138"/>
      <c r="F62" s="138"/>
      <c r="G62" s="139"/>
    </row>
    <row r="63" spans="1:7" ht="14.65" customHeight="1">
      <c r="B63" s="268"/>
      <c r="C63" s="356"/>
      <c r="D63" s="436" t="s">
        <v>17</v>
      </c>
      <c r="E63" s="437"/>
      <c r="F63" s="437"/>
      <c r="G63" s="438"/>
    </row>
    <row r="64" spans="1:7" ht="14.65" customHeight="1">
      <c r="B64" s="268"/>
      <c r="C64" s="356"/>
      <c r="D64" s="433"/>
      <c r="E64" s="434"/>
      <c r="F64" s="434"/>
      <c r="G64" s="435"/>
    </row>
    <row r="65" spans="1:7" ht="48.4" customHeight="1" thickBot="1">
      <c r="B65" s="268"/>
      <c r="C65" s="356"/>
      <c r="D65" s="353" t="s">
        <v>331</v>
      </c>
      <c r="E65" s="353"/>
      <c r="F65" s="353"/>
      <c r="G65" s="441"/>
    </row>
    <row r="66" spans="1:7" ht="47.65" customHeight="1" thickBot="1">
      <c r="B66" s="269"/>
      <c r="C66" s="356"/>
      <c r="D66" s="447" t="s">
        <v>641</v>
      </c>
      <c r="E66" s="448"/>
      <c r="F66" s="447" t="s">
        <v>642</v>
      </c>
      <c r="G66" s="449"/>
    </row>
    <row r="67" spans="1:7">
      <c r="A67" s="15"/>
      <c r="B67" s="92">
        <v>1</v>
      </c>
      <c r="C67" s="85" t="s">
        <v>927</v>
      </c>
      <c r="D67" s="140" t="s">
        <v>445</v>
      </c>
      <c r="E67" s="141">
        <v>0</v>
      </c>
      <c r="F67" s="142" t="s">
        <v>446</v>
      </c>
      <c r="G67" s="143">
        <v>0</v>
      </c>
    </row>
    <row r="68" spans="1:7">
      <c r="A68" s="15"/>
      <c r="B68" s="92">
        <v>2</v>
      </c>
      <c r="C68" s="85" t="s">
        <v>928</v>
      </c>
      <c r="D68" s="122" t="s">
        <v>460</v>
      </c>
      <c r="E68" s="121">
        <v>0</v>
      </c>
      <c r="F68" s="120" t="s">
        <v>461</v>
      </c>
      <c r="G68" s="119">
        <v>0</v>
      </c>
    </row>
    <row r="69" spans="1:7">
      <c r="A69" s="15"/>
      <c r="B69" s="92">
        <v>3</v>
      </c>
      <c r="C69" s="85" t="s">
        <v>929</v>
      </c>
      <c r="D69" s="122" t="s">
        <v>475</v>
      </c>
      <c r="E69" s="121">
        <v>0</v>
      </c>
      <c r="F69" s="120" t="s">
        <v>476</v>
      </c>
      <c r="G69" s="119">
        <v>0</v>
      </c>
    </row>
    <row r="70" spans="1:7">
      <c r="A70" s="15"/>
      <c r="B70" s="92">
        <v>4</v>
      </c>
      <c r="C70" s="85" t="s">
        <v>930</v>
      </c>
      <c r="D70" s="122" t="s">
        <v>487</v>
      </c>
      <c r="E70" s="121">
        <v>0</v>
      </c>
      <c r="F70" s="120" t="s">
        <v>488</v>
      </c>
      <c r="G70" s="119">
        <v>0</v>
      </c>
    </row>
    <row r="71" spans="1:7">
      <c r="A71" s="15"/>
      <c r="B71" s="92">
        <v>5</v>
      </c>
      <c r="C71" s="85" t="s">
        <v>931</v>
      </c>
      <c r="D71" s="122" t="s">
        <v>502</v>
      </c>
      <c r="E71" s="121">
        <v>0</v>
      </c>
      <c r="F71" s="120" t="s">
        <v>503</v>
      </c>
      <c r="G71" s="119">
        <v>0</v>
      </c>
    </row>
    <row r="72" spans="1:7">
      <c r="A72" s="15"/>
      <c r="B72" s="92">
        <v>6</v>
      </c>
      <c r="C72" s="85" t="s">
        <v>932</v>
      </c>
      <c r="D72" s="122" t="s">
        <v>517</v>
      </c>
      <c r="E72" s="121">
        <v>0</v>
      </c>
      <c r="F72" s="120" t="s">
        <v>518</v>
      </c>
      <c r="G72" s="119">
        <v>0</v>
      </c>
    </row>
    <row r="73" spans="1:7">
      <c r="A73" s="15"/>
      <c r="B73" s="92">
        <v>7</v>
      </c>
      <c r="C73" s="85" t="s">
        <v>933</v>
      </c>
      <c r="D73" s="122" t="s">
        <v>532</v>
      </c>
      <c r="E73" s="121">
        <v>0</v>
      </c>
      <c r="F73" s="120" t="s">
        <v>533</v>
      </c>
      <c r="G73" s="119">
        <v>0</v>
      </c>
    </row>
    <row r="74" spans="1:7">
      <c r="A74" s="15"/>
      <c r="B74" s="92">
        <v>8</v>
      </c>
      <c r="C74" s="85" t="s">
        <v>934</v>
      </c>
      <c r="D74" s="122" t="s">
        <v>547</v>
      </c>
      <c r="E74" s="121">
        <v>0</v>
      </c>
      <c r="F74" s="120" t="s">
        <v>548</v>
      </c>
      <c r="G74" s="119">
        <v>0</v>
      </c>
    </row>
    <row r="75" spans="1:7">
      <c r="A75" s="15"/>
      <c r="B75" s="92">
        <v>9</v>
      </c>
      <c r="C75" s="85" t="s">
        <v>935</v>
      </c>
      <c r="D75" s="122" t="s">
        <v>562</v>
      </c>
      <c r="E75" s="121">
        <v>0</v>
      </c>
      <c r="F75" s="120" t="s">
        <v>563</v>
      </c>
      <c r="G75" s="119">
        <v>0</v>
      </c>
    </row>
    <row r="76" spans="1:7">
      <c r="A76" s="15"/>
      <c r="B76" s="92">
        <v>10</v>
      </c>
      <c r="C76" s="85" t="s">
        <v>936</v>
      </c>
      <c r="D76" s="122" t="s">
        <v>577</v>
      </c>
      <c r="E76" s="121">
        <v>0</v>
      </c>
      <c r="F76" s="120" t="s">
        <v>578</v>
      </c>
      <c r="G76" s="119">
        <v>0</v>
      </c>
    </row>
    <row r="77" spans="1:7">
      <c r="B77" s="92">
        <v>11</v>
      </c>
      <c r="C77" s="85" t="s">
        <v>937</v>
      </c>
      <c r="D77" s="117" t="s">
        <v>592</v>
      </c>
      <c r="E77" s="121">
        <v>0</v>
      </c>
      <c r="F77" s="118" t="s">
        <v>593</v>
      </c>
      <c r="G77" s="119">
        <v>0</v>
      </c>
    </row>
    <row r="78" spans="1:7" ht="13.5" thickBot="1">
      <c r="B78" s="100">
        <v>12</v>
      </c>
      <c r="C78" s="87" t="s">
        <v>31</v>
      </c>
      <c r="D78" s="114" t="s">
        <v>601</v>
      </c>
      <c r="E78" s="116">
        <v>0</v>
      </c>
      <c r="F78" s="113" t="s">
        <v>602</v>
      </c>
      <c r="G78" s="115">
        <v>0</v>
      </c>
    </row>
    <row r="79" spans="1:7" ht="13.5" thickBot="1"/>
    <row r="80" spans="1:7" ht="40.15" customHeight="1">
      <c r="B80" s="346" t="s">
        <v>926</v>
      </c>
      <c r="C80" s="347"/>
      <c r="D80" s="347"/>
      <c r="E80" s="347"/>
      <c r="F80" s="347"/>
      <c r="G80" s="348"/>
    </row>
    <row r="81" spans="1:7" ht="13.5" customHeight="1" thickBot="1">
      <c r="B81" s="268" t="s">
        <v>354</v>
      </c>
      <c r="C81" s="355" t="s">
        <v>914</v>
      </c>
      <c r="D81" s="137" t="s">
        <v>912</v>
      </c>
      <c r="E81" s="138"/>
      <c r="F81" s="138"/>
      <c r="G81" s="139"/>
    </row>
    <row r="82" spans="1:7" ht="14.65" customHeight="1">
      <c r="B82" s="268"/>
      <c r="C82" s="356"/>
      <c r="D82" s="436" t="s">
        <v>17</v>
      </c>
      <c r="E82" s="437"/>
      <c r="F82" s="437"/>
      <c r="G82" s="438"/>
    </row>
    <row r="83" spans="1:7" ht="14.65" customHeight="1">
      <c r="B83" s="268"/>
      <c r="C83" s="356"/>
      <c r="D83" s="433"/>
      <c r="E83" s="434"/>
      <c r="F83" s="434"/>
      <c r="G83" s="435"/>
    </row>
    <row r="84" spans="1:7" ht="48.4" customHeight="1" thickBot="1">
      <c r="B84" s="268"/>
      <c r="C84" s="356"/>
      <c r="D84" s="353" t="s">
        <v>332</v>
      </c>
      <c r="E84" s="353"/>
      <c r="F84" s="353"/>
      <c r="G84" s="353"/>
    </row>
    <row r="85" spans="1:7" ht="47.65" customHeight="1" thickBot="1">
      <c r="B85" s="269"/>
      <c r="C85" s="356"/>
      <c r="D85" s="447" t="s">
        <v>643</v>
      </c>
      <c r="E85" s="448"/>
      <c r="F85" s="447" t="s">
        <v>644</v>
      </c>
      <c r="G85" s="448"/>
    </row>
    <row r="86" spans="1:7">
      <c r="A86" s="15"/>
      <c r="B86" s="92">
        <v>1</v>
      </c>
      <c r="C86" s="85" t="s">
        <v>927</v>
      </c>
      <c r="D86" s="124" t="s">
        <v>447</v>
      </c>
      <c r="E86" s="127">
        <v>0</v>
      </c>
      <c r="F86" s="124" t="s">
        <v>448</v>
      </c>
      <c r="G86" s="127">
        <v>0</v>
      </c>
    </row>
    <row r="87" spans="1:7">
      <c r="A87" s="15"/>
      <c r="B87" s="92">
        <v>2</v>
      </c>
      <c r="C87" s="85" t="s">
        <v>928</v>
      </c>
      <c r="D87" s="118" t="s">
        <v>462</v>
      </c>
      <c r="E87" s="121">
        <v>0</v>
      </c>
      <c r="F87" s="118" t="s">
        <v>463</v>
      </c>
      <c r="G87" s="121">
        <v>0</v>
      </c>
    </row>
    <row r="88" spans="1:7">
      <c r="A88" s="15"/>
      <c r="B88" s="92">
        <v>3</v>
      </c>
      <c r="C88" s="85" t="s">
        <v>929</v>
      </c>
      <c r="D88" s="118" t="s">
        <v>477</v>
      </c>
      <c r="E88" s="121">
        <v>0</v>
      </c>
      <c r="F88" s="118" t="s">
        <v>478</v>
      </c>
      <c r="G88" s="121">
        <v>0</v>
      </c>
    </row>
    <row r="89" spans="1:7">
      <c r="A89" s="15"/>
      <c r="B89" s="92">
        <v>4</v>
      </c>
      <c r="C89" s="85" t="s">
        <v>930</v>
      </c>
      <c r="D89" s="118" t="s">
        <v>489</v>
      </c>
      <c r="E89" s="121">
        <v>0</v>
      </c>
      <c r="F89" s="118" t="s">
        <v>490</v>
      </c>
      <c r="G89" s="121">
        <v>0</v>
      </c>
    </row>
    <row r="90" spans="1:7">
      <c r="A90" s="15"/>
      <c r="B90" s="92">
        <v>5</v>
      </c>
      <c r="C90" s="85" t="s">
        <v>931</v>
      </c>
      <c r="D90" s="118" t="s">
        <v>504</v>
      </c>
      <c r="E90" s="121">
        <v>0</v>
      </c>
      <c r="F90" s="118" t="s">
        <v>505</v>
      </c>
      <c r="G90" s="121">
        <v>0</v>
      </c>
    </row>
    <row r="91" spans="1:7">
      <c r="A91" s="15"/>
      <c r="B91" s="92">
        <v>6</v>
      </c>
      <c r="C91" s="85" t="s">
        <v>932</v>
      </c>
      <c r="D91" s="118" t="s">
        <v>519</v>
      </c>
      <c r="E91" s="121">
        <v>0</v>
      </c>
      <c r="F91" s="118" t="s">
        <v>520</v>
      </c>
      <c r="G91" s="121">
        <v>0</v>
      </c>
    </row>
    <row r="92" spans="1:7">
      <c r="A92" s="15"/>
      <c r="B92" s="92">
        <v>7</v>
      </c>
      <c r="C92" s="85" t="s">
        <v>933</v>
      </c>
      <c r="D92" s="118" t="s">
        <v>534</v>
      </c>
      <c r="E92" s="121">
        <v>0</v>
      </c>
      <c r="F92" s="118" t="s">
        <v>535</v>
      </c>
      <c r="G92" s="121">
        <v>0</v>
      </c>
    </row>
    <row r="93" spans="1:7">
      <c r="A93" s="15"/>
      <c r="B93" s="92">
        <v>8</v>
      </c>
      <c r="C93" s="85" t="s">
        <v>934</v>
      </c>
      <c r="D93" s="118" t="s">
        <v>549</v>
      </c>
      <c r="E93" s="121">
        <v>0</v>
      </c>
      <c r="F93" s="118" t="s">
        <v>550</v>
      </c>
      <c r="G93" s="121">
        <v>0</v>
      </c>
    </row>
    <row r="94" spans="1:7">
      <c r="A94" s="15"/>
      <c r="B94" s="92">
        <v>9</v>
      </c>
      <c r="C94" s="85" t="s">
        <v>935</v>
      </c>
      <c r="D94" s="118" t="s">
        <v>564</v>
      </c>
      <c r="E94" s="121">
        <v>0</v>
      </c>
      <c r="F94" s="118" t="s">
        <v>565</v>
      </c>
      <c r="G94" s="121">
        <v>0</v>
      </c>
    </row>
    <row r="95" spans="1:7">
      <c r="A95" s="15"/>
      <c r="B95" s="92">
        <v>10</v>
      </c>
      <c r="C95" s="85" t="s">
        <v>936</v>
      </c>
      <c r="D95" s="118" t="s">
        <v>579</v>
      </c>
      <c r="E95" s="121">
        <v>0</v>
      </c>
      <c r="F95" s="118" t="s">
        <v>580</v>
      </c>
      <c r="G95" s="121">
        <v>0</v>
      </c>
    </row>
    <row r="96" spans="1:7">
      <c r="B96" s="92">
        <v>11</v>
      </c>
      <c r="C96" s="85" t="s">
        <v>937</v>
      </c>
      <c r="D96" s="118" t="s">
        <v>594</v>
      </c>
      <c r="E96" s="121">
        <v>0</v>
      </c>
      <c r="F96" s="118" t="s">
        <v>595</v>
      </c>
      <c r="G96" s="121">
        <v>0</v>
      </c>
    </row>
    <row r="97" spans="1:7" ht="13.5" thickBot="1">
      <c r="B97" s="100">
        <v>12</v>
      </c>
      <c r="C97" s="87" t="s">
        <v>31</v>
      </c>
      <c r="D97" s="113" t="s">
        <v>603</v>
      </c>
      <c r="E97" s="116">
        <v>0</v>
      </c>
      <c r="F97" s="113" t="s">
        <v>604</v>
      </c>
      <c r="G97" s="116">
        <v>0</v>
      </c>
    </row>
    <row r="98" spans="1:7" ht="13.5" thickBot="1"/>
    <row r="99" spans="1:7" ht="40.15" customHeight="1">
      <c r="B99" s="346" t="s">
        <v>926</v>
      </c>
      <c r="C99" s="347"/>
      <c r="D99" s="347"/>
      <c r="E99" s="347"/>
      <c r="F99" s="347"/>
      <c r="G99" s="348"/>
    </row>
    <row r="100" spans="1:7" ht="13.5" customHeight="1" thickBot="1">
      <c r="B100" s="268" t="s">
        <v>354</v>
      </c>
      <c r="C100" s="355" t="s">
        <v>914</v>
      </c>
      <c r="D100" s="137" t="s">
        <v>912</v>
      </c>
      <c r="E100" s="138"/>
      <c r="F100" s="138"/>
      <c r="G100" s="139"/>
    </row>
    <row r="101" spans="1:7" ht="14.65" customHeight="1">
      <c r="B101" s="268"/>
      <c r="C101" s="356"/>
      <c r="D101" s="436" t="s">
        <v>17</v>
      </c>
      <c r="E101" s="437"/>
      <c r="F101" s="437"/>
      <c r="G101" s="438"/>
    </row>
    <row r="102" spans="1:7" ht="14.65" customHeight="1">
      <c r="B102" s="268"/>
      <c r="C102" s="356"/>
      <c r="D102" s="426" t="s">
        <v>18</v>
      </c>
      <c r="E102" s="427"/>
      <c r="F102" s="427"/>
      <c r="G102" s="428"/>
    </row>
    <row r="103" spans="1:7" ht="48.4" customHeight="1" thickBot="1">
      <c r="B103" s="268"/>
      <c r="C103" s="356"/>
      <c r="D103" s="349" t="s">
        <v>335</v>
      </c>
      <c r="E103" s="349"/>
      <c r="F103" s="349"/>
      <c r="G103" s="350"/>
    </row>
    <row r="104" spans="1:7" ht="47.65" customHeight="1" thickBot="1">
      <c r="B104" s="269"/>
      <c r="C104" s="356"/>
      <c r="D104" s="450" t="s">
        <v>649</v>
      </c>
      <c r="E104" s="450"/>
      <c r="F104" s="450" t="s">
        <v>650</v>
      </c>
      <c r="G104" s="451"/>
    </row>
    <row r="105" spans="1:7">
      <c r="A105" s="15"/>
      <c r="B105" s="92">
        <v>1</v>
      </c>
      <c r="C105" s="85" t="s">
        <v>938</v>
      </c>
      <c r="D105" s="124" t="s">
        <v>702</v>
      </c>
      <c r="E105" s="127"/>
      <c r="F105" s="124" t="s">
        <v>714</v>
      </c>
      <c r="G105" s="125">
        <v>0</v>
      </c>
    </row>
    <row r="106" spans="1:7">
      <c r="A106" s="15"/>
      <c r="B106" s="92">
        <v>2</v>
      </c>
      <c r="C106" s="85" t="s">
        <v>939</v>
      </c>
      <c r="D106" s="118" t="s">
        <v>703</v>
      </c>
      <c r="E106" s="121"/>
      <c r="F106" s="118" t="s">
        <v>715</v>
      </c>
      <c r="G106" s="119">
        <v>0</v>
      </c>
    </row>
    <row r="107" spans="1:7">
      <c r="A107" s="15"/>
      <c r="B107" s="92">
        <v>3</v>
      </c>
      <c r="C107" s="85" t="s">
        <v>940</v>
      </c>
      <c r="D107" s="118" t="s">
        <v>704</v>
      </c>
      <c r="E107" s="121"/>
      <c r="F107" s="118" t="s">
        <v>716</v>
      </c>
      <c r="G107" s="119">
        <v>0</v>
      </c>
    </row>
    <row r="108" spans="1:7">
      <c r="A108" s="15"/>
      <c r="B108" s="92">
        <v>4</v>
      </c>
      <c r="C108" s="85" t="s">
        <v>941</v>
      </c>
      <c r="D108" s="118" t="s">
        <v>705</v>
      </c>
      <c r="E108" s="121"/>
      <c r="F108" s="118" t="s">
        <v>717</v>
      </c>
      <c r="G108" s="119">
        <v>0</v>
      </c>
    </row>
    <row r="109" spans="1:7">
      <c r="A109" s="15"/>
      <c r="B109" s="92">
        <v>5</v>
      </c>
      <c r="C109" s="85" t="s">
        <v>942</v>
      </c>
      <c r="D109" s="118" t="s">
        <v>706</v>
      </c>
      <c r="E109" s="121"/>
      <c r="F109" s="118" t="s">
        <v>718</v>
      </c>
      <c r="G109" s="119">
        <v>0</v>
      </c>
    </row>
    <row r="110" spans="1:7">
      <c r="A110" s="15"/>
      <c r="B110" s="92">
        <v>6</v>
      </c>
      <c r="C110" s="85" t="s">
        <v>943</v>
      </c>
      <c r="D110" s="118" t="s">
        <v>707</v>
      </c>
      <c r="E110" s="121"/>
      <c r="F110" s="118" t="s">
        <v>719</v>
      </c>
      <c r="G110" s="119">
        <v>0</v>
      </c>
    </row>
    <row r="111" spans="1:7">
      <c r="A111" s="15"/>
      <c r="B111" s="92">
        <v>7</v>
      </c>
      <c r="C111" s="85" t="s">
        <v>944</v>
      </c>
      <c r="D111" s="118" t="s">
        <v>708</v>
      </c>
      <c r="E111" s="121"/>
      <c r="F111" s="118" t="s">
        <v>720</v>
      </c>
      <c r="G111" s="119">
        <v>0</v>
      </c>
    </row>
    <row r="112" spans="1:7">
      <c r="A112" s="15"/>
      <c r="B112" s="92">
        <v>8</v>
      </c>
      <c r="C112" s="85" t="s">
        <v>945</v>
      </c>
      <c r="D112" s="118" t="s">
        <v>709</v>
      </c>
      <c r="E112" s="121"/>
      <c r="F112" s="118" t="s">
        <v>721</v>
      </c>
      <c r="G112" s="119">
        <v>0</v>
      </c>
    </row>
    <row r="113" spans="1:7">
      <c r="A113" s="15"/>
      <c r="B113" s="92">
        <v>9</v>
      </c>
      <c r="C113" s="85" t="s">
        <v>946</v>
      </c>
      <c r="D113" s="118" t="s">
        <v>710</v>
      </c>
      <c r="E113" s="121"/>
      <c r="F113" s="118" t="s">
        <v>722</v>
      </c>
      <c r="G113" s="119">
        <v>0</v>
      </c>
    </row>
    <row r="114" spans="1:7">
      <c r="A114" s="15"/>
      <c r="B114" s="92">
        <v>10</v>
      </c>
      <c r="C114" s="85" t="s">
        <v>947</v>
      </c>
      <c r="D114" s="118" t="s">
        <v>711</v>
      </c>
      <c r="E114" s="121"/>
      <c r="F114" s="118" t="s">
        <v>723</v>
      </c>
      <c r="G114" s="119">
        <v>0</v>
      </c>
    </row>
    <row r="115" spans="1:7">
      <c r="B115" s="92">
        <v>11</v>
      </c>
      <c r="C115" s="85" t="s">
        <v>948</v>
      </c>
      <c r="D115" s="118" t="s">
        <v>712</v>
      </c>
      <c r="E115" s="121"/>
      <c r="F115" s="118" t="s">
        <v>724</v>
      </c>
      <c r="G115" s="119">
        <v>0</v>
      </c>
    </row>
    <row r="116" spans="1:7" ht="13.5" thickBot="1">
      <c r="B116" s="100">
        <v>12</v>
      </c>
      <c r="C116" s="87" t="s">
        <v>31</v>
      </c>
      <c r="D116" s="113" t="s">
        <v>713</v>
      </c>
      <c r="E116" s="116"/>
      <c r="F116" s="113" t="s">
        <v>725</v>
      </c>
      <c r="G116" s="115">
        <v>0</v>
      </c>
    </row>
  </sheetData>
  <mergeCells count="49">
    <mergeCell ref="D104:E104"/>
    <mergeCell ref="F104:G104"/>
    <mergeCell ref="B99:G99"/>
    <mergeCell ref="B100:B104"/>
    <mergeCell ref="C100:C104"/>
    <mergeCell ref="D101:G101"/>
    <mergeCell ref="D102:G102"/>
    <mergeCell ref="D103:G103"/>
    <mergeCell ref="D85:E85"/>
    <mergeCell ref="F85:G85"/>
    <mergeCell ref="B80:G80"/>
    <mergeCell ref="B81:B85"/>
    <mergeCell ref="C81:C85"/>
    <mergeCell ref="D82:G82"/>
    <mergeCell ref="D83:G83"/>
    <mergeCell ref="D84:G84"/>
    <mergeCell ref="B61:G61"/>
    <mergeCell ref="B62:B66"/>
    <mergeCell ref="C62:C66"/>
    <mergeCell ref="D63:G63"/>
    <mergeCell ref="D64:G64"/>
    <mergeCell ref="D65:G65"/>
    <mergeCell ref="D66:E66"/>
    <mergeCell ref="F66:G66"/>
    <mergeCell ref="D47:E47"/>
    <mergeCell ref="F47:G47"/>
    <mergeCell ref="B42:G42"/>
    <mergeCell ref="B43:B47"/>
    <mergeCell ref="C43:C47"/>
    <mergeCell ref="D44:G44"/>
    <mergeCell ref="D45:G45"/>
    <mergeCell ref="D46:G46"/>
    <mergeCell ref="D28:E28"/>
    <mergeCell ref="F28:G28"/>
    <mergeCell ref="B4:G4"/>
    <mergeCell ref="D7:G7"/>
    <mergeCell ref="D6:G6"/>
    <mergeCell ref="B23:G23"/>
    <mergeCell ref="B24:B28"/>
    <mergeCell ref="C24:C28"/>
    <mergeCell ref="D25:G25"/>
    <mergeCell ref="D9:E9"/>
    <mergeCell ref="F9:G9"/>
    <mergeCell ref="D8:G8"/>
    <mergeCell ref="B2:C2"/>
    <mergeCell ref="B5:B9"/>
    <mergeCell ref="C5:C9"/>
    <mergeCell ref="D26:G26"/>
    <mergeCell ref="D27:G27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A4CDA-5D4D-4B14-B605-A72D80200C23}">
  <dimension ref="A2:G100"/>
  <sheetViews>
    <sheetView showGridLines="0" zoomScale="110" zoomScaleNormal="110" workbookViewId="0">
      <selection activeCell="E10" sqref="E10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>
      <c r="B2" s="425"/>
      <c r="C2" s="425"/>
    </row>
    <row r="3" spans="1:7" ht="13.5" thickBot="1"/>
    <row r="4" spans="1:7" ht="40.15" customHeight="1">
      <c r="B4" s="346" t="s">
        <v>926</v>
      </c>
      <c r="C4" s="347"/>
      <c r="D4" s="347"/>
      <c r="E4" s="347"/>
      <c r="F4" s="347"/>
      <c r="G4" s="348"/>
    </row>
    <row r="5" spans="1:7" ht="13.5" customHeight="1" thickBot="1">
      <c r="B5" s="268" t="s">
        <v>354</v>
      </c>
      <c r="C5" s="355" t="s">
        <v>914</v>
      </c>
      <c r="D5" s="137" t="s">
        <v>912</v>
      </c>
      <c r="E5" s="138"/>
      <c r="F5" s="138"/>
      <c r="G5" s="139"/>
    </row>
    <row r="6" spans="1:7" ht="14.65" customHeight="1">
      <c r="B6" s="268"/>
      <c r="C6" s="356"/>
      <c r="D6" s="436" t="s">
        <v>949</v>
      </c>
      <c r="E6" s="437"/>
      <c r="F6" s="437"/>
      <c r="G6" s="438"/>
    </row>
    <row r="7" spans="1:7" ht="14.65" customHeight="1">
      <c r="B7" s="268"/>
      <c r="C7" s="356"/>
      <c r="D7" s="433"/>
      <c r="E7" s="434"/>
      <c r="F7" s="434"/>
      <c r="G7" s="435"/>
    </row>
    <row r="8" spans="1:7" ht="48.4" customHeight="1" thickBot="1">
      <c r="B8" s="268"/>
      <c r="C8" s="356"/>
      <c r="D8" s="354" t="s">
        <v>338</v>
      </c>
      <c r="E8" s="353"/>
      <c r="F8" s="353"/>
      <c r="G8" s="441"/>
    </row>
    <row r="9" spans="1:7" ht="47.65" customHeight="1" thickBot="1">
      <c r="B9" s="269"/>
      <c r="C9" s="356"/>
      <c r="D9" s="452" t="s">
        <v>655</v>
      </c>
      <c r="E9" s="453"/>
      <c r="F9" s="453" t="s">
        <v>657</v>
      </c>
      <c r="G9" s="454"/>
    </row>
    <row r="10" spans="1:7">
      <c r="A10" s="15"/>
      <c r="B10" s="92">
        <v>1</v>
      </c>
      <c r="C10" s="85" t="s">
        <v>915</v>
      </c>
      <c r="D10" s="123" t="s">
        <v>770</v>
      </c>
      <c r="E10" s="127"/>
      <c r="F10" s="124" t="s">
        <v>782</v>
      </c>
      <c r="G10" s="125">
        <v>0</v>
      </c>
    </row>
    <row r="11" spans="1:7">
      <c r="A11" s="15"/>
      <c r="B11" s="92">
        <v>2</v>
      </c>
      <c r="C11" s="82" t="s">
        <v>916</v>
      </c>
      <c r="D11" s="117" t="s">
        <v>771</v>
      </c>
      <c r="E11" s="121"/>
      <c r="F11" s="118" t="s">
        <v>783</v>
      </c>
      <c r="G11" s="119">
        <v>0</v>
      </c>
    </row>
    <row r="12" spans="1:7">
      <c r="A12" s="15"/>
      <c r="B12" s="92">
        <v>3</v>
      </c>
      <c r="C12" s="82" t="s">
        <v>917</v>
      </c>
      <c r="D12" s="117" t="s">
        <v>772</v>
      </c>
      <c r="E12" s="121"/>
      <c r="F12" s="118" t="s">
        <v>784</v>
      </c>
      <c r="G12" s="119">
        <v>0</v>
      </c>
    </row>
    <row r="13" spans="1:7">
      <c r="A13" s="15"/>
      <c r="B13" s="92">
        <v>4</v>
      </c>
      <c r="C13" s="82" t="s">
        <v>918</v>
      </c>
      <c r="D13" s="117" t="s">
        <v>773</v>
      </c>
      <c r="E13" s="121"/>
      <c r="F13" s="118" t="s">
        <v>785</v>
      </c>
      <c r="G13" s="119">
        <v>0</v>
      </c>
    </row>
    <row r="14" spans="1:7">
      <c r="A14" s="15"/>
      <c r="B14" s="92">
        <v>5</v>
      </c>
      <c r="C14" s="82" t="s">
        <v>919</v>
      </c>
      <c r="D14" s="117" t="s">
        <v>774</v>
      </c>
      <c r="E14" s="121"/>
      <c r="F14" s="118" t="s">
        <v>786</v>
      </c>
      <c r="G14" s="119">
        <v>0</v>
      </c>
    </row>
    <row r="15" spans="1:7">
      <c r="A15" s="15"/>
      <c r="B15" s="92">
        <v>6</v>
      </c>
      <c r="C15" s="82" t="s">
        <v>920</v>
      </c>
      <c r="D15" s="117" t="s">
        <v>775</v>
      </c>
      <c r="E15" s="121"/>
      <c r="F15" s="118" t="s">
        <v>787</v>
      </c>
      <c r="G15" s="119">
        <v>0</v>
      </c>
    </row>
    <row r="16" spans="1:7">
      <c r="A16" s="15"/>
      <c r="B16" s="92">
        <v>7</v>
      </c>
      <c r="C16" s="82" t="s">
        <v>921</v>
      </c>
      <c r="D16" s="117" t="s">
        <v>776</v>
      </c>
      <c r="E16" s="121"/>
      <c r="F16" s="118" t="s">
        <v>788</v>
      </c>
      <c r="G16" s="119">
        <v>0</v>
      </c>
    </row>
    <row r="17" spans="1:7">
      <c r="A17" s="15"/>
      <c r="B17" s="92">
        <v>8</v>
      </c>
      <c r="C17" s="82" t="s">
        <v>922</v>
      </c>
      <c r="D17" s="117" t="s">
        <v>777</v>
      </c>
      <c r="E17" s="121"/>
      <c r="F17" s="118" t="s">
        <v>789</v>
      </c>
      <c r="G17" s="119">
        <v>0</v>
      </c>
    </row>
    <row r="18" spans="1:7">
      <c r="A18" s="15"/>
      <c r="B18" s="92">
        <v>9</v>
      </c>
      <c r="C18" s="82" t="s">
        <v>923</v>
      </c>
      <c r="D18" s="117" t="s">
        <v>778</v>
      </c>
      <c r="E18" s="121"/>
      <c r="F18" s="118" t="s">
        <v>790</v>
      </c>
      <c r="G18" s="119">
        <v>0</v>
      </c>
    </row>
    <row r="19" spans="1:7">
      <c r="A19" s="15"/>
      <c r="B19" s="92">
        <v>10</v>
      </c>
      <c r="C19" s="82" t="s">
        <v>924</v>
      </c>
      <c r="D19" s="117" t="s">
        <v>779</v>
      </c>
      <c r="E19" s="121"/>
      <c r="F19" s="118" t="s">
        <v>791</v>
      </c>
      <c r="G19" s="119">
        <v>0</v>
      </c>
    </row>
    <row r="20" spans="1:7">
      <c r="B20" s="92">
        <v>11</v>
      </c>
      <c r="C20" s="82" t="s">
        <v>925</v>
      </c>
      <c r="D20" s="117" t="s">
        <v>780</v>
      </c>
      <c r="E20" s="121"/>
      <c r="F20" s="118" t="s">
        <v>792</v>
      </c>
      <c r="G20" s="119">
        <v>0</v>
      </c>
    </row>
    <row r="21" spans="1:7" ht="13.5" thickBot="1">
      <c r="B21" s="100">
        <v>12</v>
      </c>
      <c r="C21" s="87" t="s">
        <v>31</v>
      </c>
      <c r="D21" s="114" t="s">
        <v>781</v>
      </c>
      <c r="E21" s="116"/>
      <c r="F21" s="113" t="s">
        <v>793</v>
      </c>
      <c r="G21" s="115">
        <v>0</v>
      </c>
    </row>
    <row r="22" spans="1:7" ht="13.5" thickBot="1">
      <c r="B22" s="81"/>
      <c r="C22" s="90"/>
      <c r="D22" s="90"/>
      <c r="E22" s="91"/>
      <c r="F22" s="90"/>
      <c r="G22" s="91"/>
    </row>
    <row r="23" spans="1:7" ht="40.15" customHeight="1">
      <c r="B23" s="346" t="s">
        <v>926</v>
      </c>
      <c r="C23" s="347"/>
      <c r="D23" s="347"/>
      <c r="E23" s="347"/>
      <c r="F23" s="347"/>
      <c r="G23" s="348"/>
    </row>
    <row r="24" spans="1:7" ht="13.5" customHeight="1" thickBot="1">
      <c r="B24" s="268" t="s">
        <v>354</v>
      </c>
      <c r="C24" s="355" t="s">
        <v>914</v>
      </c>
      <c r="D24" s="137" t="s">
        <v>912</v>
      </c>
      <c r="E24" s="138"/>
      <c r="F24" s="138"/>
      <c r="G24" s="139"/>
    </row>
    <row r="25" spans="1:7" ht="14.65" customHeight="1">
      <c r="B25" s="268"/>
      <c r="C25" s="356"/>
      <c r="D25" s="436" t="s">
        <v>949</v>
      </c>
      <c r="E25" s="437"/>
      <c r="F25" s="437"/>
      <c r="G25" s="438"/>
    </row>
    <row r="26" spans="1:7" ht="14.65" customHeight="1">
      <c r="B26" s="268"/>
      <c r="C26" s="356"/>
      <c r="D26" s="433"/>
      <c r="E26" s="434"/>
      <c r="F26" s="434"/>
      <c r="G26" s="435"/>
    </row>
    <row r="27" spans="1:7" ht="48.4" customHeight="1" thickBot="1">
      <c r="B27" s="268"/>
      <c r="C27" s="356"/>
      <c r="D27" s="353" t="s">
        <v>666</v>
      </c>
      <c r="E27" s="353"/>
      <c r="F27" s="353"/>
      <c r="G27" s="441"/>
    </row>
    <row r="28" spans="1:7" ht="47.65" customHeight="1" thickBot="1">
      <c r="B28" s="269"/>
      <c r="C28" s="356"/>
      <c r="D28" s="453" t="s">
        <v>656</v>
      </c>
      <c r="E28" s="453"/>
      <c r="F28" s="453" t="s">
        <v>658</v>
      </c>
      <c r="G28" s="454"/>
    </row>
    <row r="29" spans="1:7">
      <c r="A29" s="15"/>
      <c r="B29" s="92">
        <v>1</v>
      </c>
      <c r="C29" s="85" t="s">
        <v>915</v>
      </c>
      <c r="D29" s="124" t="s">
        <v>794</v>
      </c>
      <c r="E29" s="127"/>
      <c r="F29" s="124" t="s">
        <v>806</v>
      </c>
      <c r="G29" s="125">
        <v>0</v>
      </c>
    </row>
    <row r="30" spans="1:7">
      <c r="A30" s="15"/>
      <c r="B30" s="92">
        <v>2</v>
      </c>
      <c r="C30" s="82" t="s">
        <v>916</v>
      </c>
      <c r="D30" s="118" t="s">
        <v>795</v>
      </c>
      <c r="E30" s="121"/>
      <c r="F30" s="118" t="s">
        <v>807</v>
      </c>
      <c r="G30" s="119">
        <v>0</v>
      </c>
    </row>
    <row r="31" spans="1:7">
      <c r="A31" s="15"/>
      <c r="B31" s="92">
        <v>3</v>
      </c>
      <c r="C31" s="82" t="s">
        <v>917</v>
      </c>
      <c r="D31" s="118" t="s">
        <v>796</v>
      </c>
      <c r="E31" s="121"/>
      <c r="F31" s="118" t="s">
        <v>808</v>
      </c>
      <c r="G31" s="119">
        <v>0</v>
      </c>
    </row>
    <row r="32" spans="1:7">
      <c r="A32" s="15"/>
      <c r="B32" s="92">
        <v>4</v>
      </c>
      <c r="C32" s="82" t="s">
        <v>918</v>
      </c>
      <c r="D32" s="118" t="s">
        <v>797</v>
      </c>
      <c r="E32" s="121"/>
      <c r="F32" s="118" t="s">
        <v>809</v>
      </c>
      <c r="G32" s="119">
        <v>0</v>
      </c>
    </row>
    <row r="33" spans="1:7">
      <c r="A33" s="15"/>
      <c r="B33" s="92">
        <v>5</v>
      </c>
      <c r="C33" s="82" t="s">
        <v>919</v>
      </c>
      <c r="D33" s="118" t="s">
        <v>798</v>
      </c>
      <c r="E33" s="121"/>
      <c r="F33" s="118" t="s">
        <v>810</v>
      </c>
      <c r="G33" s="119">
        <v>0</v>
      </c>
    </row>
    <row r="34" spans="1:7">
      <c r="A34" s="15"/>
      <c r="B34" s="92">
        <v>6</v>
      </c>
      <c r="C34" s="82" t="s">
        <v>920</v>
      </c>
      <c r="D34" s="118" t="s">
        <v>799</v>
      </c>
      <c r="E34" s="121"/>
      <c r="F34" s="118" t="s">
        <v>811</v>
      </c>
      <c r="G34" s="119">
        <v>0</v>
      </c>
    </row>
    <row r="35" spans="1:7">
      <c r="A35" s="15"/>
      <c r="B35" s="92">
        <v>7</v>
      </c>
      <c r="C35" s="82" t="s">
        <v>921</v>
      </c>
      <c r="D35" s="118" t="s">
        <v>800</v>
      </c>
      <c r="E35" s="121"/>
      <c r="F35" s="118" t="s">
        <v>812</v>
      </c>
      <c r="G35" s="119">
        <v>0</v>
      </c>
    </row>
    <row r="36" spans="1:7">
      <c r="A36" s="15"/>
      <c r="B36" s="92">
        <v>8</v>
      </c>
      <c r="C36" s="82" t="s">
        <v>922</v>
      </c>
      <c r="D36" s="118" t="s">
        <v>801</v>
      </c>
      <c r="E36" s="121"/>
      <c r="F36" s="118" t="s">
        <v>813</v>
      </c>
      <c r="G36" s="119">
        <v>0</v>
      </c>
    </row>
    <row r="37" spans="1:7">
      <c r="A37" s="15"/>
      <c r="B37" s="92">
        <v>9</v>
      </c>
      <c r="C37" s="82" t="s">
        <v>923</v>
      </c>
      <c r="D37" s="118" t="s">
        <v>802</v>
      </c>
      <c r="E37" s="121"/>
      <c r="F37" s="118" t="s">
        <v>814</v>
      </c>
      <c r="G37" s="119">
        <v>0</v>
      </c>
    </row>
    <row r="38" spans="1:7">
      <c r="A38" s="15"/>
      <c r="B38" s="92">
        <v>10</v>
      </c>
      <c r="C38" s="82" t="s">
        <v>924</v>
      </c>
      <c r="D38" s="118" t="s">
        <v>803</v>
      </c>
      <c r="E38" s="121"/>
      <c r="F38" s="118" t="s">
        <v>815</v>
      </c>
      <c r="G38" s="119">
        <v>0</v>
      </c>
    </row>
    <row r="39" spans="1:7">
      <c r="B39" s="92">
        <v>11</v>
      </c>
      <c r="C39" s="82" t="s">
        <v>925</v>
      </c>
      <c r="D39" s="118" t="s">
        <v>804</v>
      </c>
      <c r="E39" s="121"/>
      <c r="F39" s="118" t="s">
        <v>816</v>
      </c>
      <c r="G39" s="119">
        <v>0</v>
      </c>
    </row>
    <row r="40" spans="1:7" ht="13.5" thickBot="1">
      <c r="B40" s="100">
        <v>12</v>
      </c>
      <c r="C40" s="87" t="s">
        <v>31</v>
      </c>
      <c r="D40" s="113" t="s">
        <v>805</v>
      </c>
      <c r="E40" s="116"/>
      <c r="F40" s="113" t="s">
        <v>817</v>
      </c>
      <c r="G40" s="115">
        <v>0</v>
      </c>
    </row>
    <row r="41" spans="1:7" ht="13.5" thickBot="1"/>
    <row r="42" spans="1:7" ht="40.15" customHeight="1">
      <c r="B42" s="346" t="s">
        <v>926</v>
      </c>
      <c r="C42" s="347"/>
      <c r="D42" s="347"/>
      <c r="E42" s="347"/>
      <c r="F42" s="347"/>
      <c r="G42" s="348"/>
    </row>
    <row r="43" spans="1:7" ht="13.5" customHeight="1" thickBot="1">
      <c r="B43" s="268" t="s">
        <v>354</v>
      </c>
      <c r="C43" s="355" t="s">
        <v>914</v>
      </c>
      <c r="D43" s="137" t="s">
        <v>912</v>
      </c>
      <c r="E43" s="138"/>
      <c r="F43" s="138"/>
      <c r="G43" s="139"/>
    </row>
    <row r="44" spans="1:7" ht="14.65" customHeight="1">
      <c r="B44" s="268"/>
      <c r="C44" s="356"/>
      <c r="D44" s="436" t="s">
        <v>949</v>
      </c>
      <c r="E44" s="437"/>
      <c r="F44" s="437"/>
      <c r="G44" s="438"/>
    </row>
    <row r="45" spans="1:7" ht="14.65" customHeight="1">
      <c r="B45" s="268"/>
      <c r="C45" s="356"/>
      <c r="D45" s="433"/>
      <c r="E45" s="434"/>
      <c r="F45" s="434"/>
      <c r="G45" s="435"/>
    </row>
    <row r="46" spans="1:7" ht="48.4" customHeight="1" thickBot="1">
      <c r="B46" s="268"/>
      <c r="C46" s="356"/>
      <c r="D46" s="387" t="s">
        <v>340</v>
      </c>
      <c r="E46" s="387"/>
      <c r="F46" s="387"/>
      <c r="G46" s="455"/>
    </row>
    <row r="47" spans="1:7" ht="47.65" customHeight="1" thickBot="1">
      <c r="B47" s="269"/>
      <c r="C47" s="356"/>
      <c r="D47" s="453" t="s">
        <v>659</v>
      </c>
      <c r="E47" s="453"/>
      <c r="F47" s="453" t="s">
        <v>660</v>
      </c>
      <c r="G47" s="454"/>
    </row>
    <row r="48" spans="1:7">
      <c r="A48" s="15"/>
      <c r="B48" s="92">
        <v>1</v>
      </c>
      <c r="C48" s="85" t="s">
        <v>915</v>
      </c>
      <c r="D48" s="124" t="s">
        <v>818</v>
      </c>
      <c r="E48" s="127"/>
      <c r="F48" s="124" t="s">
        <v>830</v>
      </c>
      <c r="G48" s="125">
        <v>0</v>
      </c>
    </row>
    <row r="49" spans="1:7">
      <c r="A49" s="15"/>
      <c r="B49" s="92">
        <v>2</v>
      </c>
      <c r="C49" s="82" t="s">
        <v>916</v>
      </c>
      <c r="D49" s="118" t="s">
        <v>819</v>
      </c>
      <c r="E49" s="121"/>
      <c r="F49" s="118" t="s">
        <v>831</v>
      </c>
      <c r="G49" s="119">
        <v>0</v>
      </c>
    </row>
    <row r="50" spans="1:7">
      <c r="A50" s="15"/>
      <c r="B50" s="92">
        <v>3</v>
      </c>
      <c r="C50" s="82" t="s">
        <v>917</v>
      </c>
      <c r="D50" s="118" t="s">
        <v>820</v>
      </c>
      <c r="E50" s="121"/>
      <c r="F50" s="118" t="s">
        <v>832</v>
      </c>
      <c r="G50" s="119">
        <v>0</v>
      </c>
    </row>
    <row r="51" spans="1:7">
      <c r="A51" s="15"/>
      <c r="B51" s="92">
        <v>4</v>
      </c>
      <c r="C51" s="82" t="s">
        <v>918</v>
      </c>
      <c r="D51" s="118" t="s">
        <v>821</v>
      </c>
      <c r="E51" s="121"/>
      <c r="F51" s="118" t="s">
        <v>833</v>
      </c>
      <c r="G51" s="119">
        <v>0</v>
      </c>
    </row>
    <row r="52" spans="1:7">
      <c r="A52" s="15"/>
      <c r="B52" s="92">
        <v>5</v>
      </c>
      <c r="C52" s="82" t="s">
        <v>919</v>
      </c>
      <c r="D52" s="118" t="s">
        <v>822</v>
      </c>
      <c r="E52" s="121"/>
      <c r="F52" s="118" t="s">
        <v>834</v>
      </c>
      <c r="G52" s="119">
        <v>0</v>
      </c>
    </row>
    <row r="53" spans="1:7">
      <c r="A53" s="15"/>
      <c r="B53" s="92">
        <v>6</v>
      </c>
      <c r="C53" s="82" t="s">
        <v>920</v>
      </c>
      <c r="D53" s="118" t="s">
        <v>823</v>
      </c>
      <c r="E53" s="121"/>
      <c r="F53" s="118" t="s">
        <v>835</v>
      </c>
      <c r="G53" s="119">
        <v>0</v>
      </c>
    </row>
    <row r="54" spans="1:7">
      <c r="A54" s="15"/>
      <c r="B54" s="92">
        <v>7</v>
      </c>
      <c r="C54" s="82" t="s">
        <v>921</v>
      </c>
      <c r="D54" s="118" t="s">
        <v>824</v>
      </c>
      <c r="E54" s="121"/>
      <c r="F54" s="118" t="s">
        <v>836</v>
      </c>
      <c r="G54" s="119">
        <v>0</v>
      </c>
    </row>
    <row r="55" spans="1:7">
      <c r="A55" s="15"/>
      <c r="B55" s="92">
        <v>8</v>
      </c>
      <c r="C55" s="82" t="s">
        <v>922</v>
      </c>
      <c r="D55" s="118" t="s">
        <v>825</v>
      </c>
      <c r="E55" s="121"/>
      <c r="F55" s="118" t="s">
        <v>837</v>
      </c>
      <c r="G55" s="119">
        <v>0</v>
      </c>
    </row>
    <row r="56" spans="1:7">
      <c r="A56" s="15"/>
      <c r="B56" s="92">
        <v>9</v>
      </c>
      <c r="C56" s="82" t="s">
        <v>923</v>
      </c>
      <c r="D56" s="118" t="s">
        <v>826</v>
      </c>
      <c r="E56" s="121"/>
      <c r="F56" s="118" t="s">
        <v>838</v>
      </c>
      <c r="G56" s="119">
        <v>0</v>
      </c>
    </row>
    <row r="57" spans="1:7">
      <c r="A57" s="15"/>
      <c r="B57" s="92">
        <v>10</v>
      </c>
      <c r="C57" s="82" t="s">
        <v>924</v>
      </c>
      <c r="D57" s="118" t="s">
        <v>827</v>
      </c>
      <c r="E57" s="121"/>
      <c r="F57" s="118" t="s">
        <v>839</v>
      </c>
      <c r="G57" s="119">
        <v>0</v>
      </c>
    </row>
    <row r="58" spans="1:7">
      <c r="B58" s="92">
        <v>11</v>
      </c>
      <c r="C58" s="82" t="s">
        <v>925</v>
      </c>
      <c r="D58" s="118" t="s">
        <v>828</v>
      </c>
      <c r="E58" s="121"/>
      <c r="F58" s="118" t="s">
        <v>840</v>
      </c>
      <c r="G58" s="119">
        <v>0</v>
      </c>
    </row>
    <row r="59" spans="1:7" ht="13.5" thickBot="1">
      <c r="B59" s="100">
        <v>12</v>
      </c>
      <c r="C59" s="87" t="s">
        <v>31</v>
      </c>
      <c r="D59" s="113" t="s">
        <v>829</v>
      </c>
      <c r="E59" s="116"/>
      <c r="F59" s="113" t="s">
        <v>841</v>
      </c>
      <c r="G59" s="115">
        <v>0</v>
      </c>
    </row>
    <row r="60" spans="1:7" ht="13.5" thickBot="1"/>
    <row r="61" spans="1:7" ht="40.15" customHeight="1">
      <c r="B61" s="346" t="s">
        <v>926</v>
      </c>
      <c r="C61" s="347"/>
      <c r="D61" s="347"/>
      <c r="E61" s="347"/>
      <c r="F61" s="347"/>
      <c r="G61" s="348"/>
    </row>
    <row r="62" spans="1:7" ht="13.5" customHeight="1" thickBot="1">
      <c r="B62" s="268" t="s">
        <v>354</v>
      </c>
      <c r="C62" s="355" t="s">
        <v>914</v>
      </c>
      <c r="D62" s="137" t="s">
        <v>912</v>
      </c>
      <c r="E62" s="138"/>
      <c r="F62" s="138"/>
      <c r="G62" s="139"/>
    </row>
    <row r="63" spans="1:7" ht="14.65" customHeight="1">
      <c r="B63" s="268"/>
      <c r="C63" s="356"/>
      <c r="D63" s="436" t="s">
        <v>17</v>
      </c>
      <c r="E63" s="437"/>
      <c r="F63" s="437"/>
      <c r="G63" s="438"/>
    </row>
    <row r="64" spans="1:7" ht="14.65" customHeight="1">
      <c r="B64" s="268"/>
      <c r="C64" s="356"/>
      <c r="D64" s="426" t="s">
        <v>18</v>
      </c>
      <c r="E64" s="427"/>
      <c r="F64" s="427"/>
      <c r="G64" s="428"/>
    </row>
    <row r="65" spans="1:7" ht="48.4" customHeight="1" thickBot="1">
      <c r="B65" s="268"/>
      <c r="C65" s="356"/>
      <c r="D65" s="349" t="s">
        <v>341</v>
      </c>
      <c r="E65" s="349"/>
      <c r="F65" s="349"/>
      <c r="G65" s="350"/>
    </row>
    <row r="66" spans="1:7" ht="47.65" customHeight="1" thickBot="1">
      <c r="B66" s="269"/>
      <c r="C66" s="356"/>
      <c r="D66" s="450" t="s">
        <v>661</v>
      </c>
      <c r="E66" s="450"/>
      <c r="F66" s="450" t="s">
        <v>662</v>
      </c>
      <c r="G66" s="451"/>
    </row>
    <row r="67" spans="1:7">
      <c r="A67" s="15"/>
      <c r="B67" s="92">
        <v>1</v>
      </c>
      <c r="C67" s="85" t="s">
        <v>915</v>
      </c>
      <c r="D67" s="124" t="s">
        <v>842</v>
      </c>
      <c r="E67" s="127"/>
      <c r="F67" s="124" t="s">
        <v>854</v>
      </c>
      <c r="G67" s="125">
        <v>0</v>
      </c>
    </row>
    <row r="68" spans="1:7">
      <c r="A68" s="15"/>
      <c r="B68" s="92">
        <v>2</v>
      </c>
      <c r="C68" s="82" t="s">
        <v>916</v>
      </c>
      <c r="D68" s="118" t="s">
        <v>843</v>
      </c>
      <c r="E68" s="121"/>
      <c r="F68" s="118" t="s">
        <v>855</v>
      </c>
      <c r="G68" s="119">
        <v>0</v>
      </c>
    </row>
    <row r="69" spans="1:7">
      <c r="A69" s="15"/>
      <c r="B69" s="92">
        <v>3</v>
      </c>
      <c r="C69" s="82" t="s">
        <v>917</v>
      </c>
      <c r="D69" s="118" t="s">
        <v>844</v>
      </c>
      <c r="E69" s="121"/>
      <c r="F69" s="118" t="s">
        <v>856</v>
      </c>
      <c r="G69" s="119">
        <v>0</v>
      </c>
    </row>
    <row r="70" spans="1:7">
      <c r="A70" s="15"/>
      <c r="B70" s="92">
        <v>4</v>
      </c>
      <c r="C70" s="82" t="s">
        <v>918</v>
      </c>
      <c r="D70" s="118" t="s">
        <v>845</v>
      </c>
      <c r="E70" s="121"/>
      <c r="F70" s="118" t="s">
        <v>857</v>
      </c>
      <c r="G70" s="119">
        <v>0</v>
      </c>
    </row>
    <row r="71" spans="1:7">
      <c r="A71" s="15"/>
      <c r="B71" s="92">
        <v>5</v>
      </c>
      <c r="C71" s="82" t="s">
        <v>919</v>
      </c>
      <c r="D71" s="118" t="s">
        <v>846</v>
      </c>
      <c r="E71" s="121"/>
      <c r="F71" s="118" t="s">
        <v>858</v>
      </c>
      <c r="G71" s="119">
        <v>0</v>
      </c>
    </row>
    <row r="72" spans="1:7">
      <c r="A72" s="15"/>
      <c r="B72" s="92">
        <v>6</v>
      </c>
      <c r="C72" s="82" t="s">
        <v>920</v>
      </c>
      <c r="D72" s="118" t="s">
        <v>847</v>
      </c>
      <c r="E72" s="121"/>
      <c r="F72" s="118" t="s">
        <v>859</v>
      </c>
      <c r="G72" s="119">
        <v>0</v>
      </c>
    </row>
    <row r="73" spans="1:7">
      <c r="A73" s="15"/>
      <c r="B73" s="92">
        <v>7</v>
      </c>
      <c r="C73" s="82" t="s">
        <v>921</v>
      </c>
      <c r="D73" s="118" t="s">
        <v>848</v>
      </c>
      <c r="E73" s="121"/>
      <c r="F73" s="118" t="s">
        <v>860</v>
      </c>
      <c r="G73" s="119">
        <v>0</v>
      </c>
    </row>
    <row r="74" spans="1:7">
      <c r="A74" s="15"/>
      <c r="B74" s="92">
        <v>8</v>
      </c>
      <c r="C74" s="82" t="s">
        <v>922</v>
      </c>
      <c r="D74" s="118" t="s">
        <v>849</v>
      </c>
      <c r="E74" s="121"/>
      <c r="F74" s="118" t="s">
        <v>861</v>
      </c>
      <c r="G74" s="119">
        <v>0</v>
      </c>
    </row>
    <row r="75" spans="1:7">
      <c r="A75" s="15"/>
      <c r="B75" s="92">
        <v>9</v>
      </c>
      <c r="C75" s="82" t="s">
        <v>923</v>
      </c>
      <c r="D75" s="118" t="s">
        <v>850</v>
      </c>
      <c r="E75" s="121"/>
      <c r="F75" s="118" t="s">
        <v>862</v>
      </c>
      <c r="G75" s="119">
        <v>0</v>
      </c>
    </row>
    <row r="76" spans="1:7">
      <c r="A76" s="15"/>
      <c r="B76" s="92">
        <v>10</v>
      </c>
      <c r="C76" s="82" t="s">
        <v>924</v>
      </c>
      <c r="D76" s="118" t="s">
        <v>851</v>
      </c>
      <c r="E76" s="121"/>
      <c r="F76" s="118" t="s">
        <v>863</v>
      </c>
      <c r="G76" s="119">
        <v>0</v>
      </c>
    </row>
    <row r="77" spans="1:7">
      <c r="B77" s="92">
        <v>11</v>
      </c>
      <c r="C77" s="82" t="s">
        <v>925</v>
      </c>
      <c r="D77" s="118" t="s">
        <v>852</v>
      </c>
      <c r="E77" s="121"/>
      <c r="F77" s="118" t="s">
        <v>864</v>
      </c>
      <c r="G77" s="119">
        <v>0</v>
      </c>
    </row>
    <row r="78" spans="1:7" ht="13.5" thickBot="1">
      <c r="B78" s="100">
        <v>12</v>
      </c>
      <c r="C78" s="87" t="s">
        <v>31</v>
      </c>
      <c r="D78" s="113" t="s">
        <v>853</v>
      </c>
      <c r="E78" s="116"/>
      <c r="F78" s="113" t="s">
        <v>865</v>
      </c>
      <c r="G78" s="115">
        <v>0</v>
      </c>
    </row>
    <row r="79" spans="1:7" ht="13.5" thickBot="1"/>
    <row r="80" spans="1:7" ht="40.15" customHeight="1">
      <c r="B80" s="346" t="s">
        <v>926</v>
      </c>
      <c r="C80" s="347"/>
      <c r="D80" s="347"/>
      <c r="E80" s="347"/>
      <c r="F80" s="347"/>
      <c r="G80" s="348"/>
    </row>
    <row r="81" spans="1:7" ht="13.5" customHeight="1" thickBot="1">
      <c r="B81" s="268" t="s">
        <v>354</v>
      </c>
      <c r="C81" s="355" t="s">
        <v>914</v>
      </c>
      <c r="D81" s="137" t="s">
        <v>912</v>
      </c>
      <c r="E81" s="138"/>
      <c r="F81" s="138"/>
      <c r="G81" s="139"/>
    </row>
    <row r="82" spans="1:7" ht="14.65" customHeight="1">
      <c r="B82" s="268"/>
      <c r="C82" s="356"/>
      <c r="D82" s="436" t="s">
        <v>17</v>
      </c>
      <c r="E82" s="437"/>
      <c r="F82" s="437"/>
      <c r="G82" s="438"/>
    </row>
    <row r="83" spans="1:7" ht="14.65" customHeight="1">
      <c r="B83" s="268"/>
      <c r="C83" s="356"/>
      <c r="D83" s="426" t="s">
        <v>18</v>
      </c>
      <c r="E83" s="427"/>
      <c r="F83" s="427"/>
      <c r="G83" s="428"/>
    </row>
    <row r="84" spans="1:7" ht="48.4" customHeight="1" thickBot="1">
      <c r="B84" s="268"/>
      <c r="C84" s="356"/>
      <c r="D84" s="349" t="s">
        <v>667</v>
      </c>
      <c r="E84" s="349"/>
      <c r="F84" s="349"/>
      <c r="G84" s="350"/>
    </row>
    <row r="85" spans="1:7" ht="47.65" customHeight="1" thickBot="1">
      <c r="B85" s="269"/>
      <c r="C85" s="356"/>
      <c r="D85" s="450" t="s">
        <v>663</v>
      </c>
      <c r="E85" s="450"/>
      <c r="F85" s="450" t="s">
        <v>664</v>
      </c>
      <c r="G85" s="451"/>
    </row>
    <row r="86" spans="1:7">
      <c r="A86" s="15"/>
      <c r="B86" s="92">
        <v>1</v>
      </c>
      <c r="C86" s="85" t="s">
        <v>915</v>
      </c>
      <c r="D86" s="124" t="s">
        <v>866</v>
      </c>
      <c r="E86" s="127"/>
      <c r="F86" s="124" t="s">
        <v>878</v>
      </c>
      <c r="G86" s="108">
        <v>0</v>
      </c>
    </row>
    <row r="87" spans="1:7">
      <c r="A87" s="15"/>
      <c r="B87" s="92">
        <v>2</v>
      </c>
      <c r="C87" s="82" t="s">
        <v>916</v>
      </c>
      <c r="D87" s="118" t="s">
        <v>867</v>
      </c>
      <c r="E87" s="121"/>
      <c r="F87" s="118" t="s">
        <v>879</v>
      </c>
      <c r="G87" s="86">
        <v>0</v>
      </c>
    </row>
    <row r="88" spans="1:7">
      <c r="A88" s="15"/>
      <c r="B88" s="92">
        <v>3</v>
      </c>
      <c r="C88" s="82" t="s">
        <v>917</v>
      </c>
      <c r="D88" s="118" t="s">
        <v>868</v>
      </c>
      <c r="E88" s="121"/>
      <c r="F88" s="118" t="s">
        <v>880</v>
      </c>
      <c r="G88" s="86">
        <v>0</v>
      </c>
    </row>
    <row r="89" spans="1:7">
      <c r="A89" s="15"/>
      <c r="B89" s="92">
        <v>4</v>
      </c>
      <c r="C89" s="82" t="s">
        <v>918</v>
      </c>
      <c r="D89" s="118" t="s">
        <v>869</v>
      </c>
      <c r="E89" s="121"/>
      <c r="F89" s="118" t="s">
        <v>881</v>
      </c>
      <c r="G89" s="86">
        <v>0</v>
      </c>
    </row>
    <row r="90" spans="1:7">
      <c r="A90" s="15"/>
      <c r="B90" s="92">
        <v>5</v>
      </c>
      <c r="C90" s="82" t="s">
        <v>919</v>
      </c>
      <c r="D90" s="118" t="s">
        <v>870</v>
      </c>
      <c r="E90" s="121"/>
      <c r="F90" s="118" t="s">
        <v>882</v>
      </c>
      <c r="G90" s="86">
        <v>0</v>
      </c>
    </row>
    <row r="91" spans="1:7">
      <c r="A91" s="15"/>
      <c r="B91" s="92">
        <v>6</v>
      </c>
      <c r="C91" s="82" t="s">
        <v>920</v>
      </c>
      <c r="D91" s="118" t="s">
        <v>871</v>
      </c>
      <c r="E91" s="121"/>
      <c r="F91" s="118" t="s">
        <v>883</v>
      </c>
      <c r="G91" s="86">
        <v>0</v>
      </c>
    </row>
    <row r="92" spans="1:7">
      <c r="A92" s="15"/>
      <c r="B92" s="92">
        <v>7</v>
      </c>
      <c r="C92" s="82" t="s">
        <v>921</v>
      </c>
      <c r="D92" s="118" t="s">
        <v>872</v>
      </c>
      <c r="E92" s="121"/>
      <c r="F92" s="118" t="s">
        <v>884</v>
      </c>
      <c r="G92" s="86">
        <v>0</v>
      </c>
    </row>
    <row r="93" spans="1:7">
      <c r="A93" s="15"/>
      <c r="B93" s="92">
        <v>8</v>
      </c>
      <c r="C93" s="82" t="s">
        <v>922</v>
      </c>
      <c r="D93" s="118" t="s">
        <v>873</v>
      </c>
      <c r="E93" s="121"/>
      <c r="F93" s="118" t="s">
        <v>885</v>
      </c>
      <c r="G93" s="86">
        <v>0</v>
      </c>
    </row>
    <row r="94" spans="1:7">
      <c r="A94" s="15"/>
      <c r="B94" s="92">
        <v>9</v>
      </c>
      <c r="C94" s="82" t="s">
        <v>923</v>
      </c>
      <c r="D94" s="118" t="s">
        <v>874</v>
      </c>
      <c r="E94" s="121"/>
      <c r="F94" s="118" t="s">
        <v>886</v>
      </c>
      <c r="G94" s="86">
        <v>0</v>
      </c>
    </row>
    <row r="95" spans="1:7">
      <c r="A95" s="15"/>
      <c r="B95" s="92">
        <v>10</v>
      </c>
      <c r="C95" s="82" t="s">
        <v>924</v>
      </c>
      <c r="D95" s="118" t="s">
        <v>875</v>
      </c>
      <c r="E95" s="121"/>
      <c r="F95" s="118" t="s">
        <v>887</v>
      </c>
      <c r="G95" s="86">
        <v>0</v>
      </c>
    </row>
    <row r="96" spans="1:7">
      <c r="B96" s="92">
        <v>11</v>
      </c>
      <c r="C96" s="82" t="s">
        <v>925</v>
      </c>
      <c r="D96" s="118" t="s">
        <v>876</v>
      </c>
      <c r="E96" s="121"/>
      <c r="F96" s="118" t="s">
        <v>888</v>
      </c>
      <c r="G96" s="86">
        <v>0</v>
      </c>
    </row>
    <row r="97" spans="2:7" ht="13.5" thickBot="1">
      <c r="B97" s="100">
        <v>12</v>
      </c>
      <c r="C97" s="87" t="s">
        <v>31</v>
      </c>
      <c r="D97" s="113" t="s">
        <v>877</v>
      </c>
      <c r="E97" s="116"/>
      <c r="F97" s="113" t="s">
        <v>889</v>
      </c>
      <c r="G97" s="88">
        <f>SUM(G86:G96)</f>
        <v>0</v>
      </c>
    </row>
    <row r="99" spans="2:7" ht="14.25">
      <c r="C99" s="1" t="s">
        <v>606</v>
      </c>
    </row>
    <row r="100" spans="2:7" ht="14.25">
      <c r="C100" s="1" t="s">
        <v>607</v>
      </c>
    </row>
  </sheetData>
  <mergeCells count="41">
    <mergeCell ref="B80:G80"/>
    <mergeCell ref="B81:B85"/>
    <mergeCell ref="C81:C85"/>
    <mergeCell ref="D82:G82"/>
    <mergeCell ref="D83:G83"/>
    <mergeCell ref="D84:G84"/>
    <mergeCell ref="D85:E85"/>
    <mergeCell ref="F85:G85"/>
    <mergeCell ref="B61:G61"/>
    <mergeCell ref="B62:B66"/>
    <mergeCell ref="C62:C66"/>
    <mergeCell ref="D63:G63"/>
    <mergeCell ref="D64:G64"/>
    <mergeCell ref="D65:G65"/>
    <mergeCell ref="D66:E66"/>
    <mergeCell ref="F66:G66"/>
    <mergeCell ref="B42:G42"/>
    <mergeCell ref="B43:B47"/>
    <mergeCell ref="C43:C47"/>
    <mergeCell ref="D44:G44"/>
    <mergeCell ref="D45:G45"/>
    <mergeCell ref="D46:G46"/>
    <mergeCell ref="D47:E47"/>
    <mergeCell ref="F47:G47"/>
    <mergeCell ref="B23:G23"/>
    <mergeCell ref="B24:B28"/>
    <mergeCell ref="C24:C28"/>
    <mergeCell ref="D25:G25"/>
    <mergeCell ref="D26:G26"/>
    <mergeCell ref="D27:G27"/>
    <mergeCell ref="D28:E28"/>
    <mergeCell ref="F28:G28"/>
    <mergeCell ref="B2:C2"/>
    <mergeCell ref="B4:G4"/>
    <mergeCell ref="B5:B9"/>
    <mergeCell ref="C5:C9"/>
    <mergeCell ref="D6:G6"/>
    <mergeCell ref="D7:G7"/>
    <mergeCell ref="D8:G8"/>
    <mergeCell ref="D9:E9"/>
    <mergeCell ref="F9:G9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A2F52-45DB-4E0B-8A41-16F5B2CBBA37}">
  <dimension ref="B3:M46"/>
  <sheetViews>
    <sheetView topLeftCell="A16" zoomScale="160" zoomScaleNormal="160" workbookViewId="0">
      <selection activeCell="E10" sqref="E10"/>
    </sheetView>
  </sheetViews>
  <sheetFormatPr defaultRowHeight="15"/>
  <cols>
    <col min="11" max="11" width="15.28515625" bestFit="1" customWidth="1"/>
    <col min="13" max="13" width="18.5703125" bestFit="1" customWidth="1"/>
  </cols>
  <sheetData>
    <row r="3" spans="2:13" ht="15.75" thickBot="1"/>
    <row r="4" spans="2:13">
      <c r="B4" s="313" t="s">
        <v>902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5"/>
    </row>
    <row r="5" spans="2:13">
      <c r="B5" s="105" t="s">
        <v>894</v>
      </c>
      <c r="C5" s="316" t="s">
        <v>899</v>
      </c>
      <c r="D5" s="316"/>
      <c r="E5" s="316"/>
      <c r="F5" s="316"/>
      <c r="G5" s="316"/>
      <c r="H5" s="316"/>
      <c r="I5" s="316"/>
      <c r="J5" s="316"/>
      <c r="K5" s="316"/>
      <c r="L5" s="316"/>
      <c r="M5" s="97">
        <v>60000000</v>
      </c>
    </row>
    <row r="6" spans="2:13">
      <c r="B6" s="320" t="s">
        <v>896</v>
      </c>
      <c r="C6" s="317" t="s">
        <v>429</v>
      </c>
      <c r="D6" s="318"/>
      <c r="E6" s="318"/>
      <c r="F6" s="318"/>
      <c r="G6" s="318"/>
      <c r="H6" s="318"/>
      <c r="I6" s="318"/>
      <c r="J6" s="319"/>
      <c r="K6" s="132" t="s">
        <v>627</v>
      </c>
      <c r="L6" s="462"/>
      <c r="M6" s="89" t="s">
        <v>18</v>
      </c>
    </row>
    <row r="7" spans="2:13">
      <c r="B7" s="320"/>
      <c r="C7" s="461" t="s">
        <v>893</v>
      </c>
      <c r="D7" s="461" t="s">
        <v>425</v>
      </c>
      <c r="E7" s="461"/>
      <c r="F7" s="461"/>
      <c r="G7" s="461"/>
      <c r="H7" s="461"/>
      <c r="I7" s="461"/>
      <c r="J7" s="461"/>
      <c r="K7" s="96">
        <v>20000000</v>
      </c>
      <c r="L7" s="463"/>
      <c r="M7" s="101">
        <v>2000000</v>
      </c>
    </row>
    <row r="8" spans="2:13">
      <c r="B8" s="320"/>
      <c r="C8" s="461"/>
      <c r="D8" s="461" t="s">
        <v>426</v>
      </c>
      <c r="E8" s="461"/>
      <c r="F8" s="461"/>
      <c r="G8" s="461"/>
      <c r="H8" s="461"/>
      <c r="I8" s="461"/>
      <c r="J8" s="461"/>
      <c r="K8" s="96">
        <v>50000000</v>
      </c>
      <c r="L8" s="463"/>
      <c r="M8" s="101">
        <v>5000000</v>
      </c>
    </row>
    <row r="9" spans="2:13">
      <c r="B9" s="320"/>
      <c r="C9" s="461"/>
      <c r="D9" s="461" t="s">
        <v>427</v>
      </c>
      <c r="E9" s="461"/>
      <c r="F9" s="461"/>
      <c r="G9" s="461"/>
      <c r="H9" s="461"/>
      <c r="I9" s="461"/>
      <c r="J9" s="461"/>
      <c r="K9" s="96">
        <v>10000000</v>
      </c>
      <c r="L9" s="463"/>
      <c r="M9" s="101">
        <v>1000000</v>
      </c>
    </row>
    <row r="10" spans="2:13">
      <c r="B10" s="320"/>
      <c r="C10" s="461"/>
      <c r="D10" s="461" t="s">
        <v>614</v>
      </c>
      <c r="E10" s="461"/>
      <c r="F10" s="461"/>
      <c r="G10" s="461"/>
      <c r="H10" s="461"/>
      <c r="I10" s="461"/>
      <c r="J10" s="461"/>
      <c r="K10" s="96">
        <v>70000000</v>
      </c>
      <c r="L10" s="463"/>
      <c r="M10" s="101">
        <v>7000000</v>
      </c>
    </row>
    <row r="11" spans="2:13">
      <c r="B11" s="320"/>
      <c r="C11" s="457" t="s">
        <v>897</v>
      </c>
      <c r="D11" s="458"/>
      <c r="E11" s="458"/>
      <c r="F11" s="458"/>
      <c r="G11" s="458"/>
      <c r="H11" s="458"/>
      <c r="I11" s="458"/>
      <c r="J11" s="459"/>
      <c r="K11" s="96">
        <f>SUM(K7:K10)</f>
        <v>150000000</v>
      </c>
      <c r="L11" s="463"/>
      <c r="M11" s="101">
        <f>SUM(M7:M10)</f>
        <v>15000000</v>
      </c>
    </row>
    <row r="12" spans="2:13">
      <c r="B12" s="106" t="s">
        <v>895</v>
      </c>
      <c r="C12" s="316" t="s">
        <v>898</v>
      </c>
      <c r="D12" s="316"/>
      <c r="E12" s="316"/>
      <c r="F12" s="316"/>
      <c r="G12" s="316"/>
      <c r="H12" s="316"/>
      <c r="I12" s="316"/>
      <c r="J12" s="316"/>
      <c r="K12" s="316"/>
      <c r="L12" s="316"/>
      <c r="M12" s="99">
        <f>K11+(2*M11)</f>
        <v>180000000</v>
      </c>
    </row>
    <row r="13" spans="2:13" ht="15.75" thickBot="1">
      <c r="B13" s="107" t="s">
        <v>901</v>
      </c>
      <c r="C13" s="456" t="s">
        <v>900</v>
      </c>
      <c r="D13" s="456"/>
      <c r="E13" s="456"/>
      <c r="F13" s="456"/>
      <c r="G13" s="456"/>
      <c r="H13" s="456"/>
      <c r="I13" s="456"/>
      <c r="J13" s="456"/>
      <c r="K13" s="456"/>
      <c r="L13" s="456"/>
      <c r="M13" s="135">
        <f>(M12-M5)/M5</f>
        <v>2</v>
      </c>
    </row>
    <row r="16" spans="2:13" ht="15.75" thickBot="1"/>
    <row r="17" spans="2:13">
      <c r="B17" s="313" t="s">
        <v>415</v>
      </c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5"/>
    </row>
    <row r="18" spans="2:13">
      <c r="B18" s="105" t="s">
        <v>359</v>
      </c>
      <c r="C18" s="316" t="s">
        <v>399</v>
      </c>
      <c r="D18" s="316"/>
      <c r="E18" s="316"/>
      <c r="F18" s="316"/>
      <c r="G18" s="316"/>
      <c r="H18" s="316"/>
      <c r="I18" s="316"/>
      <c r="J18" s="316"/>
      <c r="K18" s="316"/>
      <c r="L18" s="316"/>
      <c r="M18" s="97">
        <v>50000000</v>
      </c>
    </row>
    <row r="19" spans="2:13">
      <c r="B19" s="105" t="s">
        <v>370</v>
      </c>
      <c r="C19" s="316" t="s">
        <v>433</v>
      </c>
      <c r="D19" s="316"/>
      <c r="E19" s="316"/>
      <c r="F19" s="316"/>
      <c r="G19" s="316"/>
      <c r="H19" s="316"/>
      <c r="I19" s="316"/>
      <c r="J19" s="316"/>
      <c r="K19" s="316"/>
      <c r="L19" s="316"/>
      <c r="M19" s="97">
        <v>65000000</v>
      </c>
    </row>
    <row r="20" spans="2:13">
      <c r="B20" s="92" t="s">
        <v>381</v>
      </c>
      <c r="C20" s="316" t="s">
        <v>613</v>
      </c>
      <c r="D20" s="316"/>
      <c r="E20" s="316"/>
      <c r="F20" s="316"/>
      <c r="G20" s="316"/>
      <c r="H20" s="316"/>
      <c r="I20" s="316"/>
      <c r="J20" s="316"/>
      <c r="K20" s="316"/>
      <c r="L20" s="316"/>
      <c r="M20" s="98">
        <v>21</v>
      </c>
    </row>
    <row r="21" spans="2:13">
      <c r="B21" s="320" t="s">
        <v>392</v>
      </c>
      <c r="C21" s="317" t="s">
        <v>429</v>
      </c>
      <c r="D21" s="318"/>
      <c r="E21" s="318"/>
      <c r="F21" s="318"/>
      <c r="G21" s="318"/>
      <c r="H21" s="318"/>
      <c r="I21" s="318"/>
      <c r="J21" s="319"/>
      <c r="K21" s="132" t="s">
        <v>627</v>
      </c>
      <c r="L21" s="462"/>
      <c r="M21" s="89" t="s">
        <v>18</v>
      </c>
    </row>
    <row r="22" spans="2:13">
      <c r="B22" s="320"/>
      <c r="C22" s="461" t="s">
        <v>416</v>
      </c>
      <c r="D22" s="461" t="s">
        <v>425</v>
      </c>
      <c r="E22" s="461"/>
      <c r="F22" s="461"/>
      <c r="G22" s="461"/>
      <c r="H22" s="461"/>
      <c r="I22" s="461"/>
      <c r="J22" s="461"/>
      <c r="K22" s="96">
        <v>20000000</v>
      </c>
      <c r="L22" s="463"/>
      <c r="M22" s="101" t="e">
        <f>#REF!+#REF!+#REF!+#REF!+#REF!+#REF!+#REF!+#REF!</f>
        <v>#REF!</v>
      </c>
    </row>
    <row r="23" spans="2:13">
      <c r="B23" s="320"/>
      <c r="C23" s="461"/>
      <c r="D23" s="461" t="s">
        <v>426</v>
      </c>
      <c r="E23" s="461"/>
      <c r="F23" s="461"/>
      <c r="G23" s="461"/>
      <c r="H23" s="461"/>
      <c r="I23" s="461"/>
      <c r="J23" s="461"/>
      <c r="K23" s="96">
        <v>50000000</v>
      </c>
      <c r="L23" s="463"/>
      <c r="M23" s="101">
        <v>5000000</v>
      </c>
    </row>
    <row r="24" spans="2:13">
      <c r="B24" s="320"/>
      <c r="C24" s="461"/>
      <c r="D24" s="461" t="s">
        <v>427</v>
      </c>
      <c r="E24" s="461"/>
      <c r="F24" s="461"/>
      <c r="G24" s="461"/>
      <c r="H24" s="461"/>
      <c r="I24" s="461"/>
      <c r="J24" s="461"/>
      <c r="K24" s="96">
        <v>80000000</v>
      </c>
      <c r="L24" s="463"/>
      <c r="M24" s="101">
        <v>80000</v>
      </c>
    </row>
    <row r="25" spans="2:13">
      <c r="B25" s="320"/>
      <c r="C25" s="461"/>
      <c r="D25" s="461" t="s">
        <v>614</v>
      </c>
      <c r="E25" s="461"/>
      <c r="F25" s="461"/>
      <c r="G25" s="461"/>
      <c r="H25" s="461"/>
      <c r="I25" s="461"/>
      <c r="J25" s="461"/>
      <c r="K25" s="96">
        <v>70000000</v>
      </c>
      <c r="L25" s="463"/>
      <c r="M25" s="101">
        <v>7000000</v>
      </c>
    </row>
    <row r="26" spans="2:13">
      <c r="B26" s="320"/>
      <c r="C26" s="461" t="s">
        <v>417</v>
      </c>
      <c r="D26" s="461" t="s">
        <v>615</v>
      </c>
      <c r="E26" s="461"/>
      <c r="F26" s="461"/>
      <c r="G26" s="461"/>
      <c r="H26" s="461"/>
      <c r="I26" s="461"/>
      <c r="J26" s="461"/>
      <c r="K26" s="96">
        <v>65000000</v>
      </c>
      <c r="L26" s="463"/>
      <c r="M26" s="101">
        <v>6500000</v>
      </c>
    </row>
    <row r="27" spans="2:13">
      <c r="B27" s="320"/>
      <c r="C27" s="461"/>
      <c r="D27" s="461" t="s">
        <v>616</v>
      </c>
      <c r="E27" s="461"/>
      <c r="F27" s="461"/>
      <c r="G27" s="461"/>
      <c r="H27" s="461"/>
      <c r="I27" s="461"/>
      <c r="J27" s="461"/>
      <c r="K27" s="96">
        <v>48000000</v>
      </c>
      <c r="L27" s="463"/>
      <c r="M27" s="101">
        <v>4800000</v>
      </c>
    </row>
    <row r="28" spans="2:13">
      <c r="B28" s="320"/>
      <c r="C28" s="461"/>
      <c r="D28" s="461" t="s">
        <v>617</v>
      </c>
      <c r="E28" s="461"/>
      <c r="F28" s="461"/>
      <c r="G28" s="461"/>
      <c r="H28" s="461"/>
      <c r="I28" s="461"/>
      <c r="J28" s="461"/>
      <c r="K28" s="96">
        <v>34880000</v>
      </c>
      <c r="L28" s="463"/>
      <c r="M28" s="101">
        <v>3488000</v>
      </c>
    </row>
    <row r="29" spans="2:13">
      <c r="B29" s="320"/>
      <c r="C29" s="461"/>
      <c r="D29" s="461" t="s">
        <v>618</v>
      </c>
      <c r="E29" s="461"/>
      <c r="F29" s="461"/>
      <c r="G29" s="461"/>
      <c r="H29" s="461"/>
      <c r="I29" s="461"/>
      <c r="J29" s="461"/>
      <c r="K29" s="96">
        <v>100000000</v>
      </c>
      <c r="L29" s="463"/>
      <c r="M29" s="101">
        <v>10000000</v>
      </c>
    </row>
    <row r="30" spans="2:13">
      <c r="B30" s="320"/>
      <c r="C30" s="461" t="s">
        <v>418</v>
      </c>
      <c r="D30" s="461" t="s">
        <v>619</v>
      </c>
      <c r="E30" s="461"/>
      <c r="F30" s="461"/>
      <c r="G30" s="461"/>
      <c r="H30" s="461"/>
      <c r="I30" s="461"/>
      <c r="J30" s="461"/>
      <c r="K30" s="96">
        <v>200000000</v>
      </c>
      <c r="L30" s="463"/>
      <c r="M30" s="101">
        <v>2000000</v>
      </c>
    </row>
    <row r="31" spans="2:13">
      <c r="B31" s="320"/>
      <c r="C31" s="461"/>
      <c r="D31" s="461" t="s">
        <v>620</v>
      </c>
      <c r="E31" s="461"/>
      <c r="F31" s="461"/>
      <c r="G31" s="461"/>
      <c r="H31" s="461"/>
      <c r="I31" s="461"/>
      <c r="J31" s="461"/>
      <c r="K31" s="96">
        <v>300000000</v>
      </c>
      <c r="L31" s="463"/>
      <c r="M31" s="101">
        <v>3000000</v>
      </c>
    </row>
    <row r="32" spans="2:13">
      <c r="B32" s="320"/>
      <c r="C32" s="461"/>
      <c r="D32" s="461" t="s">
        <v>621</v>
      </c>
      <c r="E32" s="461"/>
      <c r="F32" s="461"/>
      <c r="G32" s="461"/>
      <c r="H32" s="461"/>
      <c r="I32" s="461"/>
      <c r="J32" s="461"/>
      <c r="K32" s="96">
        <v>10000000</v>
      </c>
      <c r="L32" s="463"/>
      <c r="M32" s="101">
        <v>100000</v>
      </c>
    </row>
    <row r="33" spans="2:13">
      <c r="B33" s="320"/>
      <c r="C33" s="461"/>
      <c r="D33" s="461" t="s">
        <v>622</v>
      </c>
      <c r="E33" s="461"/>
      <c r="F33" s="461"/>
      <c r="G33" s="461"/>
      <c r="H33" s="461"/>
      <c r="I33" s="461"/>
      <c r="J33" s="461"/>
      <c r="K33" s="96">
        <v>5000000</v>
      </c>
      <c r="L33" s="463"/>
      <c r="M33" s="101">
        <v>10000</v>
      </c>
    </row>
    <row r="34" spans="2:13">
      <c r="B34" s="320"/>
      <c r="C34" s="461" t="s">
        <v>419</v>
      </c>
      <c r="D34" s="461" t="s">
        <v>623</v>
      </c>
      <c r="E34" s="461"/>
      <c r="F34" s="461"/>
      <c r="G34" s="461"/>
      <c r="H34" s="461"/>
      <c r="I34" s="461"/>
      <c r="J34" s="461"/>
      <c r="K34" s="96">
        <v>80000000</v>
      </c>
      <c r="L34" s="463"/>
      <c r="M34" s="101">
        <v>80000</v>
      </c>
    </row>
    <row r="35" spans="2:13">
      <c r="B35" s="320"/>
      <c r="C35" s="461"/>
      <c r="D35" s="461" t="s">
        <v>624</v>
      </c>
      <c r="E35" s="461"/>
      <c r="F35" s="461"/>
      <c r="G35" s="461"/>
      <c r="H35" s="461"/>
      <c r="I35" s="461"/>
      <c r="J35" s="461"/>
      <c r="K35" s="96">
        <v>70000000</v>
      </c>
      <c r="L35" s="463"/>
      <c r="M35" s="101">
        <v>40000</v>
      </c>
    </row>
    <row r="36" spans="2:13">
      <c r="B36" s="320"/>
      <c r="C36" s="461"/>
      <c r="D36" s="461" t="s">
        <v>625</v>
      </c>
      <c r="E36" s="461"/>
      <c r="F36" s="461"/>
      <c r="G36" s="461"/>
      <c r="H36" s="461"/>
      <c r="I36" s="461"/>
      <c r="J36" s="461"/>
      <c r="K36" s="96">
        <v>65000000</v>
      </c>
      <c r="L36" s="463"/>
      <c r="M36" s="101">
        <v>50000</v>
      </c>
    </row>
    <row r="37" spans="2:13">
      <c r="B37" s="320"/>
      <c r="C37" s="461"/>
      <c r="D37" s="461" t="s">
        <v>626</v>
      </c>
      <c r="E37" s="461"/>
      <c r="F37" s="461"/>
      <c r="G37" s="461"/>
      <c r="H37" s="461"/>
      <c r="I37" s="461"/>
      <c r="J37" s="461"/>
      <c r="K37" s="96">
        <v>48000000</v>
      </c>
      <c r="L37" s="463"/>
      <c r="M37" s="101">
        <v>640000</v>
      </c>
    </row>
    <row r="38" spans="2:13">
      <c r="B38" s="320"/>
      <c r="C38" s="460" t="s">
        <v>420</v>
      </c>
      <c r="D38" s="460"/>
      <c r="E38" s="460"/>
      <c r="F38" s="460"/>
      <c r="G38" s="460"/>
      <c r="H38" s="460"/>
      <c r="I38" s="460"/>
      <c r="J38" s="460"/>
      <c r="K38" s="96">
        <v>34880000</v>
      </c>
      <c r="L38" s="463"/>
      <c r="M38" s="101">
        <v>2480</v>
      </c>
    </row>
    <row r="39" spans="2:13">
      <c r="B39" s="320"/>
      <c r="C39" s="132" t="s">
        <v>421</v>
      </c>
      <c r="D39" s="461" t="s">
        <v>424</v>
      </c>
      <c r="E39" s="461"/>
      <c r="F39" s="461"/>
      <c r="G39" s="461"/>
      <c r="H39" s="461"/>
      <c r="I39" s="461"/>
      <c r="J39" s="461"/>
      <c r="K39" s="96">
        <v>100000000</v>
      </c>
      <c r="L39" s="463"/>
      <c r="M39" s="101">
        <v>230000</v>
      </c>
    </row>
    <row r="40" spans="2:13">
      <c r="B40" s="320"/>
      <c r="C40" s="132" t="s">
        <v>422</v>
      </c>
      <c r="D40" s="461" t="s">
        <v>424</v>
      </c>
      <c r="E40" s="461"/>
      <c r="F40" s="461"/>
      <c r="G40" s="461"/>
      <c r="H40" s="461"/>
      <c r="I40" s="461"/>
      <c r="J40" s="461"/>
      <c r="K40" s="96">
        <v>200000000</v>
      </c>
      <c r="L40" s="464"/>
      <c r="M40" s="101">
        <v>130000</v>
      </c>
    </row>
    <row r="41" spans="2:13">
      <c r="B41" s="106" t="s">
        <v>492</v>
      </c>
      <c r="C41" s="316" t="s">
        <v>431</v>
      </c>
      <c r="D41" s="316"/>
      <c r="E41" s="316"/>
      <c r="F41" s="316"/>
      <c r="G41" s="316"/>
      <c r="H41" s="316"/>
      <c r="I41" s="316"/>
      <c r="J41" s="316"/>
      <c r="K41" s="316"/>
      <c r="L41" s="316"/>
      <c r="M41" s="99">
        <f>(SUM(K26:K29)+2*SUM(M26:M29))-M18</f>
        <v>247456000</v>
      </c>
    </row>
    <row r="42" spans="2:13">
      <c r="B42" s="106" t="s">
        <v>493</v>
      </c>
      <c r="C42" s="316" t="s">
        <v>631</v>
      </c>
      <c r="D42" s="316"/>
      <c r="E42" s="316"/>
      <c r="F42" s="316"/>
      <c r="G42" s="316"/>
      <c r="H42" s="316"/>
      <c r="I42" s="316"/>
      <c r="J42" s="316"/>
      <c r="K42" s="316"/>
      <c r="L42" s="316"/>
      <c r="M42" s="110">
        <f>M41/M19</f>
        <v>3.8070153846153847</v>
      </c>
    </row>
    <row r="43" spans="2:13">
      <c r="B43" s="106" t="s">
        <v>494</v>
      </c>
      <c r="C43" s="316" t="s">
        <v>428</v>
      </c>
      <c r="D43" s="316"/>
      <c r="E43" s="316"/>
      <c r="F43" s="316"/>
      <c r="G43" s="316"/>
      <c r="H43" s="316"/>
      <c r="I43" s="316"/>
      <c r="J43" s="316"/>
      <c r="K43" s="316"/>
      <c r="L43" s="316"/>
      <c r="M43" s="111" t="str" cm="1">
        <f t="array" ref="M43">IF(M20&lt;9,"Original Rate", _xlfn.IFS(AND(M20&gt;8,M20&lt;41,M42&lt;200%),"&lt;2.0% per annum", AND(M20&gt;8,M20&lt;41,M42&gt;=200%,M42&lt;=400%),"&lt;1.25% per annum", AND(M20&gt;8,M20&lt;41,M42&gt;400%),"&lt;0.5% per annum"))</f>
        <v>&lt;1.25% per annum</v>
      </c>
    </row>
    <row r="44" spans="2:13">
      <c r="B44" s="106" t="s">
        <v>495</v>
      </c>
      <c r="C44" s="316" t="s">
        <v>432</v>
      </c>
      <c r="D44" s="316"/>
      <c r="E44" s="316"/>
      <c r="F44" s="316"/>
      <c r="G44" s="316"/>
      <c r="H44" s="316"/>
      <c r="I44" s="316"/>
      <c r="J44" s="316"/>
      <c r="K44" s="316"/>
      <c r="L44" s="316"/>
      <c r="M44" s="111">
        <f>(SUM(K26:K39)+2*SUM(M26:M39))/9-M18</f>
        <v>85848995.555555552</v>
      </c>
    </row>
    <row r="45" spans="2:13">
      <c r="B45" s="106" t="s">
        <v>496</v>
      </c>
      <c r="C45" s="317" t="s">
        <v>632</v>
      </c>
      <c r="D45" s="318"/>
      <c r="E45" s="318"/>
      <c r="F45" s="318"/>
      <c r="G45" s="318"/>
      <c r="H45" s="318"/>
      <c r="I45" s="318"/>
      <c r="J45" s="318"/>
      <c r="K45" s="318"/>
      <c r="L45" s="319"/>
      <c r="M45" s="110">
        <f>M44/M18</f>
        <v>1.716979911111111</v>
      </c>
    </row>
    <row r="46" spans="2:13" ht="15.75" thickBot="1">
      <c r="B46" s="107" t="s">
        <v>497</v>
      </c>
      <c r="C46" s="456" t="s">
        <v>428</v>
      </c>
      <c r="D46" s="456"/>
      <c r="E46" s="456"/>
      <c r="F46" s="456"/>
      <c r="G46" s="456"/>
      <c r="H46" s="456"/>
      <c r="I46" s="456"/>
      <c r="J46" s="456"/>
      <c r="K46" s="456"/>
      <c r="L46" s="456"/>
      <c r="M46" s="112" t="str" cm="1">
        <f t="array" ref="M46">IF(M20&lt;9,"Original Rate", _xlfn.IFS(M45&lt;200%,"&lt;2.0% fixed",AND(M45&gt;=200%,M45&lt;=400%),"&lt;1.25% fixed",M45&gt;400%,"&lt;0.5% fixed"))</f>
        <v>&lt;2.0% fixed</v>
      </c>
    </row>
  </sheetData>
  <mergeCells count="49">
    <mergeCell ref="C12:L12"/>
    <mergeCell ref="C13:L13"/>
    <mergeCell ref="B4:M4"/>
    <mergeCell ref="C5:L5"/>
    <mergeCell ref="B6:B11"/>
    <mergeCell ref="C6:J6"/>
    <mergeCell ref="L6:L11"/>
    <mergeCell ref="C7:C10"/>
    <mergeCell ref="D7:J7"/>
    <mergeCell ref="D8:J8"/>
    <mergeCell ref="D9:J9"/>
    <mergeCell ref="D10:J10"/>
    <mergeCell ref="B17:M17"/>
    <mergeCell ref="C18:L18"/>
    <mergeCell ref="C19:L19"/>
    <mergeCell ref="C20:L20"/>
    <mergeCell ref="B21:B40"/>
    <mergeCell ref="C21:J21"/>
    <mergeCell ref="L21:L40"/>
    <mergeCell ref="C22:C25"/>
    <mergeCell ref="D22:J22"/>
    <mergeCell ref="D23:J23"/>
    <mergeCell ref="D24:J24"/>
    <mergeCell ref="D25:J25"/>
    <mergeCell ref="C26:C29"/>
    <mergeCell ref="D26:J26"/>
    <mergeCell ref="D27:J27"/>
    <mergeCell ref="D28:J28"/>
    <mergeCell ref="C30:C33"/>
    <mergeCell ref="D30:J30"/>
    <mergeCell ref="D31:J31"/>
    <mergeCell ref="D32:J32"/>
    <mergeCell ref="D33:J33"/>
    <mergeCell ref="C43:L43"/>
    <mergeCell ref="C44:L44"/>
    <mergeCell ref="C45:L45"/>
    <mergeCell ref="C46:L46"/>
    <mergeCell ref="C11:J11"/>
    <mergeCell ref="C38:J38"/>
    <mergeCell ref="D39:J39"/>
    <mergeCell ref="D40:J40"/>
    <mergeCell ref="C41:L41"/>
    <mergeCell ref="C42:L42"/>
    <mergeCell ref="C34:C37"/>
    <mergeCell ref="D34:J34"/>
    <mergeCell ref="D35:J35"/>
    <mergeCell ref="D36:J36"/>
    <mergeCell ref="D37:J37"/>
    <mergeCell ref="D29:J29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FE2D7-15F9-4374-AE5D-319CA2DED921}">
  <sheetPr>
    <tabColor theme="9"/>
  </sheetPr>
  <dimension ref="A2:AS46"/>
  <sheetViews>
    <sheetView zoomScaleNormal="100" workbookViewId="0">
      <selection activeCell="E10" sqref="E10"/>
    </sheetView>
  </sheetViews>
  <sheetFormatPr defaultColWidth="8.7109375" defaultRowHeight="12.75"/>
  <cols>
    <col min="1" max="2" width="8.7109375" style="1"/>
    <col min="3" max="3" width="67" style="1" bestFit="1" customWidth="1"/>
    <col min="4" max="4" width="4" style="1" customWidth="1"/>
    <col min="5" max="5" width="13" style="1" customWidth="1"/>
    <col min="6" max="6" width="4" style="1" customWidth="1"/>
    <col min="7" max="7" width="13" style="1" customWidth="1"/>
    <col min="8" max="8" width="4" style="1" customWidth="1"/>
    <col min="9" max="9" width="13" style="1" customWidth="1"/>
    <col min="10" max="10" width="4" style="1" customWidth="1"/>
    <col min="11" max="11" width="13" style="1" customWidth="1"/>
    <col min="12" max="12" width="4" style="1" customWidth="1"/>
    <col min="13" max="13" width="13" style="1" customWidth="1"/>
    <col min="14" max="14" width="4" style="1" hidden="1" customWidth="1"/>
    <col min="15" max="15" width="13" style="1" hidden="1" customWidth="1"/>
    <col min="16" max="16" width="4" style="1" hidden="1" customWidth="1"/>
    <col min="17" max="17" width="13" style="1" hidden="1" customWidth="1"/>
    <col min="18" max="18" width="4" style="1" hidden="1" customWidth="1"/>
    <col min="19" max="19" width="13" style="1" hidden="1" customWidth="1"/>
    <col min="20" max="20" width="4" style="1" hidden="1" customWidth="1"/>
    <col min="21" max="21" width="13" style="1" hidden="1" customWidth="1"/>
    <col min="22" max="22" width="4" style="1" hidden="1" customWidth="1"/>
    <col min="23" max="23" width="13" style="1" hidden="1" customWidth="1"/>
    <col min="24" max="24" width="4" style="1" hidden="1" customWidth="1"/>
    <col min="25" max="25" width="13" style="1" hidden="1" customWidth="1"/>
    <col min="26" max="26" width="4" style="1" hidden="1" customWidth="1"/>
    <col min="27" max="27" width="13" style="1" hidden="1" customWidth="1"/>
    <col min="28" max="28" width="4" style="1" hidden="1" customWidth="1"/>
    <col min="29" max="29" width="13" style="1" hidden="1" customWidth="1"/>
    <col min="30" max="30" width="4" style="1" hidden="1" customWidth="1"/>
    <col min="31" max="31" width="13" style="1" hidden="1" customWidth="1"/>
    <col min="32" max="32" width="4" style="1" hidden="1" customWidth="1"/>
    <col min="33" max="33" width="13" style="1" hidden="1" customWidth="1"/>
    <col min="34" max="34" width="4" style="1" hidden="1" customWidth="1"/>
    <col min="35" max="35" width="13" style="1" hidden="1" customWidth="1"/>
    <col min="36" max="36" width="4" style="1" hidden="1" customWidth="1"/>
    <col min="37" max="37" width="13" style="1" hidden="1" customWidth="1"/>
    <col min="38" max="38" width="4" style="1" hidden="1" customWidth="1"/>
    <col min="39" max="39" width="13" style="1" hidden="1" customWidth="1"/>
    <col min="40" max="40" width="4" style="1" hidden="1" customWidth="1"/>
    <col min="41" max="41" width="13" style="1" hidden="1" customWidth="1"/>
    <col min="42" max="42" width="4" style="1" customWidth="1"/>
    <col min="43" max="43" width="13" style="1" customWidth="1"/>
    <col min="44" max="44" width="4" style="1" customWidth="1"/>
    <col min="45" max="45" width="13.28515625" style="1" customWidth="1"/>
    <col min="46" max="46" width="4" style="1" customWidth="1"/>
    <col min="47" max="16384" width="8.7109375" style="1"/>
  </cols>
  <sheetData>
    <row r="2" spans="1:45" ht="13.5" thickBot="1"/>
    <row r="3" spans="1:45" ht="14.65" customHeight="1" thickBot="1">
      <c r="B3" s="483" t="s">
        <v>0</v>
      </c>
      <c r="C3" s="485" t="s">
        <v>30</v>
      </c>
      <c r="D3" s="487" t="s">
        <v>317</v>
      </c>
      <c r="E3" s="488"/>
      <c r="F3" s="493" t="s">
        <v>14</v>
      </c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4"/>
      <c r="S3" s="494"/>
      <c r="T3" s="494"/>
      <c r="U3" s="494"/>
      <c r="V3" s="494"/>
      <c r="W3" s="494"/>
      <c r="X3" s="494"/>
      <c r="Y3" s="494"/>
      <c r="Z3" s="494"/>
      <c r="AA3" s="494"/>
      <c r="AB3" s="494"/>
      <c r="AC3" s="494"/>
      <c r="AD3" s="494"/>
      <c r="AE3" s="494"/>
      <c r="AF3" s="494"/>
      <c r="AG3" s="494"/>
      <c r="AH3" s="494"/>
      <c r="AI3" s="494"/>
      <c r="AJ3" s="494"/>
      <c r="AK3" s="494"/>
      <c r="AL3" s="494"/>
      <c r="AM3" s="494"/>
      <c r="AN3" s="494"/>
      <c r="AO3" s="494"/>
      <c r="AP3" s="494"/>
      <c r="AQ3" s="494"/>
      <c r="AR3" s="494"/>
      <c r="AS3" s="495"/>
    </row>
    <row r="4" spans="1:45" ht="30.4" customHeight="1">
      <c r="B4" s="484"/>
      <c r="C4" s="486"/>
      <c r="D4" s="489"/>
      <c r="E4" s="490"/>
      <c r="F4" s="368" t="s">
        <v>13</v>
      </c>
      <c r="G4" s="369"/>
      <c r="H4" s="369"/>
      <c r="I4" s="496"/>
      <c r="J4" s="496"/>
      <c r="K4" s="496"/>
      <c r="L4" s="496"/>
      <c r="M4" s="497"/>
      <c r="N4" s="498" t="s">
        <v>17</v>
      </c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500"/>
      <c r="AB4" s="498" t="s">
        <v>12</v>
      </c>
      <c r="AC4" s="499"/>
      <c r="AD4" s="499"/>
      <c r="AE4" s="500"/>
      <c r="AF4" s="501" t="s">
        <v>19</v>
      </c>
      <c r="AG4" s="502"/>
      <c r="AH4" s="502"/>
      <c r="AI4" s="502"/>
      <c r="AJ4" s="502"/>
      <c r="AK4" s="502"/>
      <c r="AL4" s="502"/>
      <c r="AM4" s="502"/>
      <c r="AN4" s="502"/>
      <c r="AO4" s="502"/>
      <c r="AP4" s="503" t="s">
        <v>350</v>
      </c>
      <c r="AQ4" s="503"/>
      <c r="AR4" s="503" t="s">
        <v>351</v>
      </c>
      <c r="AS4" s="505"/>
    </row>
    <row r="5" spans="1:45" ht="30.4" customHeight="1">
      <c r="B5" s="484"/>
      <c r="C5" s="486"/>
      <c r="D5" s="489"/>
      <c r="E5" s="490"/>
      <c r="F5" s="480"/>
      <c r="G5" s="481"/>
      <c r="H5" s="481"/>
      <c r="I5" s="482"/>
      <c r="J5" s="465" t="s">
        <v>18</v>
      </c>
      <c r="K5" s="427"/>
      <c r="L5" s="427"/>
      <c r="M5" s="428"/>
      <c r="N5" s="433"/>
      <c r="O5" s="434"/>
      <c r="P5" s="434"/>
      <c r="Q5" s="434"/>
      <c r="R5" s="434"/>
      <c r="S5" s="434"/>
      <c r="T5" s="434"/>
      <c r="U5" s="466"/>
      <c r="V5" s="465" t="s">
        <v>18</v>
      </c>
      <c r="W5" s="427"/>
      <c r="X5" s="427"/>
      <c r="Y5" s="427"/>
      <c r="Z5" s="427"/>
      <c r="AA5" s="428"/>
      <c r="AB5" s="433"/>
      <c r="AC5" s="466"/>
      <c r="AD5" s="467" t="s">
        <v>18</v>
      </c>
      <c r="AE5" s="468"/>
      <c r="AF5" s="507"/>
      <c r="AG5" s="508"/>
      <c r="AH5" s="508"/>
      <c r="AI5" s="509"/>
      <c r="AJ5" s="467" t="s">
        <v>18</v>
      </c>
      <c r="AK5" s="510"/>
      <c r="AL5" s="510"/>
      <c r="AM5" s="510"/>
      <c r="AN5" s="510"/>
      <c r="AO5" s="510"/>
      <c r="AP5" s="503"/>
      <c r="AQ5" s="503"/>
      <c r="AR5" s="503"/>
      <c r="AS5" s="505"/>
    </row>
    <row r="6" spans="1:45" ht="83.65" customHeight="1" thickBot="1">
      <c r="B6" s="484"/>
      <c r="C6" s="486"/>
      <c r="D6" s="491"/>
      <c r="E6" s="492"/>
      <c r="F6" s="474" t="s">
        <v>324</v>
      </c>
      <c r="G6" s="475"/>
      <c r="H6" s="476" t="s">
        <v>352</v>
      </c>
      <c r="I6" s="475"/>
      <c r="J6" s="471" t="s">
        <v>327</v>
      </c>
      <c r="K6" s="472"/>
      <c r="L6" s="471" t="s">
        <v>353</v>
      </c>
      <c r="M6" s="473"/>
      <c r="N6" s="474" t="s">
        <v>145</v>
      </c>
      <c r="O6" s="475"/>
      <c r="P6" s="476" t="s">
        <v>146</v>
      </c>
      <c r="Q6" s="475"/>
      <c r="R6" s="476" t="s">
        <v>147</v>
      </c>
      <c r="S6" s="475"/>
      <c r="T6" s="476" t="s">
        <v>148</v>
      </c>
      <c r="U6" s="475"/>
      <c r="V6" s="471" t="s">
        <v>149</v>
      </c>
      <c r="W6" s="472"/>
      <c r="X6" s="471" t="s">
        <v>150</v>
      </c>
      <c r="Y6" s="472"/>
      <c r="Z6" s="471" t="s">
        <v>151</v>
      </c>
      <c r="AA6" s="473"/>
      <c r="AB6" s="474" t="s">
        <v>299</v>
      </c>
      <c r="AC6" s="475"/>
      <c r="AD6" s="471" t="s">
        <v>152</v>
      </c>
      <c r="AE6" s="473"/>
      <c r="AF6" s="474" t="s">
        <v>153</v>
      </c>
      <c r="AG6" s="475"/>
      <c r="AH6" s="476" t="s">
        <v>154</v>
      </c>
      <c r="AI6" s="475"/>
      <c r="AJ6" s="471" t="s">
        <v>155</v>
      </c>
      <c r="AK6" s="472"/>
      <c r="AL6" s="471" t="s">
        <v>156</v>
      </c>
      <c r="AM6" s="472"/>
      <c r="AN6" s="471" t="s">
        <v>157</v>
      </c>
      <c r="AO6" s="477"/>
      <c r="AP6" s="504"/>
      <c r="AQ6" s="504"/>
      <c r="AR6" s="504"/>
      <c r="AS6" s="506"/>
    </row>
    <row r="7" spans="1:45" ht="15" customHeight="1" thickBot="1">
      <c r="B7" s="484"/>
      <c r="C7" s="486"/>
      <c r="D7" s="478" t="s">
        <v>104</v>
      </c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  <c r="Y7" s="479"/>
      <c r="Z7" s="479"/>
      <c r="AA7" s="479"/>
      <c r="AB7" s="479"/>
      <c r="AC7" s="479"/>
      <c r="AD7" s="479"/>
      <c r="AE7" s="479"/>
      <c r="AF7" s="479"/>
      <c r="AG7" s="479"/>
      <c r="AH7" s="479"/>
      <c r="AI7" s="479"/>
      <c r="AJ7" s="479"/>
      <c r="AK7" s="479"/>
      <c r="AL7" s="479"/>
      <c r="AM7" s="479"/>
      <c r="AN7" s="479"/>
      <c r="AO7" s="479"/>
      <c r="AP7" s="479"/>
      <c r="AQ7" s="479"/>
      <c r="AR7" s="469" t="s">
        <v>105</v>
      </c>
      <c r="AS7" s="470"/>
    </row>
    <row r="8" spans="1:45" ht="13.5" thickBot="1">
      <c r="A8" s="15"/>
      <c r="B8" s="16">
        <v>1</v>
      </c>
      <c r="C8" s="7" t="s">
        <v>1</v>
      </c>
      <c r="D8" s="11" t="s">
        <v>32</v>
      </c>
      <c r="E8" s="44">
        <f>SUM('ISR Alt Sch Form (B&amp;HC)'!D13+'ISR Alt Sch Form (B&amp;HC)'!G13+'ISR Alt Sch Form (B&amp;HC)'!J13+'ISR Alt Sch Form (B&amp;HC)'!M13)</f>
        <v>0</v>
      </c>
      <c r="F8" s="11" t="s">
        <v>46</v>
      </c>
      <c r="G8" s="48">
        <f>'ISR Alt Sch Form (B&amp;HC)'!D16</f>
        <v>0</v>
      </c>
      <c r="H8" s="12" t="s">
        <v>57</v>
      </c>
      <c r="I8" s="48">
        <f>'ISR Alt Sch Form (B&amp;HC)'!D17</f>
        <v>0</v>
      </c>
      <c r="J8" s="12" t="s">
        <v>69</v>
      </c>
      <c r="K8" s="48">
        <f>'ISR Alt Sch Form (B&amp;HC)'!D19</f>
        <v>0</v>
      </c>
      <c r="L8" s="12" t="s">
        <v>80</v>
      </c>
      <c r="M8" s="48">
        <f>'ISR Alt Sch Form (B&amp;HC)'!D20</f>
        <v>0</v>
      </c>
      <c r="N8" s="11" t="s">
        <v>93</v>
      </c>
      <c r="O8" s="48">
        <f>'ISR Alt Sch Form (B&amp;HC)'!G16</f>
        <v>0</v>
      </c>
      <c r="P8" s="12" t="s">
        <v>118</v>
      </c>
      <c r="Q8" s="48">
        <f>'ISR Alt Sch Form (B&amp;HC)'!G17</f>
        <v>0</v>
      </c>
      <c r="R8" s="12" t="s">
        <v>129</v>
      </c>
      <c r="S8" s="48">
        <f>'ISR Alt Sch Form (B&amp;HC)'!G18</f>
        <v>0</v>
      </c>
      <c r="T8" s="13" t="s">
        <v>141</v>
      </c>
      <c r="U8" s="48">
        <f>'ISR Alt Sch Form (B&amp;HC)'!G19</f>
        <v>0</v>
      </c>
      <c r="V8" s="13" t="s">
        <v>158</v>
      </c>
      <c r="W8" s="48">
        <f>'ISR Alt Sch Form (B&amp;HC)'!$G21</f>
        <v>0</v>
      </c>
      <c r="X8" s="13" t="s">
        <v>159</v>
      </c>
      <c r="Y8" s="48">
        <f>'ISR Alt Sch Form (B&amp;HC)'!G22</f>
        <v>0</v>
      </c>
      <c r="Z8" s="13" t="s">
        <v>160</v>
      </c>
      <c r="AA8" s="48">
        <f>'ISR Alt Sch Form (B&amp;HC)'!$G23</f>
        <v>0</v>
      </c>
      <c r="AB8" s="14" t="s">
        <v>161</v>
      </c>
      <c r="AC8" s="48">
        <f>'ISR Alt Sch Form (B&amp;HC)'!$J16</f>
        <v>0</v>
      </c>
      <c r="AD8" s="13" t="s">
        <v>162</v>
      </c>
      <c r="AE8" s="48">
        <f>'ISR Alt Sch Form (B&amp;HC)'!$J18</f>
        <v>0</v>
      </c>
      <c r="AF8" s="14" t="s">
        <v>163</v>
      </c>
      <c r="AG8" s="48">
        <f>'ISR Alt Sch Form (B&amp;HC)'!$M16</f>
        <v>0</v>
      </c>
      <c r="AH8" s="13" t="s">
        <v>164</v>
      </c>
      <c r="AI8" s="48">
        <f>'ISR Alt Sch Form (B&amp;HC)'!$M17</f>
        <v>0</v>
      </c>
      <c r="AJ8" s="13" t="s">
        <v>165</v>
      </c>
      <c r="AK8" s="48">
        <f>'ISR Alt Sch Form (B&amp;HC)'!$M19</f>
        <v>0</v>
      </c>
      <c r="AL8" s="13" t="s">
        <v>166</v>
      </c>
      <c r="AM8" s="48">
        <f>'ISR Alt Sch Form (B&amp;HC)'!$M20</f>
        <v>0</v>
      </c>
      <c r="AN8" s="13" t="s">
        <v>167</v>
      </c>
      <c r="AO8" s="48">
        <f>'ISR Alt Sch Form (B&amp;HC)'!$M21</f>
        <v>0</v>
      </c>
      <c r="AP8" s="26" t="s">
        <v>168</v>
      </c>
      <c r="AQ8" s="49">
        <f>SUM(G8,I8,K8,M8,O8,Q8,S8,U8,W8,Y8,AA8,AC8,AE8,AG8,AI8,AK8,AM8,AO8)</f>
        <v>0</v>
      </c>
      <c r="AR8" s="13" t="s">
        <v>169</v>
      </c>
      <c r="AS8" s="50">
        <f>IFERROR(AQ8/E8,0)</f>
        <v>0</v>
      </c>
    </row>
    <row r="9" spans="1:45" ht="13.5" thickBot="1">
      <c r="A9" s="15"/>
      <c r="B9" s="16">
        <v>2</v>
      </c>
      <c r="C9" s="17" t="s">
        <v>2</v>
      </c>
      <c r="D9" s="10" t="s">
        <v>35</v>
      </c>
      <c r="E9" s="44">
        <f>SUM('ISR Alt Sch Form (B&amp;HC)'!D24,'ISR Alt Sch Form (B&amp;HC)'!G27,'ISR Alt Sch Form (B&amp;HC)'!J22,'ISR Alt Sch Form (B&amp;HC)'!M25)</f>
        <v>0</v>
      </c>
      <c r="F9" s="10" t="s">
        <v>33</v>
      </c>
      <c r="G9" s="48">
        <f>'ISR Alt Sch Form (B&amp;HC)'!D27</f>
        <v>0</v>
      </c>
      <c r="H9" s="9" t="s">
        <v>58</v>
      </c>
      <c r="I9" s="48">
        <f>'ISR Alt Sch Form (B&amp;HC)'!D28</f>
        <v>0</v>
      </c>
      <c r="J9" s="9" t="s">
        <v>70</v>
      </c>
      <c r="K9" s="48">
        <f>'ISR Alt Sch Form (B&amp;HC)'!D30</f>
        <v>0</v>
      </c>
      <c r="L9" s="9" t="s">
        <v>81</v>
      </c>
      <c r="M9" s="48">
        <f>'ISR Alt Sch Form (B&amp;HC)'!D31</f>
        <v>0</v>
      </c>
      <c r="N9" s="10" t="s">
        <v>94</v>
      </c>
      <c r="O9" s="48">
        <f>'ISR Alt Sch Form (B&amp;HC)'!G30</f>
        <v>0</v>
      </c>
      <c r="P9" s="9" t="s">
        <v>119</v>
      </c>
      <c r="Q9" s="48">
        <f>'ISR Alt Sch Form (B&amp;HC)'!G31</f>
        <v>0</v>
      </c>
      <c r="R9" s="9" t="s">
        <v>130</v>
      </c>
      <c r="S9" s="48">
        <f>'ISR Alt Sch Form (B&amp;HC)'!G31</f>
        <v>0</v>
      </c>
      <c r="T9" s="2" t="s">
        <v>142</v>
      </c>
      <c r="U9" s="48">
        <f>'ISR Alt Sch Form (B&amp;HC)'!G32</f>
        <v>0</v>
      </c>
      <c r="V9" s="2" t="s">
        <v>170</v>
      </c>
      <c r="W9" s="48">
        <f>'ISR Alt Sch Form (B&amp;HC)'!$G35</f>
        <v>0</v>
      </c>
      <c r="X9" s="2" t="s">
        <v>171</v>
      </c>
      <c r="Y9" s="48">
        <f>'ISR Alt Sch Form (B&amp;HC)'!G36</f>
        <v>0</v>
      </c>
      <c r="Z9" s="2" t="s">
        <v>172</v>
      </c>
      <c r="AA9" s="48">
        <f>'ISR Alt Sch Form (B&amp;HC)'!$G37</f>
        <v>0</v>
      </c>
      <c r="AB9" s="6" t="s">
        <v>173</v>
      </c>
      <c r="AC9" s="48">
        <f>'ISR Alt Sch Form (B&amp;HC)'!$J25</f>
        <v>0</v>
      </c>
      <c r="AD9" s="2" t="s">
        <v>174</v>
      </c>
      <c r="AE9" s="48">
        <f>'ISR Alt Sch Form (B&amp;HC)'!$J27</f>
        <v>0</v>
      </c>
      <c r="AF9" s="6" t="s">
        <v>175</v>
      </c>
      <c r="AG9" s="48">
        <f>'ISR Alt Sch Form (B&amp;HC)'!$M28</f>
        <v>0</v>
      </c>
      <c r="AH9" s="2" t="s">
        <v>176</v>
      </c>
      <c r="AI9" s="48">
        <f>'ISR Alt Sch Form (B&amp;HC)'!$M29</f>
        <v>0</v>
      </c>
      <c r="AJ9" s="2" t="s">
        <v>177</v>
      </c>
      <c r="AK9" s="48">
        <f>'ISR Alt Sch Form (B&amp;HC)'!$M31</f>
        <v>0</v>
      </c>
      <c r="AL9" s="2" t="s">
        <v>178</v>
      </c>
      <c r="AM9" s="48">
        <f>'ISR Alt Sch Form (B&amp;HC)'!$M32</f>
        <v>0</v>
      </c>
      <c r="AN9" s="2" t="s">
        <v>179</v>
      </c>
      <c r="AO9" s="48">
        <f>'ISR Alt Sch Form (B&amp;HC)'!$M33</f>
        <v>0</v>
      </c>
      <c r="AP9" s="5" t="s">
        <v>180</v>
      </c>
      <c r="AQ9" s="49">
        <f t="shared" ref="AQ9:AQ18" si="0">SUM(G9,I9,K9,M9,O9,Q9,S9,U9,W9,Y9,AA9,AC9,AE9,AG9,AI9,AK9,AM9,AO9)</f>
        <v>0</v>
      </c>
      <c r="AR9" s="2" t="s">
        <v>181</v>
      </c>
      <c r="AS9" s="50">
        <f t="shared" ref="AS9:AS18" si="1">IFERROR(AQ9/E9,0)</f>
        <v>0</v>
      </c>
    </row>
    <row r="10" spans="1:45" ht="13.5" thickBot="1">
      <c r="A10" s="15"/>
      <c r="B10" s="16">
        <v>3</v>
      </c>
      <c r="C10" s="17" t="s">
        <v>27</v>
      </c>
      <c r="D10" s="10" t="s">
        <v>36</v>
      </c>
      <c r="E10" s="44">
        <f>SUM('ISR Alt Sch Form (B&amp;HC)'!D35,'ISR Alt Sch Form (B&amp;HC)'!G41,'ISR Alt Sch Form (B&amp;HC)'!J31,'ISR Alt Sch Form (B&amp;HC)'!M37)</f>
        <v>0</v>
      </c>
      <c r="F10" s="10" t="s">
        <v>47</v>
      </c>
      <c r="G10" s="48">
        <f>'ISR Alt Sch Form (B&amp;HC)'!D38</f>
        <v>0</v>
      </c>
      <c r="H10" s="9" t="s">
        <v>59</v>
      </c>
      <c r="I10" s="48">
        <f>'ISR Alt Sch Form (B&amp;HC)'!D39</f>
        <v>0</v>
      </c>
      <c r="J10" s="9" t="s">
        <v>71</v>
      </c>
      <c r="K10" s="48">
        <f>'ISR Alt Sch Form (B&amp;HC)'!D41</f>
        <v>0</v>
      </c>
      <c r="L10" s="9" t="s">
        <v>82</v>
      </c>
      <c r="M10" s="48">
        <f>'ISR Alt Sch Form (B&amp;HC)'!D42</f>
        <v>0</v>
      </c>
      <c r="N10" s="10" t="s">
        <v>95</v>
      </c>
      <c r="O10" s="48">
        <f>'ISR Alt Sch Form (B&amp;HC)'!G44</f>
        <v>0</v>
      </c>
      <c r="P10" s="9" t="s">
        <v>120</v>
      </c>
      <c r="Q10" s="48">
        <f>'ISR Alt Sch Form (B&amp;HC)'!G45</f>
        <v>0</v>
      </c>
      <c r="R10" s="9" t="s">
        <v>131</v>
      </c>
      <c r="S10" s="48">
        <f>'ISR Alt Sch Form (B&amp;HC)'!G46</f>
        <v>0</v>
      </c>
      <c r="T10" s="2" t="s">
        <v>110</v>
      </c>
      <c r="U10" s="48">
        <f>'ISR Alt Sch Form (B&amp;HC)'!G47</f>
        <v>0</v>
      </c>
      <c r="V10" s="2" t="s">
        <v>182</v>
      </c>
      <c r="W10" s="48">
        <f>'ISR Alt Sch Form (B&amp;HC)'!$G49</f>
        <v>0</v>
      </c>
      <c r="X10" s="2" t="s">
        <v>183</v>
      </c>
      <c r="Y10" s="48">
        <f>'ISR Alt Sch Form (B&amp;HC)'!G50</f>
        <v>0</v>
      </c>
      <c r="Z10" s="2" t="s">
        <v>184</v>
      </c>
      <c r="AA10" s="48">
        <f>'ISR Alt Sch Form (B&amp;HC)'!$G51</f>
        <v>0</v>
      </c>
      <c r="AB10" s="6" t="s">
        <v>185</v>
      </c>
      <c r="AC10" s="48">
        <f>'ISR Alt Sch Form (B&amp;HC)'!$J34</f>
        <v>0</v>
      </c>
      <c r="AD10" s="2" t="s">
        <v>186</v>
      </c>
      <c r="AE10" s="48">
        <f>'ISR Alt Sch Form (B&amp;HC)'!$J36</f>
        <v>0</v>
      </c>
      <c r="AF10" s="6" t="s">
        <v>187</v>
      </c>
      <c r="AG10" s="48">
        <f>'ISR Alt Sch Form (B&amp;HC)'!$M40</f>
        <v>0</v>
      </c>
      <c r="AH10" s="2" t="s">
        <v>188</v>
      </c>
      <c r="AI10" s="48">
        <f>'ISR Alt Sch Form (B&amp;HC)'!$M41</f>
        <v>0</v>
      </c>
      <c r="AJ10" s="2" t="s">
        <v>189</v>
      </c>
      <c r="AK10" s="48">
        <f>'ISR Alt Sch Form (B&amp;HC)'!$M43</f>
        <v>0</v>
      </c>
      <c r="AL10" s="2" t="s">
        <v>190</v>
      </c>
      <c r="AM10" s="48">
        <f>'ISR Alt Sch Form (B&amp;HC)'!$M44</f>
        <v>0</v>
      </c>
      <c r="AN10" s="2" t="s">
        <v>191</v>
      </c>
      <c r="AO10" s="48">
        <f>'ISR Alt Sch Form (B&amp;HC)'!$M45</f>
        <v>0</v>
      </c>
      <c r="AP10" s="5" t="s">
        <v>192</v>
      </c>
      <c r="AQ10" s="49">
        <f t="shared" si="0"/>
        <v>0</v>
      </c>
      <c r="AR10" s="2" t="s">
        <v>193</v>
      </c>
      <c r="AS10" s="50">
        <f t="shared" si="1"/>
        <v>0</v>
      </c>
    </row>
    <row r="11" spans="1:45" ht="13.5" thickBot="1">
      <c r="A11" s="15"/>
      <c r="B11" s="16">
        <v>4</v>
      </c>
      <c r="C11" s="17" t="s">
        <v>3</v>
      </c>
      <c r="D11" s="10" t="s">
        <v>37</v>
      </c>
      <c r="E11" s="44">
        <f>SUM('ISR Alt Sch Form (B&amp;HC)'!D46,'ISR Alt Sch Form (B&amp;HC)'!G55,'ISR Alt Sch Form (B&amp;HC)'!J40,'ISR Alt Sch Form (B&amp;HC)'!M49)</f>
        <v>0</v>
      </c>
      <c r="F11" s="10" t="s">
        <v>48</v>
      </c>
      <c r="G11" s="48">
        <f>'ISR Alt Sch Form (B&amp;HC)'!D49</f>
        <v>0</v>
      </c>
      <c r="H11" s="9" t="s">
        <v>60</v>
      </c>
      <c r="I11" s="48">
        <f>'ISR Alt Sch Form (B&amp;HC)'!D50</f>
        <v>0</v>
      </c>
      <c r="J11" s="9" t="s">
        <v>34</v>
      </c>
      <c r="K11" s="48">
        <f>'ISR Alt Sch Form (B&amp;HC)'!D52</f>
        <v>0</v>
      </c>
      <c r="L11" s="9" t="s">
        <v>83</v>
      </c>
      <c r="M11" s="48">
        <f>'ISR Alt Sch Form (B&amp;HC)'!D53</f>
        <v>0</v>
      </c>
      <c r="N11" s="10" t="s">
        <v>84</v>
      </c>
      <c r="O11" s="48">
        <f>'ISR Alt Sch Form (B&amp;HC)'!G58</f>
        <v>0</v>
      </c>
      <c r="P11" s="9" t="s">
        <v>121</v>
      </c>
      <c r="Q11" s="48">
        <f>'ISR Alt Sch Form (B&amp;HC)'!G59</f>
        <v>0</v>
      </c>
      <c r="R11" s="9" t="s">
        <v>132</v>
      </c>
      <c r="S11" s="48">
        <f>'ISR Alt Sch Form (B&amp;HC)'!G60</f>
        <v>0</v>
      </c>
      <c r="T11" s="2" t="s">
        <v>111</v>
      </c>
      <c r="U11" s="48">
        <f>'ISR Alt Sch Form (B&amp;HC)'!G61</f>
        <v>0</v>
      </c>
      <c r="V11" s="2" t="s">
        <v>194</v>
      </c>
      <c r="W11" s="48">
        <f>'ISR Alt Sch Form (B&amp;HC)'!$G63</f>
        <v>0</v>
      </c>
      <c r="X11" s="2" t="s">
        <v>195</v>
      </c>
      <c r="Y11" s="48">
        <f>'ISR Alt Sch Form (B&amp;HC)'!G64</f>
        <v>0</v>
      </c>
      <c r="Z11" s="2" t="s">
        <v>196</v>
      </c>
      <c r="AA11" s="48">
        <f>'ISR Alt Sch Form (B&amp;HC)'!$G65</f>
        <v>0</v>
      </c>
      <c r="AB11" s="6" t="s">
        <v>197</v>
      </c>
      <c r="AC11" s="48">
        <f>'ISR Alt Sch Form (B&amp;HC)'!$J43</f>
        <v>0</v>
      </c>
      <c r="AD11" s="2" t="s">
        <v>198</v>
      </c>
      <c r="AE11" s="48">
        <f>'ISR Alt Sch Form (B&amp;HC)'!$J45</f>
        <v>0</v>
      </c>
      <c r="AF11" s="6" t="s">
        <v>199</v>
      </c>
      <c r="AG11" s="48">
        <f>'ISR Alt Sch Form (B&amp;HC)'!$M52</f>
        <v>0</v>
      </c>
      <c r="AH11" s="2" t="s">
        <v>200</v>
      </c>
      <c r="AI11" s="48">
        <f>'ISR Alt Sch Form (B&amp;HC)'!$M53</f>
        <v>0</v>
      </c>
      <c r="AJ11" s="2" t="s">
        <v>201</v>
      </c>
      <c r="AK11" s="48">
        <f>'ISR Alt Sch Form (B&amp;HC)'!$M55</f>
        <v>0</v>
      </c>
      <c r="AL11" s="2" t="s">
        <v>202</v>
      </c>
      <c r="AM11" s="48">
        <f>'ISR Alt Sch Form (B&amp;HC)'!$M56</f>
        <v>0</v>
      </c>
      <c r="AN11" s="2" t="s">
        <v>203</v>
      </c>
      <c r="AO11" s="48">
        <f>'ISR Alt Sch Form (B&amp;HC)'!$M57</f>
        <v>0</v>
      </c>
      <c r="AP11" s="5" t="s">
        <v>204</v>
      </c>
      <c r="AQ11" s="49">
        <f t="shared" si="0"/>
        <v>0</v>
      </c>
      <c r="AR11" s="2" t="s">
        <v>205</v>
      </c>
      <c r="AS11" s="50">
        <f t="shared" si="1"/>
        <v>0</v>
      </c>
    </row>
    <row r="12" spans="1:45" ht="13.5" thickBot="1">
      <c r="A12" s="15"/>
      <c r="B12" s="16">
        <v>5</v>
      </c>
      <c r="C12" s="17" t="s">
        <v>4</v>
      </c>
      <c r="D12" s="10" t="s">
        <v>38</v>
      </c>
      <c r="E12" s="44">
        <f>SUM('ISR Alt Sch Form (B&amp;HC)'!D57,'ISR Alt Sch Form (B&amp;HC)'!G69,'ISR Alt Sch Form (B&amp;HC)'!J49,'ISR Alt Sch Form (B&amp;HC)'!M61)</f>
        <v>0</v>
      </c>
      <c r="F12" s="10" t="s">
        <v>49</v>
      </c>
      <c r="G12" s="48">
        <f>'ISR Alt Sch Form (B&amp;HC)'!D60</f>
        <v>0</v>
      </c>
      <c r="H12" s="9" t="s">
        <v>61</v>
      </c>
      <c r="I12" s="48">
        <f>'ISR Alt Sch Form (B&amp;HC)'!D61</f>
        <v>0</v>
      </c>
      <c r="J12" s="9" t="s">
        <v>72</v>
      </c>
      <c r="K12" s="48">
        <f>'ISR Alt Sch Form (B&amp;HC)'!D63</f>
        <v>0</v>
      </c>
      <c r="L12" s="9" t="s">
        <v>85</v>
      </c>
      <c r="M12" s="48">
        <f>'ISR Alt Sch Form (B&amp;HC)'!D64</f>
        <v>0</v>
      </c>
      <c r="N12" s="10" t="s">
        <v>96</v>
      </c>
      <c r="O12" s="48">
        <f>'ISR Alt Sch Form (B&amp;HC)'!G72</f>
        <v>0</v>
      </c>
      <c r="P12" s="9" t="s">
        <v>122</v>
      </c>
      <c r="Q12" s="48">
        <f>'ISR Alt Sch Form (B&amp;HC)'!G73</f>
        <v>0</v>
      </c>
      <c r="R12" s="9" t="s">
        <v>133</v>
      </c>
      <c r="S12" s="48">
        <f>'ISR Alt Sch Form (B&amp;HC)'!G74</f>
        <v>0</v>
      </c>
      <c r="T12" s="2" t="s">
        <v>112</v>
      </c>
      <c r="U12" s="48">
        <f>'ISR Alt Sch Form (B&amp;HC)'!G74</f>
        <v>0</v>
      </c>
      <c r="V12" s="2" t="s">
        <v>206</v>
      </c>
      <c r="W12" s="48">
        <f>'ISR Alt Sch Form (B&amp;HC)'!$G77</f>
        <v>0</v>
      </c>
      <c r="X12" s="2" t="s">
        <v>207</v>
      </c>
      <c r="Y12" s="48">
        <f>'ISR Alt Sch Form (B&amp;HC)'!G78</f>
        <v>0</v>
      </c>
      <c r="Z12" s="2" t="s">
        <v>208</v>
      </c>
      <c r="AA12" s="48">
        <f>'ISR Alt Sch Form (B&amp;HC)'!$G79</f>
        <v>0</v>
      </c>
      <c r="AB12" s="6" t="s">
        <v>209</v>
      </c>
      <c r="AC12" s="48">
        <f>'ISR Alt Sch Form (B&amp;HC)'!$J52</f>
        <v>0</v>
      </c>
      <c r="AD12" s="2" t="s">
        <v>210</v>
      </c>
      <c r="AE12" s="48">
        <f>'ISR Alt Sch Form (B&amp;HC)'!$J54</f>
        <v>0</v>
      </c>
      <c r="AF12" s="6" t="s">
        <v>211</v>
      </c>
      <c r="AG12" s="48">
        <f>'ISR Alt Sch Form (B&amp;HC)'!$M64</f>
        <v>0</v>
      </c>
      <c r="AH12" s="2" t="s">
        <v>212</v>
      </c>
      <c r="AI12" s="48">
        <f>'ISR Alt Sch Form (B&amp;HC)'!$M65</f>
        <v>0</v>
      </c>
      <c r="AJ12" s="2" t="s">
        <v>213</v>
      </c>
      <c r="AK12" s="48">
        <f>'ISR Alt Sch Form (B&amp;HC)'!$M67</f>
        <v>0</v>
      </c>
      <c r="AL12" s="2" t="s">
        <v>214</v>
      </c>
      <c r="AM12" s="48">
        <f>'ISR Alt Sch Form (B&amp;HC)'!$M68</f>
        <v>0</v>
      </c>
      <c r="AN12" s="2" t="s">
        <v>215</v>
      </c>
      <c r="AO12" s="48">
        <f>'ISR Alt Sch Form (B&amp;HC)'!$M69</f>
        <v>0</v>
      </c>
      <c r="AP12" s="5" t="s">
        <v>216</v>
      </c>
      <c r="AQ12" s="49">
        <f t="shared" si="0"/>
        <v>0</v>
      </c>
      <c r="AR12" s="2" t="s">
        <v>217</v>
      </c>
      <c r="AS12" s="50">
        <f t="shared" si="1"/>
        <v>0</v>
      </c>
    </row>
    <row r="13" spans="1:45" ht="13.5" thickBot="1">
      <c r="A13" s="15"/>
      <c r="B13" s="16">
        <v>6</v>
      </c>
      <c r="C13" s="17" t="s">
        <v>5</v>
      </c>
      <c r="D13" s="10" t="s">
        <v>39</v>
      </c>
      <c r="E13" s="44">
        <f>SUM('ISR Alt Sch Form (B&amp;HC)'!D68,'ISR Alt Sch Form (B&amp;HC)'!G83,'ISR Alt Sch Form (B&amp;HC)'!J58,'ISR Alt Sch Form (B&amp;HC)'!M73)</f>
        <v>0</v>
      </c>
      <c r="F13" s="10" t="s">
        <v>50</v>
      </c>
      <c r="G13" s="48">
        <f>'ISR Alt Sch Form (B&amp;HC)'!D71</f>
        <v>0</v>
      </c>
      <c r="H13" s="9" t="s">
        <v>62</v>
      </c>
      <c r="I13" s="48">
        <f>'ISR Alt Sch Form (B&amp;HC)'!D72</f>
        <v>0</v>
      </c>
      <c r="J13" s="9" t="s">
        <v>73</v>
      </c>
      <c r="K13" s="48">
        <f>'ISR Alt Sch Form (B&amp;HC)'!D74</f>
        <v>0</v>
      </c>
      <c r="L13" s="9" t="s">
        <v>86</v>
      </c>
      <c r="M13" s="48">
        <f>'ISR Alt Sch Form (B&amp;HC)'!D75</f>
        <v>0</v>
      </c>
      <c r="N13" s="10" t="s">
        <v>97</v>
      </c>
      <c r="O13" s="48">
        <f>'ISR Alt Sch Form (B&amp;HC)'!G86</f>
        <v>0</v>
      </c>
      <c r="P13" s="9" t="s">
        <v>123</v>
      </c>
      <c r="Q13" s="48">
        <f>'ISR Alt Sch Form (B&amp;HC)'!G87</f>
        <v>0</v>
      </c>
      <c r="R13" s="9" t="s">
        <v>134</v>
      </c>
      <c r="S13" s="48">
        <f>'ISR Alt Sch Form (B&amp;HC)'!G88</f>
        <v>0</v>
      </c>
      <c r="T13" s="2" t="s">
        <v>143</v>
      </c>
      <c r="U13" s="48">
        <f>'ISR Alt Sch Form (B&amp;HC)'!G89</f>
        <v>0</v>
      </c>
      <c r="V13" s="2" t="s">
        <v>218</v>
      </c>
      <c r="W13" s="48">
        <f>'ISR Alt Sch Form (B&amp;HC)'!$G91</f>
        <v>0</v>
      </c>
      <c r="X13" s="2" t="s">
        <v>219</v>
      </c>
      <c r="Y13" s="48">
        <f>'ISR Alt Sch Form (B&amp;HC)'!G92</f>
        <v>0</v>
      </c>
      <c r="Z13" s="2" t="s">
        <v>220</v>
      </c>
      <c r="AA13" s="48">
        <f>'ISR Alt Sch Form (B&amp;HC)'!$G93</f>
        <v>0</v>
      </c>
      <c r="AB13" s="6" t="s">
        <v>221</v>
      </c>
      <c r="AC13" s="48">
        <f>'ISR Alt Sch Form (B&amp;HC)'!$J61</f>
        <v>0</v>
      </c>
      <c r="AD13" s="2" t="s">
        <v>222</v>
      </c>
      <c r="AE13" s="48">
        <f>'ISR Alt Sch Form (B&amp;HC)'!$J63</f>
        <v>0</v>
      </c>
      <c r="AF13" s="6" t="s">
        <v>223</v>
      </c>
      <c r="AG13" s="48">
        <f>'ISR Alt Sch Form (B&amp;HC)'!$M76</f>
        <v>0</v>
      </c>
      <c r="AH13" s="2" t="s">
        <v>224</v>
      </c>
      <c r="AI13" s="48">
        <f>'ISR Alt Sch Form (B&amp;HC)'!$M77</f>
        <v>0</v>
      </c>
      <c r="AJ13" s="2" t="s">
        <v>225</v>
      </c>
      <c r="AK13" s="48">
        <f>'ISR Alt Sch Form (B&amp;HC)'!$M78</f>
        <v>0</v>
      </c>
      <c r="AL13" s="2" t="s">
        <v>226</v>
      </c>
      <c r="AM13" s="48">
        <f>'ISR Alt Sch Form (B&amp;HC)'!$M79</f>
        <v>0</v>
      </c>
      <c r="AN13" s="2" t="s">
        <v>227</v>
      </c>
      <c r="AO13" s="48">
        <f>'ISR Alt Sch Form (B&amp;HC)'!$M80</f>
        <v>0</v>
      </c>
      <c r="AP13" s="5" t="s">
        <v>228</v>
      </c>
      <c r="AQ13" s="49">
        <f t="shared" si="0"/>
        <v>0</v>
      </c>
      <c r="AR13" s="2" t="s">
        <v>229</v>
      </c>
      <c r="AS13" s="50">
        <f t="shared" si="1"/>
        <v>0</v>
      </c>
    </row>
    <row r="14" spans="1:45" ht="13.5" thickBot="1">
      <c r="A14" s="15"/>
      <c r="B14" s="16">
        <v>7</v>
      </c>
      <c r="C14" s="17" t="s">
        <v>6</v>
      </c>
      <c r="D14" s="10" t="s">
        <v>42</v>
      </c>
      <c r="E14" s="44">
        <f>SUM('ISR Alt Sch Form (B&amp;HC)'!D79,'ISR Alt Sch Form (B&amp;HC)'!G97,'ISR Alt Sch Form (B&amp;HC)'!J67,'ISR Alt Sch Form (B&amp;HC)'!M85)</f>
        <v>0</v>
      </c>
      <c r="F14" s="10" t="s">
        <v>51</v>
      </c>
      <c r="G14" s="48">
        <f>'ISR Alt Sch Form (B&amp;HC)'!D82</f>
        <v>0</v>
      </c>
      <c r="H14" s="9" t="s">
        <v>63</v>
      </c>
      <c r="I14" s="48">
        <f>'ISR Alt Sch Form (B&amp;HC)'!D83</f>
        <v>0</v>
      </c>
      <c r="J14" s="9" t="s">
        <v>74</v>
      </c>
      <c r="K14" s="48">
        <f>'ISR Alt Sch Form (B&amp;HC)'!D85</f>
        <v>0</v>
      </c>
      <c r="L14" s="9" t="s">
        <v>87</v>
      </c>
      <c r="M14" s="48">
        <f>'ISR Alt Sch Form (B&amp;HC)'!D86</f>
        <v>0</v>
      </c>
      <c r="N14" s="10" t="s">
        <v>98</v>
      </c>
      <c r="O14" s="48">
        <f>'ISR Alt Sch Form (B&amp;HC)'!G100</f>
        <v>0</v>
      </c>
      <c r="P14" s="9" t="s">
        <v>124</v>
      </c>
      <c r="Q14" s="48">
        <f>'ISR Alt Sch Form (B&amp;HC)'!G101</f>
        <v>0</v>
      </c>
      <c r="R14" s="9" t="s">
        <v>135</v>
      </c>
      <c r="S14" s="48">
        <f>'ISR Alt Sch Form (B&amp;HC)'!G102</f>
        <v>0</v>
      </c>
      <c r="T14" s="2" t="s">
        <v>144</v>
      </c>
      <c r="U14" s="48">
        <f>'ISR Alt Sch Form (B&amp;HC)'!G103</f>
        <v>0</v>
      </c>
      <c r="V14" s="2" t="s">
        <v>230</v>
      </c>
      <c r="W14" s="48">
        <f>'ISR Alt Sch Form (B&amp;HC)'!$G105</f>
        <v>0</v>
      </c>
      <c r="X14" s="2" t="s">
        <v>231</v>
      </c>
      <c r="Y14" s="48">
        <f>'ISR Alt Sch Form (B&amp;HC)'!G106</f>
        <v>0</v>
      </c>
      <c r="Z14" s="2" t="s">
        <v>232</v>
      </c>
      <c r="AA14" s="48">
        <f>'ISR Alt Sch Form (B&amp;HC)'!$G107</f>
        <v>0</v>
      </c>
      <c r="AB14" s="6" t="s">
        <v>106</v>
      </c>
      <c r="AC14" s="48">
        <f>'ISR Alt Sch Form (B&amp;HC)'!$J70</f>
        <v>0</v>
      </c>
      <c r="AD14" s="2" t="s">
        <v>233</v>
      </c>
      <c r="AE14" s="48">
        <f>'ISR Alt Sch Form (B&amp;HC)'!$J72</f>
        <v>0</v>
      </c>
      <c r="AF14" s="6" t="s">
        <v>234</v>
      </c>
      <c r="AG14" s="48">
        <f>'ISR Alt Sch Form (B&amp;HC)'!$M88</f>
        <v>0</v>
      </c>
      <c r="AH14" s="2" t="s">
        <v>235</v>
      </c>
      <c r="AI14" s="48">
        <f>'ISR Alt Sch Form (B&amp;HC)'!$M89</f>
        <v>0</v>
      </c>
      <c r="AJ14" s="2" t="s">
        <v>236</v>
      </c>
      <c r="AK14" s="48">
        <f>'ISR Alt Sch Form (B&amp;HC)'!$M91</f>
        <v>0</v>
      </c>
      <c r="AL14" s="2" t="s">
        <v>237</v>
      </c>
      <c r="AM14" s="48">
        <f>'ISR Alt Sch Form (B&amp;HC)'!$M92</f>
        <v>0</v>
      </c>
      <c r="AN14" s="2" t="s">
        <v>238</v>
      </c>
      <c r="AO14" s="48">
        <f>'ISR Alt Sch Form (B&amp;HC)'!$M93</f>
        <v>0</v>
      </c>
      <c r="AP14" s="5" t="s">
        <v>239</v>
      </c>
      <c r="AQ14" s="49">
        <f t="shared" si="0"/>
        <v>0</v>
      </c>
      <c r="AR14" s="2" t="s">
        <v>240</v>
      </c>
      <c r="AS14" s="50">
        <f t="shared" si="1"/>
        <v>0</v>
      </c>
    </row>
    <row r="15" spans="1:45" ht="13.5" thickBot="1">
      <c r="A15" s="15"/>
      <c r="B15" s="16">
        <v>8</v>
      </c>
      <c r="C15" s="17" t="s">
        <v>26</v>
      </c>
      <c r="D15" s="10" t="s">
        <v>40</v>
      </c>
      <c r="E15" s="44">
        <f>SUM('ISR Alt Sch Form (B&amp;HC)'!D90,'ISR Alt Sch Form (B&amp;HC)'!G111,'ISR Alt Sch Form (B&amp;HC)'!J76,'ISR Alt Sch Form (B&amp;HC)'!M97)</f>
        <v>0</v>
      </c>
      <c r="F15" s="10" t="s">
        <v>52</v>
      </c>
      <c r="G15" s="48">
        <f>'ISR Alt Sch Form (B&amp;HC)'!D93</f>
        <v>0</v>
      </c>
      <c r="H15" s="9" t="s">
        <v>64</v>
      </c>
      <c r="I15" s="48">
        <f>'ISR Alt Sch Form (B&amp;HC)'!D94</f>
        <v>0</v>
      </c>
      <c r="J15" s="9" t="s">
        <v>75</v>
      </c>
      <c r="K15" s="48">
        <f>'ISR Alt Sch Form (B&amp;HC)'!D96</f>
        <v>0</v>
      </c>
      <c r="L15" s="9" t="s">
        <v>88</v>
      </c>
      <c r="M15" s="48">
        <f>'ISR Alt Sch Form (B&amp;HC)'!D97</f>
        <v>0</v>
      </c>
      <c r="N15" s="10" t="s">
        <v>99</v>
      </c>
      <c r="O15" s="48">
        <f>'ISR Alt Sch Form (B&amp;HC)'!G114</f>
        <v>0</v>
      </c>
      <c r="P15" s="9" t="s">
        <v>125</v>
      </c>
      <c r="Q15" s="48">
        <f>'ISR Alt Sch Form (B&amp;HC)'!G115</f>
        <v>0</v>
      </c>
      <c r="R15" s="9" t="s">
        <v>136</v>
      </c>
      <c r="S15" s="48">
        <f>'ISR Alt Sch Form (B&amp;HC)'!G116</f>
        <v>0</v>
      </c>
      <c r="T15" s="2" t="s">
        <v>241</v>
      </c>
      <c r="U15" s="48">
        <f>'ISR Alt Sch Form (B&amp;HC)'!G117</f>
        <v>0</v>
      </c>
      <c r="V15" s="2" t="s">
        <v>242</v>
      </c>
      <c r="W15" s="48">
        <f>'ISR Alt Sch Form (B&amp;HC)'!$G119</f>
        <v>0</v>
      </c>
      <c r="X15" s="2" t="s">
        <v>243</v>
      </c>
      <c r="Y15" s="48">
        <f>'ISR Alt Sch Form (B&amp;HC)'!G120</f>
        <v>0</v>
      </c>
      <c r="Z15" s="2" t="s">
        <v>244</v>
      </c>
      <c r="AA15" s="48">
        <f>'ISR Alt Sch Form (B&amp;HC)'!$G121</f>
        <v>0</v>
      </c>
      <c r="AB15" s="6" t="s">
        <v>245</v>
      </c>
      <c r="AC15" s="48">
        <f>'ISR Alt Sch Form (B&amp;HC)'!$J79</f>
        <v>0</v>
      </c>
      <c r="AD15" s="2" t="s">
        <v>246</v>
      </c>
      <c r="AE15" s="48">
        <f>'ISR Alt Sch Form (B&amp;HC)'!$J81</f>
        <v>0</v>
      </c>
      <c r="AF15" s="6" t="s">
        <v>247</v>
      </c>
      <c r="AG15" s="48">
        <f>'ISR Alt Sch Form (B&amp;HC)'!$M100</f>
        <v>0</v>
      </c>
      <c r="AH15" s="2" t="s">
        <v>248</v>
      </c>
      <c r="AI15" s="48">
        <f>'ISR Alt Sch Form (B&amp;HC)'!$M101</f>
        <v>0</v>
      </c>
      <c r="AJ15" s="2" t="s">
        <v>249</v>
      </c>
      <c r="AK15" s="48">
        <f>'ISR Alt Sch Form (B&amp;HC)'!$M103</f>
        <v>0</v>
      </c>
      <c r="AL15" s="2" t="s">
        <v>113</v>
      </c>
      <c r="AM15" s="48">
        <f>'ISR Alt Sch Form (B&amp;HC)'!$M104</f>
        <v>0</v>
      </c>
      <c r="AN15" s="2" t="s">
        <v>250</v>
      </c>
      <c r="AO15" s="48">
        <f>'ISR Alt Sch Form (B&amp;HC)'!$M105</f>
        <v>0</v>
      </c>
      <c r="AP15" s="5" t="s">
        <v>251</v>
      </c>
      <c r="AQ15" s="49">
        <f t="shared" si="0"/>
        <v>0</v>
      </c>
      <c r="AR15" s="2" t="s">
        <v>252</v>
      </c>
      <c r="AS15" s="50">
        <f t="shared" si="1"/>
        <v>0</v>
      </c>
    </row>
    <row r="16" spans="1:45" ht="13.5" thickBot="1">
      <c r="A16" s="15"/>
      <c r="B16" s="16">
        <v>9</v>
      </c>
      <c r="C16" s="17" t="s">
        <v>7</v>
      </c>
      <c r="D16" s="10" t="s">
        <v>41</v>
      </c>
      <c r="E16" s="44">
        <f>SUM('ISR Alt Sch Form (B&amp;HC)'!D101,'ISR Alt Sch Form (B&amp;HC)'!G125,'ISR Alt Sch Form (B&amp;HC)'!J85,'ISR Alt Sch Form (B&amp;HC)'!M109)</f>
        <v>0</v>
      </c>
      <c r="F16" s="10" t="s">
        <v>53</v>
      </c>
      <c r="G16" s="48">
        <f>'ISR Alt Sch Form (B&amp;HC)'!D104</f>
        <v>0</v>
      </c>
      <c r="H16" s="9" t="s">
        <v>65</v>
      </c>
      <c r="I16" s="48">
        <f>'ISR Alt Sch Form (B&amp;HC)'!D105</f>
        <v>0</v>
      </c>
      <c r="J16" s="9" t="s">
        <v>76</v>
      </c>
      <c r="K16" s="48">
        <f>'ISR Alt Sch Form (B&amp;HC)'!D107</f>
        <v>0</v>
      </c>
      <c r="L16" s="9" t="s">
        <v>89</v>
      </c>
      <c r="M16" s="48">
        <f>'ISR Alt Sch Form (B&amp;HC)'!D108</f>
        <v>0</v>
      </c>
      <c r="N16" s="10" t="s">
        <v>100</v>
      </c>
      <c r="O16" s="48">
        <f>'ISR Alt Sch Form (B&amp;HC)'!G128</f>
        <v>0</v>
      </c>
      <c r="P16" s="9" t="s">
        <v>117</v>
      </c>
      <c r="Q16" s="48">
        <f>'ISR Alt Sch Form (B&amp;HC)'!G129</f>
        <v>0</v>
      </c>
      <c r="R16" s="9" t="s">
        <v>137</v>
      </c>
      <c r="S16" s="48">
        <f>'ISR Alt Sch Form (B&amp;HC)'!G130</f>
        <v>0</v>
      </c>
      <c r="T16" s="2" t="s">
        <v>253</v>
      </c>
      <c r="U16" s="48">
        <f>'ISR Alt Sch Form (B&amp;HC)'!G131</f>
        <v>0</v>
      </c>
      <c r="V16" s="2" t="s">
        <v>254</v>
      </c>
      <c r="W16" s="48">
        <f>'ISR Alt Sch Form (B&amp;HC)'!$G133</f>
        <v>0</v>
      </c>
      <c r="X16" s="2" t="s">
        <v>255</v>
      </c>
      <c r="Y16" s="48">
        <f>'ISR Alt Sch Form (B&amp;HC)'!G134</f>
        <v>0</v>
      </c>
      <c r="Z16" s="2" t="s">
        <v>114</v>
      </c>
      <c r="AA16" s="48">
        <f>'ISR Alt Sch Form (B&amp;HC)'!$G135</f>
        <v>0</v>
      </c>
      <c r="AB16" s="6" t="s">
        <v>256</v>
      </c>
      <c r="AC16" s="48">
        <f>'ISR Alt Sch Form (B&amp;HC)'!$J88</f>
        <v>0</v>
      </c>
      <c r="AD16" s="2" t="s">
        <v>257</v>
      </c>
      <c r="AE16" s="48">
        <f>'ISR Alt Sch Form (B&amp;HC)'!$J90</f>
        <v>0</v>
      </c>
      <c r="AF16" s="6" t="s">
        <v>258</v>
      </c>
      <c r="AG16" s="48">
        <f>'ISR Alt Sch Form (B&amp;HC)'!$M112</f>
        <v>0</v>
      </c>
      <c r="AH16" s="2" t="s">
        <v>259</v>
      </c>
      <c r="AI16" s="48">
        <f>'ISR Alt Sch Form (B&amp;HC)'!$M113</f>
        <v>0</v>
      </c>
      <c r="AJ16" s="2" t="s">
        <v>260</v>
      </c>
      <c r="AK16" s="48">
        <f>'ISR Alt Sch Form (B&amp;HC)'!$M115</f>
        <v>0</v>
      </c>
      <c r="AL16" s="2" t="s">
        <v>261</v>
      </c>
      <c r="AM16" s="48">
        <f>'ISR Alt Sch Form (B&amp;HC)'!$M116</f>
        <v>0</v>
      </c>
      <c r="AN16" s="2" t="s">
        <v>262</v>
      </c>
      <c r="AO16" s="48">
        <f>'ISR Alt Sch Form (B&amp;HC)'!$M117</f>
        <v>0</v>
      </c>
      <c r="AP16" s="5" t="s">
        <v>263</v>
      </c>
      <c r="AQ16" s="49">
        <f t="shared" si="0"/>
        <v>0</v>
      </c>
      <c r="AR16" s="2" t="s">
        <v>264</v>
      </c>
      <c r="AS16" s="50">
        <f t="shared" si="1"/>
        <v>0</v>
      </c>
    </row>
    <row r="17" spans="1:45" ht="13.5" thickBot="1">
      <c r="A17" s="15"/>
      <c r="B17" s="16">
        <v>10</v>
      </c>
      <c r="C17" s="17" t="s">
        <v>28</v>
      </c>
      <c r="D17" s="10" t="s">
        <v>43</v>
      </c>
      <c r="E17" s="44">
        <f>SUM('ISR Alt Sch Form (B&amp;HC)'!D112,'ISR Alt Sch Form (B&amp;HC)'!G139,'ISR Alt Sch Form (B&amp;HC)'!J94,'ISR Alt Sch Form (B&amp;HC)'!M121)</f>
        <v>0</v>
      </c>
      <c r="F17" s="10" t="s">
        <v>54</v>
      </c>
      <c r="G17" s="48">
        <f>'ISR Alt Sch Form (B&amp;HC)'!D115</f>
        <v>0</v>
      </c>
      <c r="H17" s="9" t="s">
        <v>66</v>
      </c>
      <c r="I17" s="48">
        <f>'ISR Alt Sch Form (B&amp;HC)'!D116</f>
        <v>0</v>
      </c>
      <c r="J17" s="9" t="s">
        <v>77</v>
      </c>
      <c r="K17" s="48">
        <f>'ISR Alt Sch Form (B&amp;HC)'!D118</f>
        <v>0</v>
      </c>
      <c r="L17" s="9" t="s">
        <v>90</v>
      </c>
      <c r="M17" s="48">
        <f>'ISR Alt Sch Form (B&amp;HC)'!D119</f>
        <v>0</v>
      </c>
      <c r="N17" s="10" t="s">
        <v>101</v>
      </c>
      <c r="O17" s="48">
        <f>'ISR Alt Sch Form (B&amp;HC)'!G142</f>
        <v>0</v>
      </c>
      <c r="P17" s="9" t="s">
        <v>126</v>
      </c>
      <c r="Q17" s="48">
        <f>'ISR Alt Sch Form (B&amp;HC)'!G143</f>
        <v>0</v>
      </c>
      <c r="R17" s="9" t="s">
        <v>138</v>
      </c>
      <c r="S17" s="48">
        <f>'ISR Alt Sch Form (B&amp;HC)'!G144</f>
        <v>0</v>
      </c>
      <c r="T17" s="2" t="s">
        <v>265</v>
      </c>
      <c r="U17" s="48">
        <f>'ISR Alt Sch Form (B&amp;HC)'!G145</f>
        <v>0</v>
      </c>
      <c r="V17" s="2" t="s">
        <v>266</v>
      </c>
      <c r="W17" s="48">
        <f>'ISR Alt Sch Form (B&amp;HC)'!$G147</f>
        <v>0</v>
      </c>
      <c r="X17" s="2" t="s">
        <v>267</v>
      </c>
      <c r="Y17" s="48">
        <f>'ISR Alt Sch Form (B&amp;HC)'!G148</f>
        <v>0</v>
      </c>
      <c r="Z17" s="2" t="s">
        <v>268</v>
      </c>
      <c r="AA17" s="48">
        <f>'ISR Alt Sch Form (B&amp;HC)'!$G149</f>
        <v>0</v>
      </c>
      <c r="AB17" s="6" t="s">
        <v>269</v>
      </c>
      <c r="AC17" s="48">
        <f>'ISR Alt Sch Form (B&amp;HC)'!$J97</f>
        <v>0</v>
      </c>
      <c r="AD17" s="2" t="s">
        <v>270</v>
      </c>
      <c r="AE17" s="48">
        <f>'ISR Alt Sch Form (B&amp;HC)'!$J99</f>
        <v>0</v>
      </c>
      <c r="AF17" s="6" t="s">
        <v>271</v>
      </c>
      <c r="AG17" s="48">
        <f>'ISR Alt Sch Form (B&amp;HC)'!$M124</f>
        <v>0</v>
      </c>
      <c r="AH17" s="2" t="s">
        <v>272</v>
      </c>
      <c r="AI17" s="48">
        <f>'ISR Alt Sch Form (B&amp;HC)'!$M125</f>
        <v>0</v>
      </c>
      <c r="AJ17" s="2" t="s">
        <v>273</v>
      </c>
      <c r="AK17" s="48">
        <f>'ISR Alt Sch Form (B&amp;HC)'!$M127</f>
        <v>0</v>
      </c>
      <c r="AL17" s="2" t="s">
        <v>107</v>
      </c>
      <c r="AM17" s="48">
        <f>'ISR Alt Sch Form (B&amp;HC)'!$M128</f>
        <v>0</v>
      </c>
      <c r="AN17" s="2" t="s">
        <v>274</v>
      </c>
      <c r="AO17" s="48">
        <f>'ISR Alt Sch Form (B&amp;HC)'!$M129</f>
        <v>0</v>
      </c>
      <c r="AP17" s="5" t="s">
        <v>275</v>
      </c>
      <c r="AQ17" s="49">
        <f t="shared" si="0"/>
        <v>0</v>
      </c>
      <c r="AR17" s="2" t="s">
        <v>276</v>
      </c>
      <c r="AS17" s="50">
        <f t="shared" si="1"/>
        <v>0</v>
      </c>
    </row>
    <row r="18" spans="1:45">
      <c r="B18" s="16">
        <v>11</v>
      </c>
      <c r="C18" s="17" t="s">
        <v>29</v>
      </c>
      <c r="D18" s="10" t="s">
        <v>44</v>
      </c>
      <c r="E18" s="44">
        <f>SUM('ISR Alt Sch Form (B&amp;HC)'!D123,'ISR Alt Sch Form (B&amp;HC)'!G153,'ISR Alt Sch Form (B&amp;HC)'!J103,'ISR Alt Sch Form (B&amp;HC)'!M133)</f>
        <v>0</v>
      </c>
      <c r="F18" s="6" t="s">
        <v>55</v>
      </c>
      <c r="G18" s="48">
        <f>'ISR Alt Sch Form (B&amp;HC)'!D126</f>
        <v>0</v>
      </c>
      <c r="H18" s="2" t="s">
        <v>67</v>
      </c>
      <c r="I18" s="48">
        <f>'ISR Alt Sch Form (B&amp;HC)'!D127</f>
        <v>0</v>
      </c>
      <c r="J18" s="2" t="s">
        <v>78</v>
      </c>
      <c r="K18" s="48">
        <f>'ISR Alt Sch Form (B&amp;HC)'!D129</f>
        <v>0</v>
      </c>
      <c r="L18" s="2" t="s">
        <v>91</v>
      </c>
      <c r="M18" s="48">
        <f>'ISR Alt Sch Form (B&amp;HC)'!D130</f>
        <v>0</v>
      </c>
      <c r="N18" s="6" t="s">
        <v>102</v>
      </c>
      <c r="O18" s="48">
        <f>'ISR Alt Sch Form (B&amp;HC)'!G156</f>
        <v>0</v>
      </c>
      <c r="P18" s="2" t="s">
        <v>127</v>
      </c>
      <c r="Q18" s="48">
        <f>'ISR Alt Sch Form (B&amp;HC)'!G157</f>
        <v>0</v>
      </c>
      <c r="R18" s="2" t="s">
        <v>139</v>
      </c>
      <c r="S18" s="48">
        <f>'ISR Alt Sch Form (B&amp;HC)'!G158</f>
        <v>0</v>
      </c>
      <c r="T18" s="2" t="s">
        <v>277</v>
      </c>
      <c r="U18" s="48">
        <f>'ISR Alt Sch Form (B&amp;HC)'!G159</f>
        <v>0</v>
      </c>
      <c r="V18" s="2" t="s">
        <v>278</v>
      </c>
      <c r="W18" s="48">
        <f>'ISR Alt Sch Form (B&amp;HC)'!$G161</f>
        <v>0</v>
      </c>
      <c r="X18" s="2" t="s">
        <v>279</v>
      </c>
      <c r="Y18" s="48">
        <f>'ISR Alt Sch Form (B&amp;HC)'!G162</f>
        <v>0</v>
      </c>
      <c r="Z18" s="2" t="s">
        <v>115</v>
      </c>
      <c r="AA18" s="48">
        <f>'ISR Alt Sch Form (B&amp;HC)'!$G163</f>
        <v>0</v>
      </c>
      <c r="AB18" s="6" t="s">
        <v>280</v>
      </c>
      <c r="AC18" s="48">
        <f>'ISR Alt Sch Form (B&amp;HC)'!$J106</f>
        <v>0</v>
      </c>
      <c r="AD18" s="2" t="s">
        <v>281</v>
      </c>
      <c r="AE18" s="48">
        <f>'ISR Alt Sch Form (B&amp;HC)'!$J108</f>
        <v>0</v>
      </c>
      <c r="AF18" s="6" t="s">
        <v>282</v>
      </c>
      <c r="AG18" s="48">
        <f>'ISR Alt Sch Form (B&amp;HC)'!$M136</f>
        <v>0</v>
      </c>
      <c r="AH18" s="2" t="s">
        <v>283</v>
      </c>
      <c r="AI18" s="48">
        <f>'ISR Alt Sch Form (B&amp;HC)'!$M137</f>
        <v>0</v>
      </c>
      <c r="AJ18" s="2" t="s">
        <v>284</v>
      </c>
      <c r="AK18" s="48">
        <f>'ISR Alt Sch Form (B&amp;HC)'!$M139</f>
        <v>0</v>
      </c>
      <c r="AL18" s="2" t="s">
        <v>285</v>
      </c>
      <c r="AM18" s="48">
        <f>'ISR Alt Sch Form (B&amp;HC)'!$M140</f>
        <v>0</v>
      </c>
      <c r="AN18" s="2" t="s">
        <v>286</v>
      </c>
      <c r="AO18" s="48">
        <f>'ISR Alt Sch Form (B&amp;HC)'!$M141</f>
        <v>0</v>
      </c>
      <c r="AP18" s="5" t="s">
        <v>287</v>
      </c>
      <c r="AQ18" s="49">
        <f t="shared" si="0"/>
        <v>0</v>
      </c>
      <c r="AR18" s="2" t="s">
        <v>108</v>
      </c>
      <c r="AS18" s="50">
        <f t="shared" si="1"/>
        <v>0</v>
      </c>
    </row>
    <row r="19" spans="1:45" ht="13.5" thickBot="1">
      <c r="B19" s="28">
        <v>12</v>
      </c>
      <c r="C19" s="18" t="s">
        <v>31</v>
      </c>
      <c r="D19" s="33" t="s">
        <v>45</v>
      </c>
      <c r="E19" s="45">
        <f>SUM(E8:E18)</f>
        <v>0</v>
      </c>
      <c r="F19" s="34" t="s">
        <v>56</v>
      </c>
      <c r="G19" s="46">
        <f>SUM(G8:G18)</f>
        <v>0</v>
      </c>
      <c r="H19" s="35" t="s">
        <v>68</v>
      </c>
      <c r="I19" s="46">
        <f>SUM(I8:I18)</f>
        <v>0</v>
      </c>
      <c r="J19" s="35" t="s">
        <v>79</v>
      </c>
      <c r="K19" s="46">
        <f>SUM(K8:K18)</f>
        <v>0</v>
      </c>
      <c r="L19" s="35" t="s">
        <v>92</v>
      </c>
      <c r="M19" s="46">
        <f>SUM(M8:M18)</f>
        <v>0</v>
      </c>
      <c r="N19" s="34" t="s">
        <v>103</v>
      </c>
      <c r="O19" s="46">
        <f>SUM(O8:O18)</f>
        <v>0</v>
      </c>
      <c r="P19" s="35" t="s">
        <v>128</v>
      </c>
      <c r="Q19" s="46">
        <f>SUM(Q8:Q18)</f>
        <v>0</v>
      </c>
      <c r="R19" s="35" t="s">
        <v>140</v>
      </c>
      <c r="S19" s="46">
        <f>SUM(S8:S18)</f>
        <v>0</v>
      </c>
      <c r="T19" s="35" t="s">
        <v>288</v>
      </c>
      <c r="U19" s="46">
        <f>SUM(U8:U18)</f>
        <v>0</v>
      </c>
      <c r="V19" s="35" t="s">
        <v>289</v>
      </c>
      <c r="W19" s="46">
        <f>SUM(W8:W18)</f>
        <v>0</v>
      </c>
      <c r="X19" s="35" t="s">
        <v>290</v>
      </c>
      <c r="Y19" s="46">
        <f>SUM(Y8:Y18)</f>
        <v>0</v>
      </c>
      <c r="Z19" s="35" t="s">
        <v>291</v>
      </c>
      <c r="AA19" s="46">
        <f>SUM(AA8:AA18)</f>
        <v>0</v>
      </c>
      <c r="AB19" s="34" t="s">
        <v>292</v>
      </c>
      <c r="AC19" s="46">
        <f>SUM(AC8:AC18)</f>
        <v>0</v>
      </c>
      <c r="AD19" s="35" t="s">
        <v>293</v>
      </c>
      <c r="AE19" s="46">
        <f>SUM(AE8:AE18)</f>
        <v>0</v>
      </c>
      <c r="AF19" s="34" t="s">
        <v>116</v>
      </c>
      <c r="AG19" s="46">
        <f>SUM(AG8:AG18)</f>
        <v>0</v>
      </c>
      <c r="AH19" s="35" t="s">
        <v>294</v>
      </c>
      <c r="AI19" s="46">
        <f>SUM(AI8:AI18)</f>
        <v>0</v>
      </c>
      <c r="AJ19" s="35" t="s">
        <v>295</v>
      </c>
      <c r="AK19" s="46">
        <f>SUM(AK8:AK18)</f>
        <v>0</v>
      </c>
      <c r="AL19" s="35" t="s">
        <v>296</v>
      </c>
      <c r="AM19" s="46">
        <f>SUM(AM8:AM18)</f>
        <v>0</v>
      </c>
      <c r="AN19" s="35" t="s">
        <v>297</v>
      </c>
      <c r="AO19" s="46">
        <f>SUM(AO8:AO18)</f>
        <v>0</v>
      </c>
      <c r="AP19" s="36" t="s">
        <v>109</v>
      </c>
      <c r="AQ19" s="46">
        <f>SUM(G19,I19,K19,M19,O19,Q19,S19,U19,W19,Y19,AA19,AC19,AE19,AG19,AI19,AK19,AM19,AO19)</f>
        <v>0</v>
      </c>
      <c r="AR19" s="35" t="s">
        <v>298</v>
      </c>
      <c r="AS19" s="47">
        <f>IFERROR(AQ19/E19,0)</f>
        <v>0</v>
      </c>
    </row>
    <row r="20" spans="1:45">
      <c r="B20" s="4"/>
    </row>
    <row r="21" spans="1:45">
      <c r="AS21" s="8"/>
    </row>
    <row r="22" spans="1:45">
      <c r="C22" s="1" t="s">
        <v>8</v>
      </c>
    </row>
    <row r="23" spans="1:45">
      <c r="C23" s="1" t="s">
        <v>9</v>
      </c>
    </row>
    <row r="24" spans="1:45">
      <c r="C24" s="1" t="s">
        <v>10</v>
      </c>
    </row>
    <row r="25" spans="1:45">
      <c r="C25" s="1" t="s">
        <v>11</v>
      </c>
    </row>
    <row r="27" spans="1:45">
      <c r="C27" s="1" t="s">
        <v>21</v>
      </c>
    </row>
    <row r="28" spans="1:45">
      <c r="C28" s="1" t="s">
        <v>23</v>
      </c>
    </row>
    <row r="29" spans="1:45">
      <c r="C29" s="1" t="s">
        <v>22</v>
      </c>
    </row>
    <row r="31" spans="1:45" ht="14.65" customHeight="1">
      <c r="C31" s="1" t="s">
        <v>15</v>
      </c>
    </row>
    <row r="32" spans="1:45" ht="14.25">
      <c r="C32" s="1" t="s">
        <v>16</v>
      </c>
    </row>
    <row r="35" spans="6:6">
      <c r="F35" s="15"/>
    </row>
    <row r="36" spans="6:6">
      <c r="F36" s="15"/>
    </row>
    <row r="37" spans="6:6">
      <c r="F37" s="15"/>
    </row>
    <row r="38" spans="6:6">
      <c r="F38" s="15"/>
    </row>
    <row r="39" spans="6:6">
      <c r="F39" s="15"/>
    </row>
    <row r="40" spans="6:6" ht="14.65" customHeight="1">
      <c r="F40" s="15"/>
    </row>
    <row r="41" spans="6:6">
      <c r="F41" s="15"/>
    </row>
    <row r="42" spans="6:6">
      <c r="F42" s="15"/>
    </row>
    <row r="43" spans="6:6">
      <c r="F43" s="15"/>
    </row>
    <row r="44" spans="6:6">
      <c r="F44" s="15"/>
    </row>
    <row r="45" spans="6:6">
      <c r="F45" s="15"/>
    </row>
    <row r="46" spans="6:6">
      <c r="F46" s="15"/>
    </row>
  </sheetData>
  <mergeCells count="38">
    <mergeCell ref="B3:B7"/>
    <mergeCell ref="C3:C7"/>
    <mergeCell ref="D3:E6"/>
    <mergeCell ref="F3:AS3"/>
    <mergeCell ref="F4:M4"/>
    <mergeCell ref="N4:AA4"/>
    <mergeCell ref="AB4:AE4"/>
    <mergeCell ref="AF4:AO4"/>
    <mergeCell ref="AP4:AQ6"/>
    <mergeCell ref="AR4:AS6"/>
    <mergeCell ref="AF5:AI5"/>
    <mergeCell ref="AJ5:AO5"/>
    <mergeCell ref="F6:G6"/>
    <mergeCell ref="H6:I6"/>
    <mergeCell ref="J6:K6"/>
    <mergeCell ref="L6:M6"/>
    <mergeCell ref="P6:Q6"/>
    <mergeCell ref="R6:S6"/>
    <mergeCell ref="T6:U6"/>
    <mergeCell ref="F5:I5"/>
    <mergeCell ref="J5:M5"/>
    <mergeCell ref="N5:U5"/>
    <mergeCell ref="V5:AA5"/>
    <mergeCell ref="AB5:AC5"/>
    <mergeCell ref="AD5:AE5"/>
    <mergeCell ref="AR7:AS7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D7:AQ7"/>
    <mergeCell ref="N6:O6"/>
  </mergeCells>
  <pageMargins left="0.7" right="0.7" top="0.75" bottom="0.75" header="0.3" footer="0.3"/>
  <pageSetup orientation="portrait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EE483-F209-4EA6-9340-13AF7EA3963C}">
  <dimension ref="C1:M178"/>
  <sheetViews>
    <sheetView zoomScale="115" zoomScaleNormal="115" workbookViewId="0">
      <selection activeCell="E10" sqref="E10"/>
    </sheetView>
  </sheetViews>
  <sheetFormatPr defaultRowHeight="15"/>
  <cols>
    <col min="3" max="3" width="59" customWidth="1"/>
    <col min="4" max="4" width="22.28515625" customWidth="1"/>
    <col min="5" max="5" width="5.42578125" customWidth="1"/>
    <col min="6" max="6" width="74.28515625" bestFit="1" customWidth="1"/>
    <col min="7" max="7" width="33.42578125" customWidth="1"/>
    <col min="8" max="8" width="5.42578125" customWidth="1"/>
    <col min="9" max="9" width="58.28515625" bestFit="1" customWidth="1"/>
    <col min="10" max="10" width="25.7109375" customWidth="1"/>
    <col min="11" max="11" width="5.42578125" customWidth="1"/>
    <col min="12" max="12" width="74.28515625" bestFit="1" customWidth="1"/>
    <col min="13" max="13" width="22.7109375" customWidth="1"/>
    <col min="14" max="14" width="5.42578125" customWidth="1"/>
  </cols>
  <sheetData>
    <row r="1" spans="3:13">
      <c r="C1" s="511" t="s">
        <v>320</v>
      </c>
      <c r="D1" s="512"/>
    </row>
    <row r="2" spans="3:13">
      <c r="C2" s="291" t="s">
        <v>104</v>
      </c>
      <c r="D2" s="292"/>
    </row>
    <row r="3" spans="3:13">
      <c r="C3" s="291" t="s">
        <v>343</v>
      </c>
      <c r="D3" s="292"/>
    </row>
    <row r="4" spans="3:13">
      <c r="C4" s="291" t="s">
        <v>344</v>
      </c>
      <c r="D4" s="292"/>
    </row>
    <row r="5" spans="3:13">
      <c r="C5" s="291" t="s">
        <v>345</v>
      </c>
      <c r="D5" s="292"/>
    </row>
    <row r="6" spans="3:13">
      <c r="C6" s="291" t="s">
        <v>322</v>
      </c>
      <c r="D6" s="292"/>
    </row>
    <row r="7" spans="3:13">
      <c r="C7" s="293" t="s">
        <v>323</v>
      </c>
      <c r="D7" s="294"/>
    </row>
    <row r="9" spans="3:13" ht="15.75" thickBot="1"/>
    <row r="10" spans="3:13" s="63" customFormat="1" ht="25.5">
      <c r="C10" s="513" t="s">
        <v>13</v>
      </c>
      <c r="D10" s="514"/>
      <c r="E10" s="67"/>
      <c r="F10" s="513" t="s">
        <v>17</v>
      </c>
      <c r="G10" s="514"/>
      <c r="H10" s="67"/>
      <c r="I10" s="513" t="s">
        <v>12</v>
      </c>
      <c r="J10" s="514"/>
      <c r="K10" s="67"/>
      <c r="L10" s="517" t="s">
        <v>19</v>
      </c>
      <c r="M10" s="518"/>
    </row>
    <row r="11" spans="3:13" s="63" customFormat="1" ht="25.5">
      <c r="C11" s="515"/>
      <c r="D11" s="516"/>
      <c r="E11" s="67"/>
      <c r="F11" s="515"/>
      <c r="G11" s="516"/>
      <c r="H11" s="67"/>
      <c r="I11" s="515"/>
      <c r="J11" s="516"/>
      <c r="K11" s="67"/>
      <c r="L11" s="519"/>
      <c r="M11" s="520"/>
    </row>
    <row r="12" spans="3:13">
      <c r="C12" s="287" t="s">
        <v>316</v>
      </c>
      <c r="D12" s="288"/>
      <c r="F12" s="287" t="s">
        <v>316</v>
      </c>
      <c r="G12" s="288"/>
      <c r="I12" s="287" t="s">
        <v>316</v>
      </c>
      <c r="J12" s="288"/>
      <c r="L12" s="521" t="s">
        <v>316</v>
      </c>
      <c r="M12" s="522"/>
    </row>
    <row r="13" spans="3:13">
      <c r="C13" s="53" t="s">
        <v>317</v>
      </c>
      <c r="D13" s="54">
        <v>0</v>
      </c>
      <c r="F13" s="53" t="s">
        <v>317</v>
      </c>
      <c r="G13" s="54">
        <v>0</v>
      </c>
      <c r="I13" s="53" t="s">
        <v>317</v>
      </c>
      <c r="J13" s="54">
        <v>0</v>
      </c>
      <c r="L13" s="53" t="s">
        <v>317</v>
      </c>
      <c r="M13" s="54">
        <v>0</v>
      </c>
    </row>
    <row r="14" spans="3:13">
      <c r="C14" s="73" t="s">
        <v>318</v>
      </c>
      <c r="D14" s="56">
        <f>D15+D18</f>
        <v>0</v>
      </c>
      <c r="F14" s="73" t="s">
        <v>318</v>
      </c>
      <c r="G14" s="56">
        <f>G15+G20</f>
        <v>0</v>
      </c>
      <c r="I14" s="73" t="s">
        <v>318</v>
      </c>
      <c r="J14" s="56">
        <f>J15+J17</f>
        <v>0</v>
      </c>
      <c r="L14" s="73" t="s">
        <v>318</v>
      </c>
      <c r="M14" s="56">
        <f>M15+M18</f>
        <v>0</v>
      </c>
    </row>
    <row r="15" spans="3:13">
      <c r="C15" s="74" t="s">
        <v>346</v>
      </c>
      <c r="D15" s="57">
        <f>D16+D17</f>
        <v>0</v>
      </c>
      <c r="F15" s="74" t="s">
        <v>346</v>
      </c>
      <c r="G15" s="57">
        <f>G16+G17+G18+G19</f>
        <v>0</v>
      </c>
      <c r="I15" s="74" t="s">
        <v>346</v>
      </c>
      <c r="J15" s="57">
        <f>J16</f>
        <v>0</v>
      </c>
      <c r="L15" s="74" t="s">
        <v>346</v>
      </c>
      <c r="M15" s="57">
        <f>SUM(M16:M17)</f>
        <v>0</v>
      </c>
    </row>
    <row r="16" spans="3:13">
      <c r="C16" s="75" t="s">
        <v>324</v>
      </c>
      <c r="D16" s="54">
        <v>0</v>
      </c>
      <c r="F16" s="75" t="s">
        <v>329</v>
      </c>
      <c r="G16" s="54">
        <v>0</v>
      </c>
      <c r="I16" s="75" t="s">
        <v>336</v>
      </c>
      <c r="J16" s="54">
        <v>0</v>
      </c>
      <c r="L16" s="75" t="s">
        <v>338</v>
      </c>
      <c r="M16" s="54">
        <v>0</v>
      </c>
    </row>
    <row r="17" spans="3:13">
      <c r="C17" s="75" t="s">
        <v>348</v>
      </c>
      <c r="D17" s="54">
        <v>0</v>
      </c>
      <c r="F17" s="75" t="s">
        <v>330</v>
      </c>
      <c r="G17" s="54">
        <v>0</v>
      </c>
      <c r="I17" s="74" t="s">
        <v>347</v>
      </c>
      <c r="J17" s="59">
        <f>J18</f>
        <v>0</v>
      </c>
      <c r="L17" s="75" t="s">
        <v>339</v>
      </c>
      <c r="M17" s="54">
        <v>0</v>
      </c>
    </row>
    <row r="18" spans="3:13">
      <c r="C18" s="74" t="s">
        <v>347</v>
      </c>
      <c r="D18" s="59">
        <f>D19+D20</f>
        <v>0</v>
      </c>
      <c r="F18" s="75" t="s">
        <v>331</v>
      </c>
      <c r="G18" s="54">
        <v>0</v>
      </c>
      <c r="I18" s="75" t="s">
        <v>337</v>
      </c>
      <c r="J18" s="54">
        <v>0</v>
      </c>
      <c r="L18" s="74" t="s">
        <v>347</v>
      </c>
      <c r="M18" s="59">
        <f>M19+M20+M21</f>
        <v>0</v>
      </c>
    </row>
    <row r="19" spans="3:13">
      <c r="C19" s="75" t="s">
        <v>327</v>
      </c>
      <c r="D19" s="54">
        <v>0</v>
      </c>
      <c r="F19" s="75" t="s">
        <v>332</v>
      </c>
      <c r="G19" s="54">
        <v>0</v>
      </c>
      <c r="I19" s="55" t="s">
        <v>321</v>
      </c>
      <c r="J19" s="76">
        <f>IFERROR(J14/J13,0)</f>
        <v>0</v>
      </c>
      <c r="L19" s="75" t="s">
        <v>340</v>
      </c>
      <c r="M19" s="54">
        <v>0</v>
      </c>
    </row>
    <row r="20" spans="3:13">
      <c r="C20" s="75" t="s">
        <v>328</v>
      </c>
      <c r="D20" s="54">
        <v>0</v>
      </c>
      <c r="F20" s="74" t="s">
        <v>347</v>
      </c>
      <c r="G20" s="59">
        <f>G21+G22+G23</f>
        <v>0</v>
      </c>
      <c r="I20" s="60"/>
      <c r="J20" s="61"/>
      <c r="L20" s="75" t="s">
        <v>341</v>
      </c>
      <c r="M20" s="54">
        <v>0</v>
      </c>
    </row>
    <row r="21" spans="3:13">
      <c r="C21" s="55" t="s">
        <v>321</v>
      </c>
      <c r="D21" s="76">
        <f>IFERROR(D14/D13,0)</f>
        <v>0</v>
      </c>
      <c r="F21" s="75" t="s">
        <v>333</v>
      </c>
      <c r="G21" s="54">
        <v>0</v>
      </c>
      <c r="I21" s="287" t="s">
        <v>319</v>
      </c>
      <c r="J21" s="288"/>
      <c r="L21" s="75" t="s">
        <v>342</v>
      </c>
      <c r="M21" s="54">
        <v>0</v>
      </c>
    </row>
    <row r="22" spans="3:13">
      <c r="C22" s="60"/>
      <c r="D22" s="61"/>
      <c r="F22" s="75" t="s">
        <v>334</v>
      </c>
      <c r="G22" s="54">
        <v>0</v>
      </c>
      <c r="I22" s="53" t="str">
        <f>$I$13</f>
        <v>Total Loan Originations</v>
      </c>
      <c r="J22" s="54">
        <v>0</v>
      </c>
      <c r="L22" s="55" t="s">
        <v>321</v>
      </c>
      <c r="M22" s="76">
        <f>IFERROR(M14/M13,0)</f>
        <v>0</v>
      </c>
    </row>
    <row r="23" spans="3:13">
      <c r="C23" s="287" t="s">
        <v>319</v>
      </c>
      <c r="D23" s="288"/>
      <c r="F23" s="75" t="s">
        <v>335</v>
      </c>
      <c r="G23" s="54">
        <v>0</v>
      </c>
      <c r="I23" s="73" t="str">
        <f>$I$14</f>
        <v>Total Qualified Lending</v>
      </c>
      <c r="J23" s="56">
        <f>J24+J26</f>
        <v>0</v>
      </c>
      <c r="L23" s="60"/>
      <c r="M23" s="61"/>
    </row>
    <row r="24" spans="3:13">
      <c r="C24" s="53" t="s">
        <v>317</v>
      </c>
      <c r="D24" s="54">
        <v>0</v>
      </c>
      <c r="F24" s="55" t="s">
        <v>321</v>
      </c>
      <c r="G24" s="76">
        <f>IFERROR(G14/G13,0)</f>
        <v>0</v>
      </c>
      <c r="I24" s="74" t="str">
        <f>$I$15</f>
        <v>Total Qualified Lending (Excluding Deep Impact Lending)</v>
      </c>
      <c r="J24" s="57">
        <f>J25</f>
        <v>0</v>
      </c>
      <c r="L24" s="287" t="s">
        <v>319</v>
      </c>
      <c r="M24" s="288"/>
    </row>
    <row r="25" spans="3:13">
      <c r="C25" s="73" t="s">
        <v>318</v>
      </c>
      <c r="D25" s="56">
        <f>D26+D29</f>
        <v>0</v>
      </c>
      <c r="F25" s="60"/>
      <c r="G25" s="61"/>
      <c r="I25" s="75" t="str">
        <f>$I$16</f>
        <v>Small Businesses or Farms</v>
      </c>
      <c r="J25" s="54">
        <v>0</v>
      </c>
      <c r="L25" s="53" t="str">
        <f>$L$13</f>
        <v>Total Loan Originations</v>
      </c>
      <c r="M25" s="54">
        <v>0</v>
      </c>
    </row>
    <row r="26" spans="3:13">
      <c r="C26" s="74" t="s">
        <v>325</v>
      </c>
      <c r="D26" s="57">
        <f>D27+D28</f>
        <v>0</v>
      </c>
      <c r="F26" s="287" t="s">
        <v>319</v>
      </c>
      <c r="G26" s="288"/>
      <c r="I26" s="74" t="str">
        <f>$I$17</f>
        <v>Total Deep Impact Lending</v>
      </c>
      <c r="J26" s="59">
        <f>J27</f>
        <v>0</v>
      </c>
      <c r="L26" s="73" t="str">
        <f>$L$14</f>
        <v>Total Qualified Lending</v>
      </c>
      <c r="M26" s="56">
        <f>M27+M30</f>
        <v>0</v>
      </c>
    </row>
    <row r="27" spans="3:13">
      <c r="C27" s="75" t="str">
        <f>$C$16</f>
        <v>LMI Borrowers</v>
      </c>
      <c r="D27" s="54">
        <v>0</v>
      </c>
      <c r="F27" s="53" t="str">
        <f>$F$13</f>
        <v>Total Loan Originations</v>
      </c>
      <c r="G27" s="54">
        <v>0</v>
      </c>
      <c r="I27" s="75" t="str">
        <f>$I$18</f>
        <v>Underserved Small Businesses</v>
      </c>
      <c r="J27" s="54">
        <v>0</v>
      </c>
      <c r="L27" s="74" t="str">
        <f>$L$15</f>
        <v>Total Qualified Lending (Excluding Deep Impact Lending)</v>
      </c>
      <c r="M27" s="57">
        <f>SUM(M28:M29)</f>
        <v>0</v>
      </c>
    </row>
    <row r="28" spans="3:13">
      <c r="C28" s="75" t="str">
        <f>$C$17</f>
        <v>Other Targeted Population</v>
      </c>
      <c r="D28" s="54">
        <v>0</v>
      </c>
      <c r="F28" s="73" t="str">
        <f>$F$14</f>
        <v>Total Qualified Lending</v>
      </c>
      <c r="G28" s="56">
        <f>G29+G34</f>
        <v>0</v>
      </c>
      <c r="I28" s="55" t="str">
        <f>$I$19</f>
        <v>Total Qualified Lending as % of Total Loan Originations</v>
      </c>
      <c r="J28" s="76">
        <f>IFERROR(J23/J22,0)</f>
        <v>0</v>
      </c>
      <c r="L28" s="75" t="str">
        <f>$L$16</f>
        <v>Affordable Housing</v>
      </c>
      <c r="M28" s="54">
        <v>0</v>
      </c>
    </row>
    <row r="29" spans="3:13">
      <c r="C29" s="74" t="s">
        <v>326</v>
      </c>
      <c r="D29" s="59">
        <f>D30+D31</f>
        <v>0</v>
      </c>
      <c r="F29" s="74" t="str">
        <f>$F$15</f>
        <v>Total Qualified Lending (Excluding Deep Impact Lending)</v>
      </c>
      <c r="G29" s="57">
        <f>G30+G33</f>
        <v>0</v>
      </c>
      <c r="I29" s="60"/>
      <c r="J29" s="61"/>
      <c r="L29" s="75" t="str">
        <f>$L$17</f>
        <v>Public Welfare and Community Development Investments1</v>
      </c>
      <c r="M29" s="54">
        <v>0</v>
      </c>
    </row>
    <row r="30" spans="3:13">
      <c r="C30" s="75" t="str">
        <f>$C$19</f>
        <v>Low-Income Borrowers</v>
      </c>
      <c r="D30" s="54">
        <v>0</v>
      </c>
      <c r="F30" s="75" t="str">
        <f>$F$16</f>
        <v>Rural Communities</v>
      </c>
      <c r="G30" s="54">
        <v>0</v>
      </c>
      <c r="I30" s="287" t="s">
        <v>306</v>
      </c>
      <c r="J30" s="288"/>
      <c r="L30" s="74" t="str">
        <f>$L$18</f>
        <v>Total Deep Impact Lending</v>
      </c>
      <c r="M30" s="59">
        <f>M31+M32+M33</f>
        <v>0</v>
      </c>
    </row>
    <row r="31" spans="3:13">
      <c r="C31" s="75" t="str">
        <f>$C$20</f>
        <v>Mortgage Lending to Other Targeted Populations</v>
      </c>
      <c r="D31" s="54">
        <v>0</v>
      </c>
      <c r="F31" s="75" t="str">
        <f>$F$17</f>
        <v>Urban Low-Income Communities</v>
      </c>
      <c r="G31" s="54">
        <v>0</v>
      </c>
      <c r="I31" s="53" t="str">
        <f>$I$13</f>
        <v>Total Loan Originations</v>
      </c>
      <c r="J31" s="54">
        <v>0</v>
      </c>
      <c r="L31" s="75" t="str">
        <f>$L$19</f>
        <v>Community Service Facility</v>
      </c>
      <c r="M31" s="54">
        <v>0</v>
      </c>
    </row>
    <row r="32" spans="3:13">
      <c r="C32" s="55" t="s">
        <v>321</v>
      </c>
      <c r="D32" s="76">
        <f>IFERROR(D25/D24,0)</f>
        <v>0</v>
      </c>
      <c r="F32" s="75" t="str">
        <f>$F$18</f>
        <v>Underserved Communities</v>
      </c>
      <c r="G32" s="54">
        <v>0</v>
      </c>
      <c r="I32" s="73" t="str">
        <f>$I$14</f>
        <v>Total Qualified Lending</v>
      </c>
      <c r="J32" s="56">
        <f>J33+J35</f>
        <v>0</v>
      </c>
      <c r="L32" s="75" t="str">
        <f>$L$20</f>
        <v>Deeply Affordable Housing</v>
      </c>
      <c r="M32" s="54">
        <v>0</v>
      </c>
    </row>
    <row r="33" spans="3:13">
      <c r="C33" s="60"/>
      <c r="D33" s="61"/>
      <c r="F33" s="75" t="str">
        <f>$F$19</f>
        <v>Minority Communities</v>
      </c>
      <c r="G33" s="54">
        <v>0</v>
      </c>
      <c r="I33" s="74" t="str">
        <f>$I$15</f>
        <v>Total Qualified Lending (Excluding Deep Impact Lending)</v>
      </c>
      <c r="J33" s="57">
        <f>J34</f>
        <v>0</v>
      </c>
      <c r="L33" s="75" t="str">
        <f>$L$21</f>
        <v>Public Welfare and Community Development Investments2</v>
      </c>
      <c r="M33" s="54">
        <v>0</v>
      </c>
    </row>
    <row r="34" spans="3:13">
      <c r="C34" s="287" t="s">
        <v>306</v>
      </c>
      <c r="D34" s="288"/>
      <c r="F34" s="74" t="str">
        <f>$F$20</f>
        <v>Total Deep Impact Lending</v>
      </c>
      <c r="G34" s="59">
        <f>G35+G37</f>
        <v>0</v>
      </c>
      <c r="I34" s="75" t="str">
        <f>$I$16</f>
        <v>Small Businesses or Farms</v>
      </c>
      <c r="J34" s="54">
        <v>0</v>
      </c>
      <c r="L34" s="55" t="str">
        <f>$L$22</f>
        <v>Total Qualified Lending as % of Total Loan Originations</v>
      </c>
      <c r="M34" s="76">
        <f>IFERROR(M26/M25,0)</f>
        <v>0</v>
      </c>
    </row>
    <row r="35" spans="3:13">
      <c r="C35" s="53" t="s">
        <v>317</v>
      </c>
      <c r="D35" s="54">
        <v>0</v>
      </c>
      <c r="F35" s="75" t="str">
        <f>$F$21</f>
        <v>Persistent Povery Counties</v>
      </c>
      <c r="G35" s="54">
        <v>0</v>
      </c>
      <c r="I35" s="74" t="str">
        <f>$I$17</f>
        <v>Total Deep Impact Lending</v>
      </c>
      <c r="J35" s="59">
        <f>J36</f>
        <v>0</v>
      </c>
      <c r="L35" s="60"/>
      <c r="M35" s="61"/>
    </row>
    <row r="36" spans="3:13">
      <c r="C36" s="73" t="s">
        <v>318</v>
      </c>
      <c r="D36" s="56">
        <f>D37+D40</f>
        <v>0</v>
      </c>
      <c r="F36" s="75" t="str">
        <f>$F$22</f>
        <v>[Indian Country] / 
[Indian Reservations and Native Hawaiian Homelands]</v>
      </c>
      <c r="G36" s="54">
        <v>0</v>
      </c>
      <c r="I36" s="75" t="str">
        <f>$I$18</f>
        <v>Underserved Small Businesses</v>
      </c>
      <c r="J36" s="54">
        <v>0</v>
      </c>
      <c r="L36" s="287" t="s">
        <v>306</v>
      </c>
      <c r="M36" s="288"/>
    </row>
    <row r="37" spans="3:13">
      <c r="C37" s="74" t="s">
        <v>325</v>
      </c>
      <c r="D37" s="57">
        <f>D38+D39</f>
        <v>0</v>
      </c>
      <c r="F37" s="75" t="str">
        <f>$F$23</f>
        <v>U.S. Territories</v>
      </c>
      <c r="G37" s="54">
        <v>0</v>
      </c>
      <c r="I37" s="55" t="str">
        <f>$I$19</f>
        <v>Total Qualified Lending as % of Total Loan Originations</v>
      </c>
      <c r="J37" s="76">
        <f>IFERROR(J32/J31,0)</f>
        <v>0</v>
      </c>
      <c r="L37" s="53" t="str">
        <f>$L$13</f>
        <v>Total Loan Originations</v>
      </c>
      <c r="M37" s="54">
        <v>0</v>
      </c>
    </row>
    <row r="38" spans="3:13">
      <c r="C38" s="75" t="str">
        <f>$C$16</f>
        <v>LMI Borrowers</v>
      </c>
      <c r="D38" s="54">
        <v>0</v>
      </c>
      <c r="F38" s="55" t="str">
        <f>$F$24</f>
        <v>Total Qualified Lending as % of Total Loan Originations</v>
      </c>
      <c r="G38" s="76">
        <f>IFERROR(G28/G27,0)</f>
        <v>0</v>
      </c>
      <c r="I38" s="60"/>
      <c r="J38" s="61"/>
      <c r="L38" s="73" t="str">
        <f>$L$14</f>
        <v>Total Qualified Lending</v>
      </c>
      <c r="M38" s="56">
        <f>M39+M42</f>
        <v>0</v>
      </c>
    </row>
    <row r="39" spans="3:13">
      <c r="C39" s="75" t="str">
        <f>$C$17</f>
        <v>Other Targeted Population</v>
      </c>
      <c r="D39" s="54">
        <v>0</v>
      </c>
      <c r="F39" s="60"/>
      <c r="G39" s="61"/>
      <c r="I39" s="287" t="s">
        <v>307</v>
      </c>
      <c r="J39" s="288"/>
      <c r="L39" s="74" t="str">
        <f>$L$15</f>
        <v>Total Qualified Lending (Excluding Deep Impact Lending)</v>
      </c>
      <c r="M39" s="57">
        <f>SUM(M40:M41)</f>
        <v>0</v>
      </c>
    </row>
    <row r="40" spans="3:13">
      <c r="C40" s="74" t="s">
        <v>326</v>
      </c>
      <c r="D40" s="59">
        <f>D41+D42</f>
        <v>0</v>
      </c>
      <c r="F40" s="287" t="s">
        <v>306</v>
      </c>
      <c r="G40" s="288"/>
      <c r="I40" s="53" t="str">
        <f>$I$13</f>
        <v>Total Loan Originations</v>
      </c>
      <c r="J40" s="54">
        <v>0</v>
      </c>
      <c r="L40" s="75" t="str">
        <f>$L$16</f>
        <v>Affordable Housing</v>
      </c>
      <c r="M40" s="54">
        <v>0</v>
      </c>
    </row>
    <row r="41" spans="3:13">
      <c r="C41" s="75" t="str">
        <f>$C$19</f>
        <v>Low-Income Borrowers</v>
      </c>
      <c r="D41" s="54">
        <v>0</v>
      </c>
      <c r="F41" s="53" t="str">
        <f>$F$13</f>
        <v>Total Loan Originations</v>
      </c>
      <c r="G41" s="54">
        <v>0</v>
      </c>
      <c r="I41" s="73" t="str">
        <f>$I$14</f>
        <v>Total Qualified Lending</v>
      </c>
      <c r="J41" s="56">
        <f>J42+J44</f>
        <v>0</v>
      </c>
      <c r="L41" s="75" t="str">
        <f>$L$17</f>
        <v>Public Welfare and Community Development Investments1</v>
      </c>
      <c r="M41" s="54">
        <v>0</v>
      </c>
    </row>
    <row r="42" spans="3:13">
      <c r="C42" s="75" t="str">
        <f>$C$20</f>
        <v>Mortgage Lending to Other Targeted Populations</v>
      </c>
      <c r="D42" s="54">
        <v>0</v>
      </c>
      <c r="F42" s="73" t="str">
        <f>$F$14</f>
        <v>Total Qualified Lending</v>
      </c>
      <c r="G42" s="56">
        <f>G43+G48</f>
        <v>0</v>
      </c>
      <c r="I42" s="74" t="str">
        <f>$I$15</f>
        <v>Total Qualified Lending (Excluding Deep Impact Lending)</v>
      </c>
      <c r="J42" s="57">
        <f>J43</f>
        <v>0</v>
      </c>
      <c r="L42" s="74" t="str">
        <f>$L$18</f>
        <v>Total Deep Impact Lending</v>
      </c>
      <c r="M42" s="59">
        <f>M43+M44+M45</f>
        <v>0</v>
      </c>
    </row>
    <row r="43" spans="3:13">
      <c r="C43" s="55" t="s">
        <v>321</v>
      </c>
      <c r="D43" s="76">
        <f>IFERROR(D36/D35,0)</f>
        <v>0</v>
      </c>
      <c r="F43" s="74" t="str">
        <f>$F$15</f>
        <v>Total Qualified Lending (Excluding Deep Impact Lending)</v>
      </c>
      <c r="G43" s="57">
        <f>G44+G47</f>
        <v>0</v>
      </c>
      <c r="I43" s="75" t="str">
        <f>$I$16</f>
        <v>Small Businesses or Farms</v>
      </c>
      <c r="J43" s="54">
        <v>0</v>
      </c>
      <c r="L43" s="75" t="str">
        <f>$L$19</f>
        <v>Community Service Facility</v>
      </c>
      <c r="M43" s="54">
        <v>0</v>
      </c>
    </row>
    <row r="44" spans="3:13">
      <c r="C44" s="60"/>
      <c r="D44" s="61"/>
      <c r="F44" s="75" t="str">
        <f>$F$16</f>
        <v>Rural Communities</v>
      </c>
      <c r="G44" s="54">
        <v>0</v>
      </c>
      <c r="I44" s="74" t="str">
        <f>$I$17</f>
        <v>Total Deep Impact Lending</v>
      </c>
      <c r="J44" s="59">
        <f>J45</f>
        <v>0</v>
      </c>
      <c r="L44" s="75" t="str">
        <f>$L$20</f>
        <v>Deeply Affordable Housing</v>
      </c>
      <c r="M44" s="54">
        <v>0</v>
      </c>
    </row>
    <row r="45" spans="3:13">
      <c r="C45" s="287" t="s">
        <v>307</v>
      </c>
      <c r="D45" s="288"/>
      <c r="F45" s="75" t="str">
        <f>$F$17</f>
        <v>Urban Low-Income Communities</v>
      </c>
      <c r="G45" s="54">
        <v>0</v>
      </c>
      <c r="I45" s="75" t="str">
        <f>$I$18</f>
        <v>Underserved Small Businesses</v>
      </c>
      <c r="J45" s="54">
        <v>0</v>
      </c>
      <c r="L45" s="75" t="str">
        <f>$L$21</f>
        <v>Public Welfare and Community Development Investments2</v>
      </c>
      <c r="M45" s="54">
        <v>0</v>
      </c>
    </row>
    <row r="46" spans="3:13">
      <c r="C46" s="53" t="s">
        <v>317</v>
      </c>
      <c r="D46" s="54">
        <v>0</v>
      </c>
      <c r="F46" s="75" t="str">
        <f>$F$18</f>
        <v>Underserved Communities</v>
      </c>
      <c r="G46" s="54">
        <v>0</v>
      </c>
      <c r="I46" s="55" t="str">
        <f>$I$19</f>
        <v>Total Qualified Lending as % of Total Loan Originations</v>
      </c>
      <c r="J46" s="76">
        <f>IFERROR(J41/J40,0)</f>
        <v>0</v>
      </c>
      <c r="L46" s="55" t="str">
        <f>$L$22</f>
        <v>Total Qualified Lending as % of Total Loan Originations</v>
      </c>
      <c r="M46" s="76">
        <f>IFERROR(M38/M37,0)</f>
        <v>0</v>
      </c>
    </row>
    <row r="47" spans="3:13">
      <c r="C47" s="73" t="s">
        <v>318</v>
      </c>
      <c r="D47" s="56">
        <f>D48+D51</f>
        <v>0</v>
      </c>
      <c r="F47" s="75" t="str">
        <f>$F$19</f>
        <v>Minority Communities</v>
      </c>
      <c r="G47" s="54">
        <v>0</v>
      </c>
      <c r="I47" s="60"/>
      <c r="J47" s="61"/>
      <c r="L47" s="60"/>
      <c r="M47" s="61"/>
    </row>
    <row r="48" spans="3:13">
      <c r="C48" s="74" t="s">
        <v>325</v>
      </c>
      <c r="D48" s="57">
        <f>D49+D50</f>
        <v>0</v>
      </c>
      <c r="F48" s="74" t="str">
        <f>$F$20</f>
        <v>Total Deep Impact Lending</v>
      </c>
      <c r="G48" s="59">
        <f>G49+G51</f>
        <v>0</v>
      </c>
      <c r="I48" s="287" t="s">
        <v>308</v>
      </c>
      <c r="J48" s="288"/>
      <c r="L48" s="287" t="s">
        <v>307</v>
      </c>
      <c r="M48" s="288"/>
    </row>
    <row r="49" spans="3:13">
      <c r="C49" s="75" t="str">
        <f>$C$16</f>
        <v>LMI Borrowers</v>
      </c>
      <c r="D49" s="54">
        <v>0</v>
      </c>
      <c r="F49" s="75" t="str">
        <f>$F$21</f>
        <v>Persistent Povery Counties</v>
      </c>
      <c r="G49" s="54">
        <v>0</v>
      </c>
      <c r="I49" s="53" t="str">
        <f>$I$13</f>
        <v>Total Loan Originations</v>
      </c>
      <c r="J49" s="54">
        <v>0</v>
      </c>
      <c r="L49" s="53" t="str">
        <f>$L$13</f>
        <v>Total Loan Originations</v>
      </c>
      <c r="M49" s="54">
        <v>0</v>
      </c>
    </row>
    <row r="50" spans="3:13">
      <c r="C50" s="75" t="str">
        <f>$C$17</f>
        <v>Other Targeted Population</v>
      </c>
      <c r="D50" s="54">
        <v>0</v>
      </c>
      <c r="F50" s="75" t="str">
        <f>$F$22</f>
        <v>[Indian Country] / 
[Indian Reservations and Native Hawaiian Homelands]</v>
      </c>
      <c r="G50" s="54">
        <v>0</v>
      </c>
      <c r="I50" s="73" t="str">
        <f>$I$14</f>
        <v>Total Qualified Lending</v>
      </c>
      <c r="J50" s="56">
        <f>J51+J53</f>
        <v>0</v>
      </c>
      <c r="L50" s="73" t="str">
        <f>$L$14</f>
        <v>Total Qualified Lending</v>
      </c>
      <c r="M50" s="56">
        <f>M51+M54</f>
        <v>0</v>
      </c>
    </row>
    <row r="51" spans="3:13">
      <c r="C51" s="74" t="s">
        <v>326</v>
      </c>
      <c r="D51" s="59">
        <f>D52+D53</f>
        <v>0</v>
      </c>
      <c r="F51" s="75" t="str">
        <f>$F$23</f>
        <v>U.S. Territories</v>
      </c>
      <c r="G51" s="54">
        <v>0</v>
      </c>
      <c r="I51" s="74" t="str">
        <f>$I$15</f>
        <v>Total Qualified Lending (Excluding Deep Impact Lending)</v>
      </c>
      <c r="J51" s="57">
        <f>J52</f>
        <v>0</v>
      </c>
      <c r="L51" s="74" t="str">
        <f>$L$15</f>
        <v>Total Qualified Lending (Excluding Deep Impact Lending)</v>
      </c>
      <c r="M51" s="57">
        <f>SUM(M52:M53)</f>
        <v>0</v>
      </c>
    </row>
    <row r="52" spans="3:13">
      <c r="C52" s="75" t="str">
        <f>$C$19</f>
        <v>Low-Income Borrowers</v>
      </c>
      <c r="D52" s="54">
        <v>0</v>
      </c>
      <c r="F52" s="55" t="str">
        <f>$F$38</f>
        <v>Total Qualified Lending as % of Total Loan Originations</v>
      </c>
      <c r="G52" s="76">
        <f>IFERROR(G42/G41,0)</f>
        <v>0</v>
      </c>
      <c r="I52" s="75" t="str">
        <f>$I$16</f>
        <v>Small Businesses or Farms</v>
      </c>
      <c r="J52" s="54">
        <v>0</v>
      </c>
      <c r="L52" s="75" t="str">
        <f>$L$16</f>
        <v>Affordable Housing</v>
      </c>
      <c r="M52" s="54">
        <v>0</v>
      </c>
    </row>
    <row r="53" spans="3:13">
      <c r="C53" s="75" t="str">
        <f>$C$20</f>
        <v>Mortgage Lending to Other Targeted Populations</v>
      </c>
      <c r="D53" s="54">
        <v>0</v>
      </c>
      <c r="F53" s="60"/>
      <c r="G53" s="61"/>
      <c r="I53" s="74" t="str">
        <f>$I$17</f>
        <v>Total Deep Impact Lending</v>
      </c>
      <c r="J53" s="59">
        <f>J54</f>
        <v>0</v>
      </c>
      <c r="L53" s="75" t="str">
        <f>$L$17</f>
        <v>Public Welfare and Community Development Investments1</v>
      </c>
      <c r="M53" s="54">
        <v>0</v>
      </c>
    </row>
    <row r="54" spans="3:13">
      <c r="C54" s="55" t="s">
        <v>321</v>
      </c>
      <c r="D54" s="76">
        <f>IFERROR(D47/D46,0)</f>
        <v>0</v>
      </c>
      <c r="F54" s="287" t="s">
        <v>307</v>
      </c>
      <c r="G54" s="288"/>
      <c r="I54" s="75" t="str">
        <f>$I$18</f>
        <v>Underserved Small Businesses</v>
      </c>
      <c r="J54" s="54">
        <v>0</v>
      </c>
      <c r="L54" s="74" t="str">
        <f>$L$18</f>
        <v>Total Deep Impact Lending</v>
      </c>
      <c r="M54" s="59">
        <f>M55+M56+M57</f>
        <v>0</v>
      </c>
    </row>
    <row r="55" spans="3:13">
      <c r="C55" s="60"/>
      <c r="D55" s="61"/>
      <c r="F55" s="53" t="str">
        <f>$F$13</f>
        <v>Total Loan Originations</v>
      </c>
      <c r="G55" s="54">
        <v>0</v>
      </c>
      <c r="I55" s="55" t="str">
        <f>$I$19</f>
        <v>Total Qualified Lending as % of Total Loan Originations</v>
      </c>
      <c r="J55" s="76">
        <f>IFERROR(J50/J49,0)</f>
        <v>0</v>
      </c>
      <c r="L55" s="75" t="str">
        <f>$L$19</f>
        <v>Community Service Facility</v>
      </c>
      <c r="M55" s="54">
        <v>0</v>
      </c>
    </row>
    <row r="56" spans="3:13">
      <c r="C56" s="287" t="s">
        <v>308</v>
      </c>
      <c r="D56" s="288"/>
      <c r="F56" s="73" t="str">
        <f>$F$14</f>
        <v>Total Qualified Lending</v>
      </c>
      <c r="G56" s="56">
        <f>G57+G62</f>
        <v>0</v>
      </c>
      <c r="I56" s="60"/>
      <c r="J56" s="61"/>
      <c r="L56" s="75" t="str">
        <f>$L$20</f>
        <v>Deeply Affordable Housing</v>
      </c>
      <c r="M56" s="54">
        <v>0</v>
      </c>
    </row>
    <row r="57" spans="3:13">
      <c r="C57" s="53" t="s">
        <v>317</v>
      </c>
      <c r="D57" s="54">
        <v>0</v>
      </c>
      <c r="F57" s="74" t="str">
        <f>$F$15</f>
        <v>Total Qualified Lending (Excluding Deep Impact Lending)</v>
      </c>
      <c r="G57" s="57">
        <f>G58+G61</f>
        <v>0</v>
      </c>
      <c r="I57" s="287" t="s">
        <v>309</v>
      </c>
      <c r="J57" s="288"/>
      <c r="L57" s="75" t="str">
        <f>$L$21</f>
        <v>Public Welfare and Community Development Investments2</v>
      </c>
      <c r="M57" s="54">
        <v>0</v>
      </c>
    </row>
    <row r="58" spans="3:13">
      <c r="C58" s="73" t="s">
        <v>318</v>
      </c>
      <c r="D58" s="56">
        <f>D59+D62</f>
        <v>0</v>
      </c>
      <c r="F58" s="75" t="str">
        <f>$F$16</f>
        <v>Rural Communities</v>
      </c>
      <c r="G58" s="54">
        <v>0</v>
      </c>
      <c r="I58" s="53" t="str">
        <f>$I$13</f>
        <v>Total Loan Originations</v>
      </c>
      <c r="J58" s="54">
        <v>0</v>
      </c>
      <c r="L58" s="55" t="str">
        <f>$L$22</f>
        <v>Total Qualified Lending as % of Total Loan Originations</v>
      </c>
      <c r="M58" s="76">
        <f>IFERROR(M50/M49,0)</f>
        <v>0</v>
      </c>
    </row>
    <row r="59" spans="3:13">
      <c r="C59" s="74" t="s">
        <v>325</v>
      </c>
      <c r="D59" s="57">
        <f>D60+D61</f>
        <v>0</v>
      </c>
      <c r="F59" s="75" t="str">
        <f>$F$17</f>
        <v>Urban Low-Income Communities</v>
      </c>
      <c r="G59" s="54">
        <v>0</v>
      </c>
      <c r="I59" s="73" t="str">
        <f>$I$14</f>
        <v>Total Qualified Lending</v>
      </c>
      <c r="J59" s="56">
        <f>J60+J62</f>
        <v>0</v>
      </c>
      <c r="L59" s="60"/>
      <c r="M59" s="61"/>
    </row>
    <row r="60" spans="3:13">
      <c r="C60" s="75" t="str">
        <f>$C$16</f>
        <v>LMI Borrowers</v>
      </c>
      <c r="D60" s="54">
        <v>0</v>
      </c>
      <c r="F60" s="75" t="str">
        <f>$F$18</f>
        <v>Underserved Communities</v>
      </c>
      <c r="G60" s="54">
        <v>0</v>
      </c>
      <c r="I60" s="74" t="str">
        <f>$I$15</f>
        <v>Total Qualified Lending (Excluding Deep Impact Lending)</v>
      </c>
      <c r="J60" s="57">
        <f>J61</f>
        <v>0</v>
      </c>
      <c r="L60" s="287" t="s">
        <v>308</v>
      </c>
      <c r="M60" s="288"/>
    </row>
    <row r="61" spans="3:13">
      <c r="C61" s="75" t="str">
        <f>$C$17</f>
        <v>Other Targeted Population</v>
      </c>
      <c r="D61" s="54">
        <v>0</v>
      </c>
      <c r="F61" s="75" t="str">
        <f>$F$19</f>
        <v>Minority Communities</v>
      </c>
      <c r="G61" s="54">
        <v>0</v>
      </c>
      <c r="I61" s="75" t="str">
        <f>$I$16</f>
        <v>Small Businesses or Farms</v>
      </c>
      <c r="J61" s="54">
        <v>0</v>
      </c>
      <c r="L61" s="53" t="str">
        <f>$L$13</f>
        <v>Total Loan Originations</v>
      </c>
      <c r="M61" s="54">
        <v>0</v>
      </c>
    </row>
    <row r="62" spans="3:13">
      <c r="C62" s="74" t="s">
        <v>326</v>
      </c>
      <c r="D62" s="59">
        <f>D63+D64</f>
        <v>0</v>
      </c>
      <c r="F62" s="74" t="str">
        <f>$F$20</f>
        <v>Total Deep Impact Lending</v>
      </c>
      <c r="G62" s="59">
        <f>G63+G65</f>
        <v>0</v>
      </c>
      <c r="I62" s="74" t="str">
        <f>$I$17</f>
        <v>Total Deep Impact Lending</v>
      </c>
      <c r="J62" s="59">
        <f>J63</f>
        <v>0</v>
      </c>
      <c r="L62" s="73" t="str">
        <f>$L$14</f>
        <v>Total Qualified Lending</v>
      </c>
      <c r="M62" s="56">
        <f>M63+M66</f>
        <v>0</v>
      </c>
    </row>
    <row r="63" spans="3:13">
      <c r="C63" s="75" t="str">
        <f>$C$19</f>
        <v>Low-Income Borrowers</v>
      </c>
      <c r="D63" s="54">
        <v>0</v>
      </c>
      <c r="F63" s="75" t="str">
        <f>$F$21</f>
        <v>Persistent Povery Counties</v>
      </c>
      <c r="G63" s="54">
        <v>0</v>
      </c>
      <c r="I63" s="75" t="str">
        <f>$I$18</f>
        <v>Underserved Small Businesses</v>
      </c>
      <c r="J63" s="54">
        <v>0</v>
      </c>
      <c r="L63" s="74" t="str">
        <f>$L$15</f>
        <v>Total Qualified Lending (Excluding Deep Impact Lending)</v>
      </c>
      <c r="M63" s="57">
        <f>SUM(M64:M65)</f>
        <v>0</v>
      </c>
    </row>
    <row r="64" spans="3:13">
      <c r="C64" s="75" t="str">
        <f>$C$20</f>
        <v>Mortgage Lending to Other Targeted Populations</v>
      </c>
      <c r="D64" s="54">
        <v>0</v>
      </c>
      <c r="F64" s="75" t="str">
        <f>$F$22</f>
        <v>[Indian Country] / 
[Indian Reservations and Native Hawaiian Homelands]</v>
      </c>
      <c r="G64" s="54">
        <v>0</v>
      </c>
      <c r="I64" s="55" t="str">
        <f>$I$19</f>
        <v>Total Qualified Lending as % of Total Loan Originations</v>
      </c>
      <c r="J64" s="76">
        <f>IFERROR(J59/J58,0)</f>
        <v>0</v>
      </c>
      <c r="L64" s="75" t="str">
        <f>$L$16</f>
        <v>Affordable Housing</v>
      </c>
      <c r="M64" s="54">
        <v>0</v>
      </c>
    </row>
    <row r="65" spans="3:13">
      <c r="C65" s="55" t="s">
        <v>321</v>
      </c>
      <c r="D65" s="76">
        <f>IFERROR(D58/D57,0)</f>
        <v>0</v>
      </c>
      <c r="F65" s="75" t="str">
        <f>$F$23</f>
        <v>U.S. Territories</v>
      </c>
      <c r="G65" s="54">
        <v>0</v>
      </c>
      <c r="I65" s="60"/>
      <c r="J65" s="61"/>
      <c r="L65" s="75" t="str">
        <f>$L$17</f>
        <v>Public Welfare and Community Development Investments1</v>
      </c>
      <c r="M65" s="54">
        <v>0</v>
      </c>
    </row>
    <row r="66" spans="3:13">
      <c r="C66" s="60"/>
      <c r="D66" s="61"/>
      <c r="F66" s="55" t="str">
        <f>$F$24</f>
        <v>Total Qualified Lending as % of Total Loan Originations</v>
      </c>
      <c r="G66" s="76">
        <f>IFERROR(G56/G55,0)</f>
        <v>0</v>
      </c>
      <c r="I66" s="287" t="s">
        <v>310</v>
      </c>
      <c r="J66" s="288"/>
      <c r="L66" s="74" t="str">
        <f>$L$18</f>
        <v>Total Deep Impact Lending</v>
      </c>
      <c r="M66" s="59">
        <f>M67+M68+M69</f>
        <v>0</v>
      </c>
    </row>
    <row r="67" spans="3:13">
      <c r="C67" s="287" t="s">
        <v>309</v>
      </c>
      <c r="D67" s="288"/>
      <c r="F67" s="60"/>
      <c r="G67" s="61"/>
      <c r="I67" s="53" t="str">
        <f>$I$13</f>
        <v>Total Loan Originations</v>
      </c>
      <c r="J67" s="54">
        <v>0</v>
      </c>
      <c r="L67" s="75" t="str">
        <f>$L$19</f>
        <v>Community Service Facility</v>
      </c>
      <c r="M67" s="54">
        <v>0</v>
      </c>
    </row>
    <row r="68" spans="3:13">
      <c r="C68" s="53" t="s">
        <v>317</v>
      </c>
      <c r="D68" s="54">
        <v>0</v>
      </c>
      <c r="F68" s="287" t="s">
        <v>308</v>
      </c>
      <c r="G68" s="288"/>
      <c r="I68" s="73" t="str">
        <f>$I$14</f>
        <v>Total Qualified Lending</v>
      </c>
      <c r="J68" s="56">
        <f>J69+J71</f>
        <v>0</v>
      </c>
      <c r="L68" s="75" t="str">
        <f>$L$20</f>
        <v>Deeply Affordable Housing</v>
      </c>
      <c r="M68" s="54">
        <v>0</v>
      </c>
    </row>
    <row r="69" spans="3:13">
      <c r="C69" s="73" t="s">
        <v>318</v>
      </c>
      <c r="D69" s="56">
        <f>D70+D73</f>
        <v>0</v>
      </c>
      <c r="F69" s="53" t="str">
        <f>$F$13</f>
        <v>Total Loan Originations</v>
      </c>
      <c r="G69" s="54">
        <v>0</v>
      </c>
      <c r="I69" s="74" t="str">
        <f>$I$15</f>
        <v>Total Qualified Lending (Excluding Deep Impact Lending)</v>
      </c>
      <c r="J69" s="57">
        <f>J70</f>
        <v>0</v>
      </c>
      <c r="L69" s="75" t="str">
        <f>$L$21</f>
        <v>Public Welfare and Community Development Investments2</v>
      </c>
      <c r="M69" s="54">
        <v>0</v>
      </c>
    </row>
    <row r="70" spans="3:13">
      <c r="C70" s="74" t="s">
        <v>325</v>
      </c>
      <c r="D70" s="57">
        <f>D71+D72</f>
        <v>0</v>
      </c>
      <c r="F70" s="73" t="str">
        <f>$F$14</f>
        <v>Total Qualified Lending</v>
      </c>
      <c r="G70" s="56">
        <f>G71+G76</f>
        <v>0</v>
      </c>
      <c r="I70" s="75" t="str">
        <f>$I$16</f>
        <v>Small Businesses or Farms</v>
      </c>
      <c r="J70" s="54">
        <v>0</v>
      </c>
      <c r="L70" s="55" t="str">
        <f>$L$22</f>
        <v>Total Qualified Lending as % of Total Loan Originations</v>
      </c>
      <c r="M70" s="76">
        <f>IFERROR(M62/M61,0)</f>
        <v>0</v>
      </c>
    </row>
    <row r="71" spans="3:13">
      <c r="C71" s="75" t="str">
        <f>$C$16</f>
        <v>LMI Borrowers</v>
      </c>
      <c r="D71" s="54">
        <v>0</v>
      </c>
      <c r="F71" s="74" t="str">
        <f>$F$15</f>
        <v>Total Qualified Lending (Excluding Deep Impact Lending)</v>
      </c>
      <c r="G71" s="57">
        <f>G72+G75</f>
        <v>0</v>
      </c>
      <c r="I71" s="74" t="str">
        <f>$I$17</f>
        <v>Total Deep Impact Lending</v>
      </c>
      <c r="J71" s="59">
        <f>J72</f>
        <v>0</v>
      </c>
      <c r="L71" s="60"/>
      <c r="M71" s="61"/>
    </row>
    <row r="72" spans="3:13">
      <c r="C72" s="75" t="str">
        <f>$C$17</f>
        <v>Other Targeted Population</v>
      </c>
      <c r="D72" s="54">
        <v>0</v>
      </c>
      <c r="F72" s="75" t="str">
        <f>$F$16</f>
        <v>Rural Communities</v>
      </c>
      <c r="G72" s="54">
        <v>0</v>
      </c>
      <c r="I72" s="75" t="str">
        <f>$I$18</f>
        <v>Underserved Small Businesses</v>
      </c>
      <c r="J72" s="54">
        <v>0</v>
      </c>
      <c r="L72" s="287" t="s">
        <v>309</v>
      </c>
      <c r="M72" s="288"/>
    </row>
    <row r="73" spans="3:13">
      <c r="C73" s="74" t="s">
        <v>326</v>
      </c>
      <c r="D73" s="59">
        <f>D74+D75</f>
        <v>0</v>
      </c>
      <c r="F73" s="75" t="str">
        <f>$F$17</f>
        <v>Urban Low-Income Communities</v>
      </c>
      <c r="G73" s="54">
        <v>0</v>
      </c>
      <c r="I73" s="55" t="str">
        <f>$I$19</f>
        <v>Total Qualified Lending as % of Total Loan Originations</v>
      </c>
      <c r="J73" s="76">
        <f>IFERROR(J68/J67,0)</f>
        <v>0</v>
      </c>
      <c r="L73" s="53" t="str">
        <f>$L$13</f>
        <v>Total Loan Originations</v>
      </c>
      <c r="M73" s="54">
        <v>0</v>
      </c>
    </row>
    <row r="74" spans="3:13">
      <c r="C74" s="75" t="str">
        <f>$C$19</f>
        <v>Low-Income Borrowers</v>
      </c>
      <c r="D74" s="54">
        <v>0</v>
      </c>
      <c r="F74" s="75" t="str">
        <f>$F$18</f>
        <v>Underserved Communities</v>
      </c>
      <c r="G74" s="54">
        <v>0</v>
      </c>
      <c r="I74" s="60"/>
      <c r="J74" s="61"/>
      <c r="L74" s="73" t="str">
        <f>$L$14</f>
        <v>Total Qualified Lending</v>
      </c>
      <c r="M74" s="56">
        <f>M75+M78</f>
        <v>0</v>
      </c>
    </row>
    <row r="75" spans="3:13">
      <c r="C75" s="75" t="str">
        <f>$C$20</f>
        <v>Mortgage Lending to Other Targeted Populations</v>
      </c>
      <c r="D75" s="54">
        <v>0</v>
      </c>
      <c r="F75" s="75" t="str">
        <f>$F$19</f>
        <v>Minority Communities</v>
      </c>
      <c r="G75" s="54">
        <v>0</v>
      </c>
      <c r="I75" s="287" t="s">
        <v>311</v>
      </c>
      <c r="J75" s="288"/>
      <c r="L75" s="74" t="str">
        <f>$L$15</f>
        <v>Total Qualified Lending (Excluding Deep Impact Lending)</v>
      </c>
      <c r="M75" s="57">
        <f>SUM(M76:M77)</f>
        <v>0</v>
      </c>
    </row>
    <row r="76" spans="3:13">
      <c r="C76" s="55" t="s">
        <v>321</v>
      </c>
      <c r="D76" s="76">
        <f>IFERROR(D69/D68,0)</f>
        <v>0</v>
      </c>
      <c r="F76" s="74" t="str">
        <f>$F$20</f>
        <v>Total Deep Impact Lending</v>
      </c>
      <c r="G76" s="59">
        <f>G77+G79</f>
        <v>0</v>
      </c>
      <c r="I76" s="53" t="str">
        <f>$I$13</f>
        <v>Total Loan Originations</v>
      </c>
      <c r="J76" s="54">
        <v>0</v>
      </c>
      <c r="L76" s="75" t="str">
        <f>$L$16</f>
        <v>Affordable Housing</v>
      </c>
      <c r="M76" s="54">
        <v>0</v>
      </c>
    </row>
    <row r="77" spans="3:13">
      <c r="C77" s="60"/>
      <c r="D77" s="61"/>
      <c r="F77" s="75" t="str">
        <f>$F$21</f>
        <v>Persistent Povery Counties</v>
      </c>
      <c r="G77" s="54">
        <v>0</v>
      </c>
      <c r="I77" s="73" t="str">
        <f>$I$14</f>
        <v>Total Qualified Lending</v>
      </c>
      <c r="J77" s="56">
        <f>J78+J80</f>
        <v>0</v>
      </c>
      <c r="L77" s="75" t="str">
        <f>$L$17</f>
        <v>Public Welfare and Community Development Investments1</v>
      </c>
      <c r="M77" s="54">
        <v>0</v>
      </c>
    </row>
    <row r="78" spans="3:13">
      <c r="C78" s="287" t="s">
        <v>310</v>
      </c>
      <c r="D78" s="288"/>
      <c r="F78" s="75" t="str">
        <f>$F$22</f>
        <v>[Indian Country] / 
[Indian Reservations and Native Hawaiian Homelands]</v>
      </c>
      <c r="G78" s="54">
        <v>0</v>
      </c>
      <c r="I78" s="74" t="str">
        <f>$I$15</f>
        <v>Total Qualified Lending (Excluding Deep Impact Lending)</v>
      </c>
      <c r="J78" s="57">
        <f>J79</f>
        <v>0</v>
      </c>
      <c r="L78" s="74" t="str">
        <f>$L$18</f>
        <v>Total Deep Impact Lending</v>
      </c>
      <c r="M78" s="59">
        <f>M79+M80+M81</f>
        <v>0</v>
      </c>
    </row>
    <row r="79" spans="3:13">
      <c r="C79" s="53" t="s">
        <v>317</v>
      </c>
      <c r="D79" s="54">
        <v>0</v>
      </c>
      <c r="F79" s="75" t="str">
        <f>$F$23</f>
        <v>U.S. Territories</v>
      </c>
      <c r="G79" s="54">
        <v>0</v>
      </c>
      <c r="I79" s="75" t="str">
        <f>$I$16</f>
        <v>Small Businesses or Farms</v>
      </c>
      <c r="J79" s="54">
        <v>0</v>
      </c>
      <c r="L79" s="75" t="str">
        <f>$L$19</f>
        <v>Community Service Facility</v>
      </c>
      <c r="M79" s="54">
        <v>0</v>
      </c>
    </row>
    <row r="80" spans="3:13">
      <c r="C80" s="73" t="s">
        <v>318</v>
      </c>
      <c r="D80" s="56">
        <f>D81+D84</f>
        <v>0</v>
      </c>
      <c r="F80" s="55" t="str">
        <f>$F$24</f>
        <v>Total Qualified Lending as % of Total Loan Originations</v>
      </c>
      <c r="G80" s="76">
        <f>IFERROR(G70/G69,0)</f>
        <v>0</v>
      </c>
      <c r="I80" s="74" t="str">
        <f>$I$17</f>
        <v>Total Deep Impact Lending</v>
      </c>
      <c r="J80" s="59">
        <f>J81</f>
        <v>0</v>
      </c>
      <c r="L80" s="75" t="str">
        <f>$L$20</f>
        <v>Deeply Affordable Housing</v>
      </c>
      <c r="M80" s="54">
        <v>0</v>
      </c>
    </row>
    <row r="81" spans="3:13">
      <c r="C81" s="74" t="s">
        <v>325</v>
      </c>
      <c r="D81" s="57">
        <f>D82+D83</f>
        <v>0</v>
      </c>
      <c r="F81" s="60"/>
      <c r="G81" s="61"/>
      <c r="I81" s="75" t="str">
        <f>$I$18</f>
        <v>Underserved Small Businesses</v>
      </c>
      <c r="J81" s="54">
        <v>0</v>
      </c>
      <c r="L81" s="75" t="str">
        <f>$L$21</f>
        <v>Public Welfare and Community Development Investments2</v>
      </c>
      <c r="M81" s="54">
        <v>0</v>
      </c>
    </row>
    <row r="82" spans="3:13">
      <c r="C82" s="75" t="str">
        <f>$C$16</f>
        <v>LMI Borrowers</v>
      </c>
      <c r="D82" s="54">
        <v>0</v>
      </c>
      <c r="F82" s="287" t="s">
        <v>309</v>
      </c>
      <c r="G82" s="288"/>
      <c r="I82" s="55" t="str">
        <f>$I$19</f>
        <v>Total Qualified Lending as % of Total Loan Originations</v>
      </c>
      <c r="J82" s="76">
        <f>IFERROR(J77/J76,0)</f>
        <v>0</v>
      </c>
      <c r="L82" s="55" t="str">
        <f>$L$22</f>
        <v>Total Qualified Lending as % of Total Loan Originations</v>
      </c>
      <c r="M82" s="76">
        <f>IFERROR(M74/M73,0)</f>
        <v>0</v>
      </c>
    </row>
    <row r="83" spans="3:13">
      <c r="C83" s="75" t="str">
        <f>$C$17</f>
        <v>Other Targeted Population</v>
      </c>
      <c r="D83" s="54">
        <v>0</v>
      </c>
      <c r="F83" s="53" t="str">
        <f>$F$13</f>
        <v>Total Loan Originations</v>
      </c>
      <c r="G83" s="54">
        <v>0</v>
      </c>
      <c r="I83" s="60"/>
      <c r="J83" s="61"/>
      <c r="L83" s="60"/>
      <c r="M83" s="61"/>
    </row>
    <row r="84" spans="3:13">
      <c r="C84" s="74" t="s">
        <v>326</v>
      </c>
      <c r="D84" s="59">
        <f>D85+D86</f>
        <v>0</v>
      </c>
      <c r="F84" s="73" t="str">
        <f>$F$14</f>
        <v>Total Qualified Lending</v>
      </c>
      <c r="G84" s="56">
        <f>G85+G90</f>
        <v>0</v>
      </c>
      <c r="I84" s="287" t="s">
        <v>312</v>
      </c>
      <c r="J84" s="288"/>
      <c r="L84" s="287" t="s">
        <v>310</v>
      </c>
      <c r="M84" s="288"/>
    </row>
    <row r="85" spans="3:13">
      <c r="C85" s="75" t="str">
        <f>$C$19</f>
        <v>Low-Income Borrowers</v>
      </c>
      <c r="D85" s="54">
        <v>0</v>
      </c>
      <c r="F85" s="74" t="str">
        <f>$F$15</f>
        <v>Total Qualified Lending (Excluding Deep Impact Lending)</v>
      </c>
      <c r="G85" s="57">
        <f>G86+G89</f>
        <v>0</v>
      </c>
      <c r="I85" s="53" t="str">
        <f>$I$13</f>
        <v>Total Loan Originations</v>
      </c>
      <c r="J85" s="54">
        <v>0</v>
      </c>
      <c r="L85" s="53" t="str">
        <f>$L$13</f>
        <v>Total Loan Originations</v>
      </c>
      <c r="M85" s="54">
        <v>0</v>
      </c>
    </row>
    <row r="86" spans="3:13">
      <c r="C86" s="75" t="str">
        <f>$C$20</f>
        <v>Mortgage Lending to Other Targeted Populations</v>
      </c>
      <c r="D86" s="54">
        <v>0</v>
      </c>
      <c r="F86" s="75" t="str">
        <f>$F$16</f>
        <v>Rural Communities</v>
      </c>
      <c r="G86" s="54">
        <v>0</v>
      </c>
      <c r="I86" s="73" t="str">
        <f>$I$14</f>
        <v>Total Qualified Lending</v>
      </c>
      <c r="J86" s="56">
        <f>J87+J89</f>
        <v>0</v>
      </c>
      <c r="L86" s="73" t="str">
        <f>$L$14</f>
        <v>Total Qualified Lending</v>
      </c>
      <c r="M86" s="56">
        <f>M87+M90</f>
        <v>0</v>
      </c>
    </row>
    <row r="87" spans="3:13">
      <c r="C87" s="55" t="s">
        <v>321</v>
      </c>
      <c r="D87" s="76">
        <f>IFERROR(D80/D79,0)</f>
        <v>0</v>
      </c>
      <c r="F87" s="75" t="str">
        <f>$F$17</f>
        <v>Urban Low-Income Communities</v>
      </c>
      <c r="G87" s="54">
        <v>0</v>
      </c>
      <c r="I87" s="74" t="str">
        <f>$I$15</f>
        <v>Total Qualified Lending (Excluding Deep Impact Lending)</v>
      </c>
      <c r="J87" s="57">
        <f>J88</f>
        <v>0</v>
      </c>
      <c r="L87" s="74" t="str">
        <f>$L$15</f>
        <v>Total Qualified Lending (Excluding Deep Impact Lending)</v>
      </c>
      <c r="M87" s="57">
        <f>SUM(M88:M89)</f>
        <v>0</v>
      </c>
    </row>
    <row r="88" spans="3:13">
      <c r="C88" s="60"/>
      <c r="D88" s="61"/>
      <c r="F88" s="75" t="str">
        <f>$F$18</f>
        <v>Underserved Communities</v>
      </c>
      <c r="G88" s="54">
        <v>0</v>
      </c>
      <c r="I88" s="75" t="str">
        <f>$I$16</f>
        <v>Small Businesses or Farms</v>
      </c>
      <c r="J88" s="54">
        <v>0</v>
      </c>
      <c r="L88" s="75" t="str">
        <f>$L$16</f>
        <v>Affordable Housing</v>
      </c>
      <c r="M88" s="54">
        <v>0</v>
      </c>
    </row>
    <row r="89" spans="3:13">
      <c r="C89" s="287" t="s">
        <v>311</v>
      </c>
      <c r="D89" s="288"/>
      <c r="F89" s="75" t="str">
        <f>$F$19</f>
        <v>Minority Communities</v>
      </c>
      <c r="G89" s="54">
        <v>0</v>
      </c>
      <c r="I89" s="74" t="str">
        <f>$I$17</f>
        <v>Total Deep Impact Lending</v>
      </c>
      <c r="J89" s="59">
        <f>J90</f>
        <v>0</v>
      </c>
      <c r="L89" s="75" t="str">
        <f>$L$17</f>
        <v>Public Welfare and Community Development Investments1</v>
      </c>
      <c r="M89" s="54">
        <v>0</v>
      </c>
    </row>
    <row r="90" spans="3:13">
      <c r="C90" s="53" t="s">
        <v>317</v>
      </c>
      <c r="D90" s="54">
        <v>0</v>
      </c>
      <c r="F90" s="74" t="str">
        <f>$F$20</f>
        <v>Total Deep Impact Lending</v>
      </c>
      <c r="G90" s="59">
        <f>G91+G93</f>
        <v>0</v>
      </c>
      <c r="I90" s="75" t="str">
        <f>$I$18</f>
        <v>Underserved Small Businesses</v>
      </c>
      <c r="J90" s="54">
        <v>0</v>
      </c>
      <c r="L90" s="74" t="str">
        <f>$L$18</f>
        <v>Total Deep Impact Lending</v>
      </c>
      <c r="M90" s="59">
        <f>M91+M92+M93</f>
        <v>0</v>
      </c>
    </row>
    <row r="91" spans="3:13">
      <c r="C91" s="73" t="s">
        <v>318</v>
      </c>
      <c r="D91" s="56">
        <f>D92+D95</f>
        <v>0</v>
      </c>
      <c r="F91" s="75" t="str">
        <f>$F$21</f>
        <v>Persistent Povery Counties</v>
      </c>
      <c r="G91" s="54">
        <v>0</v>
      </c>
      <c r="I91" s="55" t="str">
        <f>$I$19</f>
        <v>Total Qualified Lending as % of Total Loan Originations</v>
      </c>
      <c r="J91" s="76">
        <f>IFERROR(J86/J85,0)</f>
        <v>0</v>
      </c>
      <c r="L91" s="75" t="str">
        <f>$L$19</f>
        <v>Community Service Facility</v>
      </c>
      <c r="M91" s="54">
        <v>0</v>
      </c>
    </row>
    <row r="92" spans="3:13">
      <c r="C92" s="74" t="s">
        <v>325</v>
      </c>
      <c r="D92" s="57">
        <f>D93+D94</f>
        <v>0</v>
      </c>
      <c r="F92" s="75" t="str">
        <f>$F$22</f>
        <v>[Indian Country] / 
[Indian Reservations and Native Hawaiian Homelands]</v>
      </c>
      <c r="G92" s="54">
        <v>0</v>
      </c>
      <c r="I92" s="60"/>
      <c r="J92" s="61"/>
      <c r="L92" s="75" t="str">
        <f>$L$20</f>
        <v>Deeply Affordable Housing</v>
      </c>
      <c r="M92" s="54">
        <v>0</v>
      </c>
    </row>
    <row r="93" spans="3:13">
      <c r="C93" s="75" t="str">
        <f>$C$16</f>
        <v>LMI Borrowers</v>
      </c>
      <c r="D93" s="54">
        <v>0</v>
      </c>
      <c r="F93" s="75" t="str">
        <f>$F$23</f>
        <v>U.S. Territories</v>
      </c>
      <c r="G93" s="54">
        <v>0</v>
      </c>
      <c r="I93" s="287" t="s">
        <v>313</v>
      </c>
      <c r="J93" s="288"/>
      <c r="L93" s="75" t="str">
        <f>$L$21</f>
        <v>Public Welfare and Community Development Investments2</v>
      </c>
      <c r="M93" s="54">
        <v>0</v>
      </c>
    </row>
    <row r="94" spans="3:13">
      <c r="C94" s="75" t="str">
        <f>$C$17</f>
        <v>Other Targeted Population</v>
      </c>
      <c r="D94" s="54">
        <v>0</v>
      </c>
      <c r="F94" s="55" t="str">
        <f>$F$24</f>
        <v>Total Qualified Lending as % of Total Loan Originations</v>
      </c>
      <c r="G94" s="76">
        <f>IFERROR(G84/G83,0)</f>
        <v>0</v>
      </c>
      <c r="I94" s="53" t="str">
        <f>$I$13</f>
        <v>Total Loan Originations</v>
      </c>
      <c r="J94" s="54">
        <v>0</v>
      </c>
      <c r="L94" s="55" t="str">
        <f>$L$22</f>
        <v>Total Qualified Lending as % of Total Loan Originations</v>
      </c>
      <c r="M94" s="76">
        <f>IFERROR(M86/M85,0)</f>
        <v>0</v>
      </c>
    </row>
    <row r="95" spans="3:13">
      <c r="C95" s="74" t="s">
        <v>326</v>
      </c>
      <c r="D95" s="59">
        <f>D96+D97</f>
        <v>0</v>
      </c>
      <c r="F95" s="60"/>
      <c r="G95" s="61"/>
      <c r="I95" s="73" t="str">
        <f>$I$14</f>
        <v>Total Qualified Lending</v>
      </c>
      <c r="J95" s="56">
        <f>J96+J98</f>
        <v>0</v>
      </c>
      <c r="L95" s="60"/>
      <c r="M95" s="61"/>
    </row>
    <row r="96" spans="3:13">
      <c r="C96" s="75" t="str">
        <f>$C$19</f>
        <v>Low-Income Borrowers</v>
      </c>
      <c r="D96" s="54">
        <v>0</v>
      </c>
      <c r="F96" s="287" t="s">
        <v>310</v>
      </c>
      <c r="G96" s="288"/>
      <c r="I96" s="74" t="str">
        <f>$I$15</f>
        <v>Total Qualified Lending (Excluding Deep Impact Lending)</v>
      </c>
      <c r="J96" s="57">
        <f>J97</f>
        <v>0</v>
      </c>
      <c r="L96" s="287" t="s">
        <v>311</v>
      </c>
      <c r="M96" s="288"/>
    </row>
    <row r="97" spans="3:13">
      <c r="C97" s="75" t="str">
        <f>$C$20</f>
        <v>Mortgage Lending to Other Targeted Populations</v>
      </c>
      <c r="D97" s="54">
        <v>0</v>
      </c>
      <c r="F97" s="53" t="str">
        <f>$F$13</f>
        <v>Total Loan Originations</v>
      </c>
      <c r="G97" s="54">
        <v>0</v>
      </c>
      <c r="I97" s="75" t="str">
        <f>$I$16</f>
        <v>Small Businesses or Farms</v>
      </c>
      <c r="J97" s="54">
        <v>0</v>
      </c>
      <c r="L97" s="53" t="str">
        <f>$L$13</f>
        <v>Total Loan Originations</v>
      </c>
      <c r="M97" s="54">
        <v>0</v>
      </c>
    </row>
    <row r="98" spans="3:13">
      <c r="C98" s="55" t="s">
        <v>321</v>
      </c>
      <c r="D98" s="76">
        <f>IFERROR(D91/D90,0)</f>
        <v>0</v>
      </c>
      <c r="F98" s="73" t="str">
        <f>$F$14</f>
        <v>Total Qualified Lending</v>
      </c>
      <c r="G98" s="56">
        <f>G99+G104</f>
        <v>0</v>
      </c>
      <c r="I98" s="74" t="str">
        <f>$I$17</f>
        <v>Total Deep Impact Lending</v>
      </c>
      <c r="J98" s="59">
        <f>J99</f>
        <v>0</v>
      </c>
      <c r="L98" s="73" t="str">
        <f>$L$14</f>
        <v>Total Qualified Lending</v>
      </c>
      <c r="M98" s="56">
        <f>M99+M102</f>
        <v>0</v>
      </c>
    </row>
    <row r="99" spans="3:13">
      <c r="C99" s="60"/>
      <c r="D99" s="61"/>
      <c r="F99" s="74" t="str">
        <f>$F$15</f>
        <v>Total Qualified Lending (Excluding Deep Impact Lending)</v>
      </c>
      <c r="G99" s="57">
        <f>G100+G103</f>
        <v>0</v>
      </c>
      <c r="I99" s="75" t="str">
        <f>$I$18</f>
        <v>Underserved Small Businesses</v>
      </c>
      <c r="J99" s="54">
        <v>0</v>
      </c>
      <c r="L99" s="74" t="str">
        <f>$L$15</f>
        <v>Total Qualified Lending (Excluding Deep Impact Lending)</v>
      </c>
      <c r="M99" s="57">
        <f>SUM(M100:M101)</f>
        <v>0</v>
      </c>
    </row>
    <row r="100" spans="3:13">
      <c r="C100" s="287" t="s">
        <v>312</v>
      </c>
      <c r="D100" s="288"/>
      <c r="F100" s="75" t="str">
        <f>$F$16</f>
        <v>Rural Communities</v>
      </c>
      <c r="G100" s="54">
        <v>0</v>
      </c>
      <c r="I100" s="55" t="str">
        <f>$I$19</f>
        <v>Total Qualified Lending as % of Total Loan Originations</v>
      </c>
      <c r="J100" s="76">
        <f>IFERROR(J95/J94,0)</f>
        <v>0</v>
      </c>
      <c r="L100" s="75" t="str">
        <f>$L$16</f>
        <v>Affordable Housing</v>
      </c>
      <c r="M100" s="54">
        <v>0</v>
      </c>
    </row>
    <row r="101" spans="3:13">
      <c r="C101" s="53" t="s">
        <v>317</v>
      </c>
      <c r="D101" s="54">
        <v>0</v>
      </c>
      <c r="F101" s="75" t="str">
        <f>$F$17</f>
        <v>Urban Low-Income Communities</v>
      </c>
      <c r="G101" s="54">
        <v>0</v>
      </c>
      <c r="I101" s="60"/>
      <c r="J101" s="61"/>
      <c r="L101" s="75" t="str">
        <f>$L$17</f>
        <v>Public Welfare and Community Development Investments1</v>
      </c>
      <c r="M101" s="54">
        <v>0</v>
      </c>
    </row>
    <row r="102" spans="3:13">
      <c r="C102" s="73" t="s">
        <v>318</v>
      </c>
      <c r="D102" s="56">
        <f>D103+D106</f>
        <v>0</v>
      </c>
      <c r="F102" s="75" t="str">
        <f>$F$18</f>
        <v>Underserved Communities</v>
      </c>
      <c r="G102" s="54">
        <v>0</v>
      </c>
      <c r="I102" s="287" t="s">
        <v>314</v>
      </c>
      <c r="J102" s="288"/>
      <c r="L102" s="74" t="str">
        <f>$L$18</f>
        <v>Total Deep Impact Lending</v>
      </c>
      <c r="M102" s="59">
        <f>M103+M104+M105</f>
        <v>0</v>
      </c>
    </row>
    <row r="103" spans="3:13">
      <c r="C103" s="74" t="s">
        <v>325</v>
      </c>
      <c r="D103" s="57">
        <f>D104+D105</f>
        <v>0</v>
      </c>
      <c r="F103" s="75" t="str">
        <f>$F$19</f>
        <v>Minority Communities</v>
      </c>
      <c r="G103" s="54">
        <v>0</v>
      </c>
      <c r="I103" s="53" t="str">
        <f>$I$13</f>
        <v>Total Loan Originations</v>
      </c>
      <c r="J103" s="54">
        <v>0</v>
      </c>
      <c r="L103" s="75" t="str">
        <f>$L$19</f>
        <v>Community Service Facility</v>
      </c>
      <c r="M103" s="54">
        <v>0</v>
      </c>
    </row>
    <row r="104" spans="3:13">
      <c r="C104" s="75" t="str">
        <f>$C$16</f>
        <v>LMI Borrowers</v>
      </c>
      <c r="D104" s="54">
        <v>0</v>
      </c>
      <c r="F104" s="74" t="str">
        <f>$F$20</f>
        <v>Total Deep Impact Lending</v>
      </c>
      <c r="G104" s="59">
        <f>G105+G107</f>
        <v>0</v>
      </c>
      <c r="I104" s="73" t="str">
        <f>$I$14</f>
        <v>Total Qualified Lending</v>
      </c>
      <c r="J104" s="56">
        <f>J105+J107</f>
        <v>0</v>
      </c>
      <c r="L104" s="75" t="str">
        <f>$L$20</f>
        <v>Deeply Affordable Housing</v>
      </c>
      <c r="M104" s="54">
        <v>0</v>
      </c>
    </row>
    <row r="105" spans="3:13">
      <c r="C105" s="75" t="str">
        <f>$C$17</f>
        <v>Other Targeted Population</v>
      </c>
      <c r="D105" s="54">
        <v>0</v>
      </c>
      <c r="F105" s="75" t="str">
        <f>$F$21</f>
        <v>Persistent Povery Counties</v>
      </c>
      <c r="G105" s="54">
        <v>0</v>
      </c>
      <c r="I105" s="74" t="str">
        <f>$I$15</f>
        <v>Total Qualified Lending (Excluding Deep Impact Lending)</v>
      </c>
      <c r="J105" s="57">
        <f>J106</f>
        <v>0</v>
      </c>
      <c r="L105" s="75" t="str">
        <f>$L$21</f>
        <v>Public Welfare and Community Development Investments2</v>
      </c>
      <c r="M105" s="54">
        <v>0</v>
      </c>
    </row>
    <row r="106" spans="3:13">
      <c r="C106" s="74" t="s">
        <v>326</v>
      </c>
      <c r="D106" s="59">
        <f>D107+D108</f>
        <v>0</v>
      </c>
      <c r="F106" s="75" t="str">
        <f>$F$22</f>
        <v>[Indian Country] / 
[Indian Reservations and Native Hawaiian Homelands]</v>
      </c>
      <c r="G106" s="54">
        <v>0</v>
      </c>
      <c r="I106" s="75" t="str">
        <f>$I$16</f>
        <v>Small Businesses or Farms</v>
      </c>
      <c r="J106" s="54">
        <v>0</v>
      </c>
      <c r="L106" s="55" t="str">
        <f>$L$22</f>
        <v>Total Qualified Lending as % of Total Loan Originations</v>
      </c>
      <c r="M106" s="76">
        <f>IFERROR(M98/M97,0)</f>
        <v>0</v>
      </c>
    </row>
    <row r="107" spans="3:13">
      <c r="C107" s="75" t="str">
        <f>$C$19</f>
        <v>Low-Income Borrowers</v>
      </c>
      <c r="D107" s="54">
        <v>0</v>
      </c>
      <c r="F107" s="75" t="str">
        <f>$F$23</f>
        <v>U.S. Territories</v>
      </c>
      <c r="G107" s="54">
        <v>0</v>
      </c>
      <c r="I107" s="74" t="str">
        <f>$I$17</f>
        <v>Total Deep Impact Lending</v>
      </c>
      <c r="J107" s="59">
        <f>J108</f>
        <v>0</v>
      </c>
      <c r="L107" s="60"/>
      <c r="M107" s="61"/>
    </row>
    <row r="108" spans="3:13">
      <c r="C108" s="75" t="str">
        <f>$C$20</f>
        <v>Mortgage Lending to Other Targeted Populations</v>
      </c>
      <c r="D108" s="54">
        <v>0</v>
      </c>
      <c r="F108" s="55" t="str">
        <f>$F$24</f>
        <v>Total Qualified Lending as % of Total Loan Originations</v>
      </c>
      <c r="G108" s="76">
        <f>IFERROR(G98/G97,0)</f>
        <v>0</v>
      </c>
      <c r="I108" s="75" t="str">
        <f>$I$18</f>
        <v>Underserved Small Businesses</v>
      </c>
      <c r="J108" s="54">
        <v>0</v>
      </c>
      <c r="L108" s="287" t="s">
        <v>312</v>
      </c>
      <c r="M108" s="288"/>
    </row>
    <row r="109" spans="3:13">
      <c r="C109" s="55" t="s">
        <v>321</v>
      </c>
      <c r="D109" s="76">
        <f>IFERROR(D102/D101,0)</f>
        <v>0</v>
      </c>
      <c r="F109" s="60"/>
      <c r="G109" s="61"/>
      <c r="I109" s="55" t="str">
        <f>$I$19</f>
        <v>Total Qualified Lending as % of Total Loan Originations</v>
      </c>
      <c r="J109" s="76">
        <f>IFERROR(J104/J103,0)</f>
        <v>0</v>
      </c>
      <c r="L109" s="53" t="str">
        <f>$L$13</f>
        <v>Total Loan Originations</v>
      </c>
      <c r="M109" s="54">
        <v>0</v>
      </c>
    </row>
    <row r="110" spans="3:13">
      <c r="C110" s="60"/>
      <c r="D110" s="61"/>
      <c r="F110" s="287" t="s">
        <v>311</v>
      </c>
      <c r="G110" s="288"/>
      <c r="I110" s="60"/>
      <c r="J110" s="61"/>
      <c r="L110" s="73" t="str">
        <f>$L$14</f>
        <v>Total Qualified Lending</v>
      </c>
      <c r="M110" s="56">
        <f>M111+M114</f>
        <v>0</v>
      </c>
    </row>
    <row r="111" spans="3:13">
      <c r="C111" s="287" t="s">
        <v>313</v>
      </c>
      <c r="D111" s="288"/>
      <c r="F111" s="53" t="str">
        <f>$F$13</f>
        <v>Total Loan Originations</v>
      </c>
      <c r="G111" s="54">
        <v>0</v>
      </c>
      <c r="I111" s="287" t="s">
        <v>315</v>
      </c>
      <c r="J111" s="288"/>
      <c r="L111" s="74" t="str">
        <f>$L$15</f>
        <v>Total Qualified Lending (Excluding Deep Impact Lending)</v>
      </c>
      <c r="M111" s="57">
        <f>SUM(M112:M113)</f>
        <v>0</v>
      </c>
    </row>
    <row r="112" spans="3:13">
      <c r="C112" s="53" t="s">
        <v>317</v>
      </c>
      <c r="D112" s="54">
        <v>0</v>
      </c>
      <c r="F112" s="73" t="str">
        <f>$F$14</f>
        <v>Total Qualified Lending</v>
      </c>
      <c r="G112" s="56">
        <f>G113+G118</f>
        <v>0</v>
      </c>
      <c r="I112" s="53" t="str">
        <f>$I$13</f>
        <v>Total Loan Originations</v>
      </c>
      <c r="J112" s="54">
        <f>SUM(J103,J94,J85,J76,J67,J58,J49,J40,J31,J22,J13)</f>
        <v>0</v>
      </c>
      <c r="L112" s="75" t="str">
        <f>$L$16</f>
        <v>Affordable Housing</v>
      </c>
      <c r="M112" s="54">
        <v>0</v>
      </c>
    </row>
    <row r="113" spans="3:13">
      <c r="C113" s="73" t="s">
        <v>318</v>
      </c>
      <c r="D113" s="56">
        <f>D114+D117</f>
        <v>0</v>
      </c>
      <c r="F113" s="74" t="str">
        <f>$F$15</f>
        <v>Total Qualified Lending (Excluding Deep Impact Lending)</v>
      </c>
      <c r="G113" s="57">
        <f>G114+G117</f>
        <v>0</v>
      </c>
      <c r="I113" s="73" t="str">
        <f>$I$14</f>
        <v>Total Qualified Lending</v>
      </c>
      <c r="J113" s="56">
        <f t="shared" ref="J113:J117" si="0">SUM(J104,J95,J86,J77,J68,J59,J50,J41,J32,J23,J14)</f>
        <v>0</v>
      </c>
      <c r="L113" s="75" t="str">
        <f>$L$17</f>
        <v>Public Welfare and Community Development Investments1</v>
      </c>
      <c r="M113" s="54">
        <v>0</v>
      </c>
    </row>
    <row r="114" spans="3:13">
      <c r="C114" s="74" t="s">
        <v>325</v>
      </c>
      <c r="D114" s="57">
        <f>D115+D116</f>
        <v>0</v>
      </c>
      <c r="F114" s="75" t="str">
        <f>$F$16</f>
        <v>Rural Communities</v>
      </c>
      <c r="G114" s="54">
        <v>0</v>
      </c>
      <c r="I114" s="74" t="str">
        <f>$I$15</f>
        <v>Total Qualified Lending (Excluding Deep Impact Lending)</v>
      </c>
      <c r="J114" s="57">
        <f t="shared" si="0"/>
        <v>0</v>
      </c>
      <c r="L114" s="74" t="str">
        <f>$L$18</f>
        <v>Total Deep Impact Lending</v>
      </c>
      <c r="M114" s="59">
        <f>M115+M116+M117</f>
        <v>0</v>
      </c>
    </row>
    <row r="115" spans="3:13">
      <c r="C115" s="75" t="str">
        <f>$C$16</f>
        <v>LMI Borrowers</v>
      </c>
      <c r="D115" s="54">
        <v>0</v>
      </c>
      <c r="F115" s="75" t="str">
        <f>$F$17</f>
        <v>Urban Low-Income Communities</v>
      </c>
      <c r="G115" s="54">
        <v>0</v>
      </c>
      <c r="I115" s="75" t="str">
        <f>$I$16</f>
        <v>Small Businesses or Farms</v>
      </c>
      <c r="J115" s="54">
        <f t="shared" si="0"/>
        <v>0</v>
      </c>
      <c r="L115" s="75" t="str">
        <f>$L$19</f>
        <v>Community Service Facility</v>
      </c>
      <c r="M115" s="54">
        <v>0</v>
      </c>
    </row>
    <row r="116" spans="3:13">
      <c r="C116" s="75" t="str">
        <f>$C$17</f>
        <v>Other Targeted Population</v>
      </c>
      <c r="D116" s="54">
        <v>0</v>
      </c>
      <c r="F116" s="75" t="str">
        <f>$F$18</f>
        <v>Underserved Communities</v>
      </c>
      <c r="G116" s="54">
        <v>0</v>
      </c>
      <c r="I116" s="74" t="str">
        <f>$I$17</f>
        <v>Total Deep Impact Lending</v>
      </c>
      <c r="J116" s="59">
        <f t="shared" si="0"/>
        <v>0</v>
      </c>
      <c r="L116" s="75" t="str">
        <f>$L$20</f>
        <v>Deeply Affordable Housing</v>
      </c>
      <c r="M116" s="54">
        <v>0</v>
      </c>
    </row>
    <row r="117" spans="3:13">
      <c r="C117" s="74" t="s">
        <v>326</v>
      </c>
      <c r="D117" s="59">
        <f>D118+D119</f>
        <v>0</v>
      </c>
      <c r="F117" s="75" t="str">
        <f>$F$19</f>
        <v>Minority Communities</v>
      </c>
      <c r="G117" s="54">
        <v>0</v>
      </c>
      <c r="I117" s="75" t="str">
        <f>$I$18</f>
        <v>Underserved Small Businesses</v>
      </c>
      <c r="J117" s="54">
        <f t="shared" si="0"/>
        <v>0</v>
      </c>
      <c r="L117" s="75" t="str">
        <f>$L$21</f>
        <v>Public Welfare and Community Development Investments2</v>
      </c>
      <c r="M117" s="54">
        <v>0</v>
      </c>
    </row>
    <row r="118" spans="3:13" ht="15.75" thickBot="1">
      <c r="C118" s="75" t="str">
        <f>$C$19</f>
        <v>Low-Income Borrowers</v>
      </c>
      <c r="D118" s="54">
        <v>0</v>
      </c>
      <c r="F118" s="74" t="str">
        <f>$F$20</f>
        <v>Total Deep Impact Lending</v>
      </c>
      <c r="G118" s="59">
        <f>G119+G121</f>
        <v>0</v>
      </c>
      <c r="I118" s="62" t="str">
        <f>$I$19</f>
        <v>Total Qualified Lending as % of Total Loan Originations</v>
      </c>
      <c r="J118" s="77">
        <f>IFERROR(J113/J112,0)</f>
        <v>0</v>
      </c>
      <c r="L118" s="55" t="str">
        <f>$L$22</f>
        <v>Total Qualified Lending as % of Total Loan Originations</v>
      </c>
      <c r="M118" s="76">
        <f>IFERROR(M110/M109,0)</f>
        <v>0</v>
      </c>
    </row>
    <row r="119" spans="3:13">
      <c r="C119" s="75" t="str">
        <f>$C$20</f>
        <v>Mortgage Lending to Other Targeted Populations</v>
      </c>
      <c r="D119" s="54">
        <v>0</v>
      </c>
      <c r="F119" s="75" t="str">
        <f>$F$21</f>
        <v>Persistent Povery Counties</v>
      </c>
      <c r="G119" s="54">
        <v>0</v>
      </c>
      <c r="L119" s="60"/>
      <c r="M119" s="61"/>
    </row>
    <row r="120" spans="3:13">
      <c r="C120" s="55" t="s">
        <v>321</v>
      </c>
      <c r="D120" s="76">
        <f>IFERROR(D113/D112,0)</f>
        <v>0</v>
      </c>
      <c r="F120" s="75" t="str">
        <f>$F$22</f>
        <v>[Indian Country] / 
[Indian Reservations and Native Hawaiian Homelands]</v>
      </c>
      <c r="G120" s="54">
        <v>0</v>
      </c>
      <c r="L120" s="287" t="s">
        <v>313</v>
      </c>
      <c r="M120" s="288"/>
    </row>
    <row r="121" spans="3:13">
      <c r="C121" s="60"/>
      <c r="D121" s="61"/>
      <c r="F121" s="75" t="str">
        <f>$F$23</f>
        <v>U.S. Territories</v>
      </c>
      <c r="G121" s="54">
        <v>0</v>
      </c>
      <c r="L121" s="53" t="str">
        <f>$L$13</f>
        <v>Total Loan Originations</v>
      </c>
      <c r="M121" s="54">
        <v>0</v>
      </c>
    </row>
    <row r="122" spans="3:13">
      <c r="C122" s="287" t="s">
        <v>314</v>
      </c>
      <c r="D122" s="288"/>
      <c r="F122" s="55" t="str">
        <f>$F$24</f>
        <v>Total Qualified Lending as % of Total Loan Originations</v>
      </c>
      <c r="G122" s="76">
        <f>IFERROR(G112/G111,0)</f>
        <v>0</v>
      </c>
      <c r="L122" s="73" t="str">
        <f>$L$14</f>
        <v>Total Qualified Lending</v>
      </c>
      <c r="M122" s="56">
        <f>M123+M126</f>
        <v>0</v>
      </c>
    </row>
    <row r="123" spans="3:13">
      <c r="C123" s="53" t="s">
        <v>317</v>
      </c>
      <c r="D123" s="54">
        <v>0</v>
      </c>
      <c r="F123" s="60"/>
      <c r="G123" s="61"/>
      <c r="L123" s="74" t="str">
        <f>$L$15</f>
        <v>Total Qualified Lending (Excluding Deep Impact Lending)</v>
      </c>
      <c r="M123" s="57">
        <f>SUM(M124:M125)</f>
        <v>0</v>
      </c>
    </row>
    <row r="124" spans="3:13">
      <c r="C124" s="73" t="s">
        <v>318</v>
      </c>
      <c r="D124" s="56">
        <f>D125+D128</f>
        <v>0</v>
      </c>
      <c r="F124" s="287" t="s">
        <v>312</v>
      </c>
      <c r="G124" s="288"/>
      <c r="L124" s="75" t="str">
        <f>$L$16</f>
        <v>Affordable Housing</v>
      </c>
      <c r="M124" s="54">
        <v>0</v>
      </c>
    </row>
    <row r="125" spans="3:13">
      <c r="C125" s="74" t="s">
        <v>325</v>
      </c>
      <c r="D125" s="57">
        <f>D126+D127</f>
        <v>0</v>
      </c>
      <c r="F125" s="53" t="str">
        <f>$F$13</f>
        <v>Total Loan Originations</v>
      </c>
      <c r="G125" s="54">
        <v>0</v>
      </c>
      <c r="L125" s="75" t="str">
        <f>$L$17</f>
        <v>Public Welfare and Community Development Investments1</v>
      </c>
      <c r="M125" s="54">
        <v>0</v>
      </c>
    </row>
    <row r="126" spans="3:13">
      <c r="C126" s="75" t="str">
        <f>$C$16</f>
        <v>LMI Borrowers</v>
      </c>
      <c r="D126" s="54">
        <v>0</v>
      </c>
      <c r="F126" s="73" t="str">
        <f>$F$14</f>
        <v>Total Qualified Lending</v>
      </c>
      <c r="G126" s="56">
        <f>G127+G132</f>
        <v>0</v>
      </c>
      <c r="L126" s="74" t="str">
        <f>$L$18</f>
        <v>Total Deep Impact Lending</v>
      </c>
      <c r="M126" s="59">
        <f>M127+M128+M129</f>
        <v>0</v>
      </c>
    </row>
    <row r="127" spans="3:13">
      <c r="C127" s="75" t="str">
        <f>$C$17</f>
        <v>Other Targeted Population</v>
      </c>
      <c r="D127" s="54">
        <v>0</v>
      </c>
      <c r="F127" s="74" t="str">
        <f>$F$15</f>
        <v>Total Qualified Lending (Excluding Deep Impact Lending)</v>
      </c>
      <c r="G127" s="57">
        <f>G128+G131</f>
        <v>0</v>
      </c>
      <c r="L127" s="75" t="str">
        <f>$L$19</f>
        <v>Community Service Facility</v>
      </c>
      <c r="M127" s="54">
        <v>0</v>
      </c>
    </row>
    <row r="128" spans="3:13">
      <c r="C128" s="74" t="s">
        <v>326</v>
      </c>
      <c r="D128" s="59">
        <f>D129+D130</f>
        <v>0</v>
      </c>
      <c r="F128" s="75" t="str">
        <f>$F$16</f>
        <v>Rural Communities</v>
      </c>
      <c r="G128" s="54">
        <v>0</v>
      </c>
      <c r="L128" s="75" t="str">
        <f>$L$20</f>
        <v>Deeply Affordable Housing</v>
      </c>
      <c r="M128" s="54">
        <v>0</v>
      </c>
    </row>
    <row r="129" spans="3:13">
      <c r="C129" s="75" t="str">
        <f>$C$19</f>
        <v>Low-Income Borrowers</v>
      </c>
      <c r="D129" s="80">
        <v>0</v>
      </c>
      <c r="F129" s="75" t="str">
        <f>$F$17</f>
        <v>Urban Low-Income Communities</v>
      </c>
      <c r="G129" s="54">
        <v>0</v>
      </c>
      <c r="L129" s="75" t="str">
        <f>$L$21</f>
        <v>Public Welfare and Community Development Investments2</v>
      </c>
      <c r="M129" s="54">
        <v>0</v>
      </c>
    </row>
    <row r="130" spans="3:13">
      <c r="C130" s="75" t="str">
        <f>$C$20</f>
        <v>Mortgage Lending to Other Targeted Populations</v>
      </c>
      <c r="D130" s="80">
        <v>0</v>
      </c>
      <c r="F130" s="75" t="str">
        <f>$F$18</f>
        <v>Underserved Communities</v>
      </c>
      <c r="G130" s="54">
        <v>0</v>
      </c>
      <c r="L130" s="55" t="str">
        <f>$L$22</f>
        <v>Total Qualified Lending as % of Total Loan Originations</v>
      </c>
      <c r="M130" s="76">
        <f>IFERROR(M122/M121,0)</f>
        <v>0</v>
      </c>
    </row>
    <row r="131" spans="3:13">
      <c r="C131" s="55" t="s">
        <v>321</v>
      </c>
      <c r="D131" s="76">
        <f>IFERROR(D124/D123,0)</f>
        <v>0</v>
      </c>
      <c r="F131" s="75" t="str">
        <f>$F$19</f>
        <v>Minority Communities</v>
      </c>
      <c r="G131" s="54">
        <v>0</v>
      </c>
      <c r="L131" s="60"/>
      <c r="M131" s="61"/>
    </row>
    <row r="132" spans="3:13">
      <c r="C132" s="60"/>
      <c r="D132" s="61"/>
      <c r="F132" s="74" t="str">
        <f>$F$20</f>
        <v>Total Deep Impact Lending</v>
      </c>
      <c r="G132" s="59">
        <f>G133+G135</f>
        <v>0</v>
      </c>
      <c r="L132" s="287" t="s">
        <v>314</v>
      </c>
      <c r="M132" s="288"/>
    </row>
    <row r="133" spans="3:13">
      <c r="C133" s="287" t="s">
        <v>315</v>
      </c>
      <c r="D133" s="288"/>
      <c r="F133" s="75" t="str">
        <f>$F$21</f>
        <v>Persistent Povery Counties</v>
      </c>
      <c r="G133" s="54">
        <v>0</v>
      </c>
      <c r="L133" s="53" t="str">
        <f>$L$13</f>
        <v>Total Loan Originations</v>
      </c>
      <c r="M133" s="54">
        <v>0</v>
      </c>
    </row>
    <row r="134" spans="3:13">
      <c r="C134" s="55" t="s">
        <v>317</v>
      </c>
      <c r="D134" s="56">
        <f>SUM(D123,D112,D101,D90,D79,D68,D57,D46,D35,D24,D13)</f>
        <v>0</v>
      </c>
      <c r="F134" s="75" t="str">
        <f>$F$22</f>
        <v>[Indian Country] / 
[Indian Reservations and Native Hawaiian Homelands]</v>
      </c>
      <c r="G134" s="54">
        <v>0</v>
      </c>
      <c r="L134" s="73" t="str">
        <f>$L$14</f>
        <v>Total Qualified Lending</v>
      </c>
      <c r="M134" s="56">
        <f>M135+M138</f>
        <v>0</v>
      </c>
    </row>
    <row r="135" spans="3:13">
      <c r="C135" s="73" t="s">
        <v>318</v>
      </c>
      <c r="D135" s="56">
        <f>D136+D139</f>
        <v>0</v>
      </c>
      <c r="F135" s="75" t="str">
        <f>$F$23</f>
        <v>U.S. Territories</v>
      </c>
      <c r="G135" s="54">
        <v>0</v>
      </c>
      <c r="L135" s="74" t="str">
        <f>$L$15</f>
        <v>Total Qualified Lending (Excluding Deep Impact Lending)</v>
      </c>
      <c r="M135" s="57">
        <f>SUM(M136:M137)</f>
        <v>0</v>
      </c>
    </row>
    <row r="136" spans="3:13">
      <c r="C136" s="74" t="s">
        <v>325</v>
      </c>
      <c r="D136" s="57">
        <f>D137+D138</f>
        <v>0</v>
      </c>
      <c r="F136" s="55" t="str">
        <f>$F$24</f>
        <v>Total Qualified Lending as % of Total Loan Originations</v>
      </c>
      <c r="G136" s="76">
        <f>IFERROR(G126/G125,0)</f>
        <v>0</v>
      </c>
      <c r="L136" s="75" t="str">
        <f>$L$16</f>
        <v>Affordable Housing</v>
      </c>
      <c r="M136" s="54">
        <v>0</v>
      </c>
    </row>
    <row r="137" spans="3:13">
      <c r="C137" s="78" t="str">
        <f>$C$16</f>
        <v>LMI Borrowers</v>
      </c>
      <c r="D137" s="79">
        <f>SUM(D126,D115,D104,D93,D82,D71,D60,D49,D38,D27,D16)</f>
        <v>0</v>
      </c>
      <c r="F137" s="60"/>
      <c r="G137" s="61"/>
      <c r="L137" s="75" t="str">
        <f>$L$17</f>
        <v>Public Welfare and Community Development Investments1</v>
      </c>
      <c r="M137" s="54">
        <v>0</v>
      </c>
    </row>
    <row r="138" spans="3:13">
      <c r="C138" s="78" t="str">
        <f>$C$17</f>
        <v>Other Targeted Population</v>
      </c>
      <c r="D138" s="79">
        <f>SUM(D127,D116,D105,D94,D83,D72,D61,D50,D39,D28,D17)</f>
        <v>0</v>
      </c>
      <c r="F138" s="287" t="s">
        <v>313</v>
      </c>
      <c r="G138" s="288"/>
      <c r="L138" s="74" t="str">
        <f>$L$18</f>
        <v>Total Deep Impact Lending</v>
      </c>
      <c r="M138" s="59">
        <f>M139+M140+M141</f>
        <v>0</v>
      </c>
    </row>
    <row r="139" spans="3:13">
      <c r="C139" s="74" t="s">
        <v>326</v>
      </c>
      <c r="D139" s="59">
        <f>D140+D141</f>
        <v>0</v>
      </c>
      <c r="F139" s="53" t="str">
        <f>$F$13</f>
        <v>Total Loan Originations</v>
      </c>
      <c r="G139" s="54">
        <v>0</v>
      </c>
      <c r="L139" s="75" t="str">
        <f>$L$19</f>
        <v>Community Service Facility</v>
      </c>
      <c r="M139" s="54">
        <v>0</v>
      </c>
    </row>
    <row r="140" spans="3:13">
      <c r="C140" s="78" t="str">
        <f>$C$19</f>
        <v>Low-Income Borrowers</v>
      </c>
      <c r="D140" s="79">
        <f t="shared" ref="D140:D141" si="1">SUM(D129,D118,D107,D96,D85,D74,D63,D52,D41,D30,D19)</f>
        <v>0</v>
      </c>
      <c r="F140" s="73" t="str">
        <f>$F$14</f>
        <v>Total Qualified Lending</v>
      </c>
      <c r="G140" s="56">
        <f>G141+G146</f>
        <v>0</v>
      </c>
      <c r="L140" s="75" t="str">
        <f>$L$20</f>
        <v>Deeply Affordable Housing</v>
      </c>
      <c r="M140" s="54">
        <v>0</v>
      </c>
    </row>
    <row r="141" spans="3:13">
      <c r="C141" s="78" t="str">
        <f>$C$20</f>
        <v>Mortgage Lending to Other Targeted Populations</v>
      </c>
      <c r="D141" s="79">
        <f t="shared" si="1"/>
        <v>0</v>
      </c>
      <c r="F141" s="74" t="str">
        <f>$F$15</f>
        <v>Total Qualified Lending (Excluding Deep Impact Lending)</v>
      </c>
      <c r="G141" s="57">
        <f>G142+G145</f>
        <v>0</v>
      </c>
      <c r="L141" s="75" t="str">
        <f>$L$21</f>
        <v>Public Welfare and Community Development Investments2</v>
      </c>
      <c r="M141" s="54">
        <v>0</v>
      </c>
    </row>
    <row r="142" spans="3:13" ht="15.75" thickBot="1">
      <c r="C142" s="62" t="s">
        <v>321</v>
      </c>
      <c r="D142" s="77">
        <f>IFERROR(D135/D134,0)</f>
        <v>0</v>
      </c>
      <c r="F142" s="75" t="str">
        <f>$F$16</f>
        <v>Rural Communities</v>
      </c>
      <c r="G142" s="54">
        <v>0</v>
      </c>
      <c r="L142" s="55" t="str">
        <f>$L$22</f>
        <v>Total Qualified Lending as % of Total Loan Originations</v>
      </c>
      <c r="M142" s="76">
        <f>IFERROR(M134/M133,0)</f>
        <v>0</v>
      </c>
    </row>
    <row r="143" spans="3:13">
      <c r="F143" s="75" t="str">
        <f>$F$17</f>
        <v>Urban Low-Income Communities</v>
      </c>
      <c r="G143" s="54">
        <v>0</v>
      </c>
      <c r="L143" s="60"/>
      <c r="M143" s="61"/>
    </row>
    <row r="144" spans="3:13">
      <c r="F144" s="75" t="str">
        <f>$F$18</f>
        <v>Underserved Communities</v>
      </c>
      <c r="G144" s="54">
        <v>0</v>
      </c>
      <c r="L144" s="287" t="s">
        <v>315</v>
      </c>
      <c r="M144" s="288"/>
    </row>
    <row r="145" spans="6:13">
      <c r="F145" s="75" t="str">
        <f>$F$19</f>
        <v>Minority Communities</v>
      </c>
      <c r="G145" s="54">
        <v>0</v>
      </c>
      <c r="L145" s="53" t="str">
        <f>$L$13</f>
        <v>Total Loan Originations</v>
      </c>
      <c r="M145" s="54">
        <f>SUM(M133,M121,M109,M97,M85,M73,M61,M49,M37,M25,M13)</f>
        <v>0</v>
      </c>
    </row>
    <row r="146" spans="6:13">
      <c r="F146" s="74" t="str">
        <f>$F$20</f>
        <v>Total Deep Impact Lending</v>
      </c>
      <c r="G146" s="59">
        <f>G147+G149</f>
        <v>0</v>
      </c>
      <c r="L146" s="73" t="str">
        <f>$L$14</f>
        <v>Total Qualified Lending</v>
      </c>
      <c r="M146" s="56">
        <f t="shared" ref="M146:M153" si="2">SUM(M134,M122,M110,M98,M86,M74,M62,M50,M38,M26,M14)</f>
        <v>0</v>
      </c>
    </row>
    <row r="147" spans="6:13">
      <c r="F147" s="75" t="str">
        <f>$F$21</f>
        <v>Persistent Povery Counties</v>
      </c>
      <c r="G147" s="54">
        <v>0</v>
      </c>
      <c r="L147" s="74" t="str">
        <f>$L$15</f>
        <v>Total Qualified Lending (Excluding Deep Impact Lending)</v>
      </c>
      <c r="M147" s="57">
        <f t="shared" si="2"/>
        <v>0</v>
      </c>
    </row>
    <row r="148" spans="6:13">
      <c r="F148" s="75" t="str">
        <f>$F$22</f>
        <v>[Indian Country] / 
[Indian Reservations and Native Hawaiian Homelands]</v>
      </c>
      <c r="G148" s="54">
        <v>0</v>
      </c>
      <c r="L148" s="75" t="str">
        <f>$L$16</f>
        <v>Affordable Housing</v>
      </c>
      <c r="M148" s="54">
        <f t="shared" si="2"/>
        <v>0</v>
      </c>
    </row>
    <row r="149" spans="6:13">
      <c r="F149" s="75" t="str">
        <f>$F$23</f>
        <v>U.S. Territories</v>
      </c>
      <c r="G149" s="54">
        <v>0</v>
      </c>
      <c r="L149" s="75" t="str">
        <f>$L$17</f>
        <v>Public Welfare and Community Development Investments1</v>
      </c>
      <c r="M149" s="54">
        <f t="shared" si="2"/>
        <v>0</v>
      </c>
    </row>
    <row r="150" spans="6:13">
      <c r="F150" s="55" t="str">
        <f>$F$24</f>
        <v>Total Qualified Lending as % of Total Loan Originations</v>
      </c>
      <c r="G150" s="76">
        <f>IFERROR(G140/G139,0)</f>
        <v>0</v>
      </c>
      <c r="L150" s="74" t="str">
        <f>$L$18</f>
        <v>Total Deep Impact Lending</v>
      </c>
      <c r="M150" s="59">
        <f t="shared" si="2"/>
        <v>0</v>
      </c>
    </row>
    <row r="151" spans="6:13">
      <c r="F151" s="60"/>
      <c r="G151" s="61"/>
      <c r="L151" s="75" t="str">
        <f>$L$19</f>
        <v>Community Service Facility</v>
      </c>
      <c r="M151" s="54">
        <f t="shared" si="2"/>
        <v>0</v>
      </c>
    </row>
    <row r="152" spans="6:13">
      <c r="F152" s="287" t="s">
        <v>314</v>
      </c>
      <c r="G152" s="288"/>
      <c r="L152" s="75" t="str">
        <f>$L$20</f>
        <v>Deeply Affordable Housing</v>
      </c>
      <c r="M152" s="54">
        <f t="shared" si="2"/>
        <v>0</v>
      </c>
    </row>
    <row r="153" spans="6:13">
      <c r="F153" s="53" t="str">
        <f>$F$13</f>
        <v>Total Loan Originations</v>
      </c>
      <c r="G153" s="54">
        <v>0</v>
      </c>
      <c r="L153" s="75" t="str">
        <f>$L$21</f>
        <v>Public Welfare and Community Development Investments2</v>
      </c>
      <c r="M153" s="54">
        <f t="shared" si="2"/>
        <v>0</v>
      </c>
    </row>
    <row r="154" spans="6:13" ht="15.75" thickBot="1">
      <c r="F154" s="73" t="str">
        <f>$F$14</f>
        <v>Total Qualified Lending</v>
      </c>
      <c r="G154" s="56">
        <f>G155+G160</f>
        <v>0</v>
      </c>
      <c r="L154" s="62" t="str">
        <f>$L$22</f>
        <v>Total Qualified Lending as % of Total Loan Originations</v>
      </c>
      <c r="M154" s="77">
        <f>IFERROR(M146/M145,0)</f>
        <v>0</v>
      </c>
    </row>
    <row r="155" spans="6:13">
      <c r="F155" s="74" t="str">
        <f>$F$15</f>
        <v>Total Qualified Lending (Excluding Deep Impact Lending)</v>
      </c>
      <c r="G155" s="57">
        <f>G156+G159</f>
        <v>0</v>
      </c>
    </row>
    <row r="156" spans="6:13">
      <c r="F156" s="75" t="str">
        <f>$F$16</f>
        <v>Rural Communities</v>
      </c>
      <c r="G156" s="54">
        <v>0</v>
      </c>
    </row>
    <row r="157" spans="6:13">
      <c r="F157" s="75" t="str">
        <f>$F$17</f>
        <v>Urban Low-Income Communities</v>
      </c>
      <c r="G157" s="54">
        <v>0</v>
      </c>
    </row>
    <row r="158" spans="6:13">
      <c r="F158" s="75" t="str">
        <f>$F$18</f>
        <v>Underserved Communities</v>
      </c>
      <c r="G158" s="54">
        <v>0</v>
      </c>
    </row>
    <row r="159" spans="6:13">
      <c r="F159" s="75" t="str">
        <f>$F$19</f>
        <v>Minority Communities</v>
      </c>
      <c r="G159" s="54">
        <v>0</v>
      </c>
    </row>
    <row r="160" spans="6:13">
      <c r="F160" s="74" t="str">
        <f>$F$20</f>
        <v>Total Deep Impact Lending</v>
      </c>
      <c r="G160" s="59">
        <f>G161+G163</f>
        <v>0</v>
      </c>
    </row>
    <row r="161" spans="6:7">
      <c r="F161" s="75" t="str">
        <f>$F$21</f>
        <v>Persistent Povery Counties</v>
      </c>
      <c r="G161" s="54">
        <v>0</v>
      </c>
    </row>
    <row r="162" spans="6:7">
      <c r="F162" s="75" t="str">
        <f>$F$22</f>
        <v>[Indian Country] / 
[Indian Reservations and Native Hawaiian Homelands]</v>
      </c>
      <c r="G162" s="54">
        <v>0</v>
      </c>
    </row>
    <row r="163" spans="6:7">
      <c r="F163" s="75" t="str">
        <f>$F$23</f>
        <v>U.S. Territories</v>
      </c>
      <c r="G163" s="54">
        <v>0</v>
      </c>
    </row>
    <row r="164" spans="6:7">
      <c r="F164" s="55" t="str">
        <f>$F$24</f>
        <v>Total Qualified Lending as % of Total Loan Originations</v>
      </c>
      <c r="G164" s="76">
        <f>IFERROR(G154/G153,0)</f>
        <v>0</v>
      </c>
    </row>
    <row r="165" spans="6:7">
      <c r="F165" s="60"/>
      <c r="G165" s="61"/>
    </row>
    <row r="166" spans="6:7">
      <c r="F166" s="287" t="s">
        <v>315</v>
      </c>
      <c r="G166" s="288"/>
    </row>
    <row r="167" spans="6:7">
      <c r="F167" s="53" t="str">
        <f>$F$13</f>
        <v>Total Loan Originations</v>
      </c>
      <c r="G167" s="54">
        <f>SUM(G153,G139,G125,G111,G97,G83,G69,G55,G41,G27,G13)</f>
        <v>0</v>
      </c>
    </row>
    <row r="168" spans="6:7">
      <c r="F168" s="73" t="str">
        <f>$F$14</f>
        <v>Total Qualified Lending</v>
      </c>
      <c r="G168" s="56">
        <f t="shared" ref="G168:G177" si="3">SUM(G154,G140,G126,G112,G98,G84,G70,G56,G42,G28,G14)</f>
        <v>0</v>
      </c>
    </row>
    <row r="169" spans="6:7">
      <c r="F169" s="74" t="str">
        <f>$F$15</f>
        <v>Total Qualified Lending (Excluding Deep Impact Lending)</v>
      </c>
      <c r="G169" s="57">
        <f t="shared" si="3"/>
        <v>0</v>
      </c>
    </row>
    <row r="170" spans="6:7">
      <c r="F170" s="78" t="str">
        <f>$F$16</f>
        <v>Rural Communities</v>
      </c>
      <c r="G170" s="79">
        <f t="shared" si="3"/>
        <v>0</v>
      </c>
    </row>
    <row r="171" spans="6:7">
      <c r="F171" s="78" t="str">
        <f>$F$17</f>
        <v>Urban Low-Income Communities</v>
      </c>
      <c r="G171" s="79">
        <f t="shared" si="3"/>
        <v>0</v>
      </c>
    </row>
    <row r="172" spans="6:7">
      <c r="F172" s="78" t="str">
        <f>$F$18</f>
        <v>Underserved Communities</v>
      </c>
      <c r="G172" s="79">
        <f t="shared" si="3"/>
        <v>0</v>
      </c>
    </row>
    <row r="173" spans="6:7">
      <c r="F173" s="78" t="str">
        <f>$F$19</f>
        <v>Minority Communities</v>
      </c>
      <c r="G173" s="79">
        <f t="shared" si="3"/>
        <v>0</v>
      </c>
    </row>
    <row r="174" spans="6:7">
      <c r="F174" s="74" t="str">
        <f>$F$20</f>
        <v>Total Deep Impact Lending</v>
      </c>
      <c r="G174" s="59">
        <f t="shared" si="3"/>
        <v>0</v>
      </c>
    </row>
    <row r="175" spans="6:7">
      <c r="F175" s="78" t="str">
        <f>$F$21</f>
        <v>Persistent Povery Counties</v>
      </c>
      <c r="G175" s="79">
        <f t="shared" si="3"/>
        <v>0</v>
      </c>
    </row>
    <row r="176" spans="6:7">
      <c r="F176" s="78" t="str">
        <f>$F$22</f>
        <v>[Indian Country] / 
[Indian Reservations and Native Hawaiian Homelands]</v>
      </c>
      <c r="G176" s="79">
        <f t="shared" si="3"/>
        <v>0</v>
      </c>
    </row>
    <row r="177" spans="6:7">
      <c r="F177" s="78" t="str">
        <f>$F$23</f>
        <v>U.S. Territories</v>
      </c>
      <c r="G177" s="79">
        <f t="shared" si="3"/>
        <v>0</v>
      </c>
    </row>
    <row r="178" spans="6:7" ht="15.75" thickBot="1">
      <c r="F178" s="62" t="str">
        <f>$F$24</f>
        <v>Total Qualified Lending as % of Total Loan Originations</v>
      </c>
      <c r="G178" s="77">
        <f>IFERROR(G168/G167,0)</f>
        <v>0</v>
      </c>
    </row>
  </sheetData>
  <mergeCells count="59">
    <mergeCell ref="L144:M144"/>
    <mergeCell ref="L60:M60"/>
    <mergeCell ref="L72:M72"/>
    <mergeCell ref="L84:M84"/>
    <mergeCell ref="L96:M96"/>
    <mergeCell ref="L108:M108"/>
    <mergeCell ref="L120:M120"/>
    <mergeCell ref="I84:J84"/>
    <mergeCell ref="I93:J93"/>
    <mergeCell ref="I102:J102"/>
    <mergeCell ref="I111:J111"/>
    <mergeCell ref="L132:M132"/>
    <mergeCell ref="L10:M11"/>
    <mergeCell ref="L12:M12"/>
    <mergeCell ref="L24:M24"/>
    <mergeCell ref="L36:M36"/>
    <mergeCell ref="L48:M48"/>
    <mergeCell ref="F166:G166"/>
    <mergeCell ref="I10:J11"/>
    <mergeCell ref="I12:J12"/>
    <mergeCell ref="I21:J21"/>
    <mergeCell ref="I30:J30"/>
    <mergeCell ref="I39:J39"/>
    <mergeCell ref="I48:J48"/>
    <mergeCell ref="I57:J57"/>
    <mergeCell ref="I66:J66"/>
    <mergeCell ref="F82:G82"/>
    <mergeCell ref="F96:G96"/>
    <mergeCell ref="F110:G110"/>
    <mergeCell ref="F124:G124"/>
    <mergeCell ref="F138:G138"/>
    <mergeCell ref="F152:G152"/>
    <mergeCell ref="I75:J75"/>
    <mergeCell ref="C111:D111"/>
    <mergeCell ref="C122:D122"/>
    <mergeCell ref="C133:D133"/>
    <mergeCell ref="C10:D11"/>
    <mergeCell ref="F10:G11"/>
    <mergeCell ref="F12:G12"/>
    <mergeCell ref="F26:G26"/>
    <mergeCell ref="F40:G40"/>
    <mergeCell ref="F54:G54"/>
    <mergeCell ref="F68:G68"/>
    <mergeCell ref="C89:D89"/>
    <mergeCell ref="C23:D23"/>
    <mergeCell ref="C34:D34"/>
    <mergeCell ref="C45:D45"/>
    <mergeCell ref="C56:D56"/>
    <mergeCell ref="C67:D67"/>
    <mergeCell ref="C100:D100"/>
    <mergeCell ref="C78:D78"/>
    <mergeCell ref="C7:D7"/>
    <mergeCell ref="C12:D12"/>
    <mergeCell ref="C1:D1"/>
    <mergeCell ref="C2:D2"/>
    <mergeCell ref="C3:D3"/>
    <mergeCell ref="C4:D4"/>
    <mergeCell ref="C5:D5"/>
    <mergeCell ref="C6:D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2E5F7-70A9-4DEF-930B-3DD09B810FBD}">
  <dimension ref="A2:CB29"/>
  <sheetViews>
    <sheetView showGridLines="0" topLeftCell="AG1" zoomScaleNormal="100" workbookViewId="0">
      <selection activeCell="E9" sqref="E9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8" width="5.28515625" style="1" customWidth="1"/>
    <col min="9" max="9" width="17.7109375" style="1" customWidth="1"/>
    <col min="10" max="10" width="5.28515625" style="1" customWidth="1"/>
    <col min="11" max="11" width="17.7109375" style="1" customWidth="1"/>
    <col min="12" max="12" width="5.28515625" style="1" customWidth="1"/>
    <col min="13" max="13" width="17.7109375" style="1" customWidth="1"/>
    <col min="14" max="14" width="5.28515625" style="1" customWidth="1"/>
    <col min="15" max="15" width="17.7109375" style="1" customWidth="1"/>
    <col min="16" max="16" width="5.28515625" style="1" customWidth="1"/>
    <col min="17" max="17" width="17.7109375" style="1" customWidth="1"/>
    <col min="18" max="18" width="5.28515625" style="1" customWidth="1"/>
    <col min="19" max="19" width="17.7109375" style="1" customWidth="1"/>
    <col min="20" max="20" width="5.28515625" style="1" customWidth="1"/>
    <col min="21" max="21" width="17.7109375" style="1" customWidth="1"/>
    <col min="22" max="22" width="5.28515625" style="1" customWidth="1"/>
    <col min="23" max="23" width="17.7109375" style="1" customWidth="1"/>
    <col min="24" max="24" width="5.28515625" style="1" customWidth="1"/>
    <col min="25" max="25" width="17.7109375" style="1" customWidth="1"/>
    <col min="26" max="26" width="5.28515625" style="1" customWidth="1"/>
    <col min="27" max="27" width="17.7109375" style="1" customWidth="1"/>
    <col min="28" max="28" width="5.28515625" style="1" customWidth="1"/>
    <col min="29" max="29" width="17.7109375" style="1" customWidth="1"/>
    <col min="30" max="30" width="5.28515625" style="1" customWidth="1"/>
    <col min="31" max="31" width="17.7109375" style="1" customWidth="1"/>
    <col min="32" max="32" width="5.28515625" style="1" customWidth="1"/>
    <col min="33" max="33" width="17.7109375" style="1" customWidth="1"/>
    <col min="34" max="34" width="5.28515625" style="1" customWidth="1"/>
    <col min="35" max="35" width="17.7109375" style="1" customWidth="1"/>
    <col min="36" max="36" width="5.28515625" style="1" customWidth="1"/>
    <col min="37" max="37" width="17.85546875" style="1" customWidth="1"/>
    <col min="38" max="38" width="5.28515625" style="1" customWidth="1"/>
    <col min="39" max="39" width="17.28515625" style="1" customWidth="1"/>
    <col min="40" max="40" width="5.28515625" style="1" customWidth="1"/>
    <col min="41" max="41" width="17.7109375" style="1" customWidth="1"/>
    <col min="42" max="42" width="5.28515625" style="1" customWidth="1"/>
    <col min="43" max="43" width="16.42578125" style="1" customWidth="1"/>
    <col min="44" max="44" width="5.28515625" style="1" customWidth="1"/>
    <col min="45" max="45" width="14.28515625" style="1" customWidth="1"/>
    <col min="46" max="46" width="5.28515625" style="1" customWidth="1"/>
    <col min="47" max="47" width="16.85546875" style="1" customWidth="1"/>
    <col min="48" max="48" width="5.28515625" style="1" customWidth="1"/>
    <col min="49" max="49" width="13.28515625" style="1" customWidth="1"/>
    <col min="50" max="50" width="5.28515625" style="1" customWidth="1"/>
    <col min="51" max="51" width="15.140625" style="1" customWidth="1"/>
    <col min="52" max="52" width="5.28515625" style="1" customWidth="1"/>
    <col min="53" max="53" width="19.42578125" style="1" customWidth="1"/>
    <col min="54" max="54" width="5.28515625" style="1" customWidth="1"/>
    <col min="55" max="55" width="12.5703125" style="1" customWidth="1"/>
    <col min="56" max="56" width="5.28515625" style="1" customWidth="1"/>
    <col min="57" max="57" width="12.140625" style="1" customWidth="1"/>
    <col min="58" max="58" width="5.28515625" style="1" customWidth="1"/>
    <col min="59" max="59" width="16" style="1" customWidth="1"/>
    <col min="60" max="60" width="5.28515625" style="1" customWidth="1"/>
    <col min="61" max="61" width="14.140625" style="1" customWidth="1"/>
    <col min="62" max="62" width="5.28515625" style="1" customWidth="1"/>
    <col min="63" max="63" width="17.7109375" style="1" customWidth="1"/>
    <col min="64" max="64" width="5.28515625" style="1" customWidth="1"/>
    <col min="65" max="65" width="16.7109375" style="1" customWidth="1"/>
    <col min="66" max="66" width="5.28515625" style="1" customWidth="1"/>
    <col min="67" max="67" width="18" style="1" customWidth="1"/>
    <col min="68" max="68" width="5.28515625" style="1" customWidth="1"/>
    <col min="69" max="69" width="13.7109375" style="1" customWidth="1"/>
    <col min="70" max="70" width="5.28515625" style="1" customWidth="1"/>
    <col min="71" max="71" width="13.28515625" style="1" customWidth="1"/>
    <col min="72" max="72" width="5.28515625" style="1" customWidth="1"/>
    <col min="73" max="73" width="11.7109375" style="1" customWidth="1"/>
    <col min="74" max="74" width="5.28515625" style="1" customWidth="1"/>
    <col min="75" max="75" width="13.85546875" style="1" customWidth="1"/>
    <col min="76" max="76" width="8.85546875" style="1"/>
    <col min="77" max="77" width="35.42578125" style="1" hidden="1" customWidth="1"/>
    <col min="78" max="78" width="35.5703125" style="1" hidden="1" customWidth="1"/>
    <col min="79" max="79" width="33.7109375" style="1" hidden="1" customWidth="1"/>
    <col min="80" max="80" width="11.5703125" style="1" hidden="1" customWidth="1"/>
    <col min="81" max="16384" width="8.85546875" style="1"/>
  </cols>
  <sheetData>
    <row r="2" spans="1:80" ht="13.5" thickBot="1"/>
    <row r="3" spans="1:80" ht="40.15" customHeight="1">
      <c r="B3" s="346" t="s">
        <v>904</v>
      </c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  <c r="AG3" s="347"/>
      <c r="AH3" s="347"/>
      <c r="AI3" s="347"/>
      <c r="AJ3" s="347"/>
      <c r="AK3" s="347"/>
      <c r="AL3" s="347"/>
      <c r="AM3" s="347"/>
      <c r="AN3" s="347"/>
      <c r="AO3" s="347"/>
      <c r="AP3" s="347"/>
      <c r="AQ3" s="347"/>
      <c r="AR3" s="347"/>
      <c r="AS3" s="347"/>
      <c r="AT3" s="347"/>
      <c r="AU3" s="347"/>
      <c r="AV3" s="347"/>
      <c r="AW3" s="347"/>
      <c r="AX3" s="347"/>
      <c r="AY3" s="347"/>
      <c r="AZ3" s="347"/>
      <c r="BA3" s="347"/>
      <c r="BB3" s="347"/>
      <c r="BC3" s="347"/>
      <c r="BD3" s="347"/>
      <c r="BE3" s="347"/>
      <c r="BF3" s="347"/>
      <c r="BG3" s="347"/>
      <c r="BH3" s="347"/>
      <c r="BI3" s="347"/>
      <c r="BJ3" s="347"/>
      <c r="BK3" s="347"/>
      <c r="BL3" s="347"/>
      <c r="BM3" s="347"/>
      <c r="BN3" s="347"/>
      <c r="BO3" s="347"/>
      <c r="BP3" s="347"/>
      <c r="BQ3" s="347"/>
      <c r="BR3" s="347"/>
      <c r="BS3" s="347"/>
      <c r="BT3" s="347"/>
      <c r="BU3" s="347"/>
      <c r="BV3" s="347"/>
      <c r="BW3" s="348"/>
    </row>
    <row r="4" spans="1:80" ht="13.5" customHeight="1" thickBot="1">
      <c r="B4" s="268" t="s">
        <v>354</v>
      </c>
      <c r="C4" s="355" t="s">
        <v>30</v>
      </c>
      <c r="D4" s="359" t="s">
        <v>890</v>
      </c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60"/>
      <c r="U4" s="360"/>
      <c r="V4" s="360"/>
      <c r="W4" s="360"/>
      <c r="X4" s="360"/>
      <c r="Y4" s="360"/>
      <c r="Z4" s="360"/>
      <c r="AA4" s="360"/>
      <c r="AB4" s="360"/>
      <c r="AC4" s="360"/>
      <c r="AD4" s="360"/>
      <c r="AE4" s="360"/>
      <c r="AF4" s="360"/>
      <c r="AG4" s="360"/>
      <c r="AH4" s="360"/>
      <c r="AI4" s="360"/>
      <c r="AJ4" s="360"/>
      <c r="AK4" s="360"/>
      <c r="AL4" s="360"/>
      <c r="AM4" s="360"/>
      <c r="AN4" s="360"/>
      <c r="AO4" s="360"/>
      <c r="AP4" s="360"/>
      <c r="AQ4" s="360"/>
      <c r="AR4" s="360"/>
      <c r="AS4" s="360"/>
      <c r="AT4" s="360"/>
      <c r="AU4" s="360"/>
      <c r="AV4" s="360"/>
      <c r="AW4" s="360"/>
      <c r="AX4" s="360"/>
      <c r="AY4" s="360"/>
      <c r="AZ4" s="360"/>
      <c r="BA4" s="360"/>
      <c r="BB4" s="360"/>
      <c r="BC4" s="360"/>
      <c r="BD4" s="360"/>
      <c r="BE4" s="360"/>
      <c r="BF4" s="360"/>
      <c r="BG4" s="360"/>
      <c r="BH4" s="360"/>
      <c r="BI4" s="360"/>
      <c r="BJ4" s="360"/>
      <c r="BK4" s="360"/>
      <c r="BL4" s="360"/>
      <c r="BM4" s="360"/>
      <c r="BN4" s="360"/>
      <c r="BO4" s="360"/>
      <c r="BP4" s="360"/>
      <c r="BQ4" s="360"/>
      <c r="BR4" s="360"/>
      <c r="BS4" s="360"/>
      <c r="BT4" s="360"/>
      <c r="BU4" s="360"/>
      <c r="BV4" s="360"/>
      <c r="BW4" s="361"/>
    </row>
    <row r="5" spans="1:80" ht="14.65" customHeight="1">
      <c r="B5" s="268"/>
      <c r="C5" s="356"/>
      <c r="D5" s="368" t="s">
        <v>13</v>
      </c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70"/>
      <c r="T5" s="368" t="s">
        <v>17</v>
      </c>
      <c r="U5" s="369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69"/>
      <c r="AH5" s="369"/>
      <c r="AI5" s="369"/>
      <c r="AJ5" s="369"/>
      <c r="AK5" s="369"/>
      <c r="AL5" s="369"/>
      <c r="AM5" s="369"/>
      <c r="AN5" s="369"/>
      <c r="AO5" s="369"/>
      <c r="AP5" s="369"/>
      <c r="AQ5" s="369"/>
      <c r="AR5" s="369"/>
      <c r="AS5" s="369"/>
      <c r="AT5" s="369"/>
      <c r="AU5" s="370"/>
      <c r="AV5" s="368" t="s">
        <v>12</v>
      </c>
      <c r="AW5" s="369"/>
      <c r="AX5" s="369"/>
      <c r="AY5" s="369"/>
      <c r="AZ5" s="369"/>
      <c r="BA5" s="369"/>
      <c r="BB5" s="369"/>
      <c r="BC5" s="370"/>
      <c r="BD5" s="380" t="s">
        <v>19</v>
      </c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2"/>
    </row>
    <row r="6" spans="1:80" ht="14.65" customHeight="1">
      <c r="B6" s="268"/>
      <c r="C6" s="356"/>
      <c r="D6" s="366"/>
      <c r="E6" s="367"/>
      <c r="F6" s="367"/>
      <c r="G6" s="367"/>
      <c r="H6" s="367"/>
      <c r="I6" s="367"/>
      <c r="J6" s="367"/>
      <c r="K6" s="367"/>
      <c r="L6" s="362" t="s">
        <v>18</v>
      </c>
      <c r="M6" s="362"/>
      <c r="N6" s="362"/>
      <c r="O6" s="362"/>
      <c r="P6" s="362"/>
      <c r="Q6" s="362"/>
      <c r="R6" s="362"/>
      <c r="S6" s="363"/>
      <c r="T6" s="376"/>
      <c r="U6" s="377"/>
      <c r="V6" s="377"/>
      <c r="W6" s="377"/>
      <c r="X6" s="377"/>
      <c r="Y6" s="377"/>
      <c r="Z6" s="377"/>
      <c r="AA6" s="377"/>
      <c r="AB6" s="377"/>
      <c r="AC6" s="377"/>
      <c r="AD6" s="377"/>
      <c r="AE6" s="377"/>
      <c r="AF6" s="377"/>
      <c r="AG6" s="377"/>
      <c r="AH6" s="377"/>
      <c r="AI6" s="377"/>
      <c r="AJ6" s="351" t="s">
        <v>18</v>
      </c>
      <c r="AK6" s="351"/>
      <c r="AL6" s="351"/>
      <c r="AM6" s="351"/>
      <c r="AN6" s="351"/>
      <c r="AO6" s="351"/>
      <c r="AP6" s="351"/>
      <c r="AQ6" s="351"/>
      <c r="AR6" s="351"/>
      <c r="AS6" s="351"/>
      <c r="AT6" s="351"/>
      <c r="AU6" s="352"/>
      <c r="AV6" s="383"/>
      <c r="AW6" s="384"/>
      <c r="AX6" s="384"/>
      <c r="AY6" s="385"/>
      <c r="AZ6" s="351" t="s">
        <v>18</v>
      </c>
      <c r="BA6" s="351"/>
      <c r="BB6" s="351"/>
      <c r="BC6" s="352"/>
      <c r="BD6" s="378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  <c r="BP6" s="351" t="s">
        <v>18</v>
      </c>
      <c r="BQ6" s="351"/>
      <c r="BR6" s="351"/>
      <c r="BS6" s="351"/>
      <c r="BT6" s="351"/>
      <c r="BU6" s="351"/>
      <c r="BV6" s="351"/>
      <c r="BW6" s="352"/>
    </row>
    <row r="7" spans="1:80" ht="48.4" customHeight="1" thickBot="1">
      <c r="B7" s="268"/>
      <c r="C7" s="356"/>
      <c r="D7" s="354" t="s">
        <v>324</v>
      </c>
      <c r="E7" s="353"/>
      <c r="F7" s="353"/>
      <c r="G7" s="353"/>
      <c r="H7" s="353" t="s">
        <v>352</v>
      </c>
      <c r="I7" s="353"/>
      <c r="J7" s="353"/>
      <c r="K7" s="353"/>
      <c r="L7" s="349" t="s">
        <v>327</v>
      </c>
      <c r="M7" s="349"/>
      <c r="N7" s="349"/>
      <c r="O7" s="349"/>
      <c r="P7" s="349" t="s">
        <v>328</v>
      </c>
      <c r="Q7" s="349"/>
      <c r="R7" s="349"/>
      <c r="S7" s="350"/>
      <c r="T7" s="354" t="s">
        <v>329</v>
      </c>
      <c r="U7" s="353"/>
      <c r="V7" s="353"/>
      <c r="W7" s="353"/>
      <c r="X7" s="353" t="s">
        <v>330</v>
      </c>
      <c r="Y7" s="353"/>
      <c r="Z7" s="353"/>
      <c r="AA7" s="353"/>
      <c r="AB7" s="353" t="s">
        <v>331</v>
      </c>
      <c r="AC7" s="353"/>
      <c r="AD7" s="353"/>
      <c r="AE7" s="353"/>
      <c r="AF7" s="353" t="s">
        <v>332</v>
      </c>
      <c r="AG7" s="353"/>
      <c r="AH7" s="353"/>
      <c r="AI7" s="353"/>
      <c r="AJ7" s="349" t="s">
        <v>665</v>
      </c>
      <c r="AK7" s="349"/>
      <c r="AL7" s="349"/>
      <c r="AM7" s="349"/>
      <c r="AN7" s="349" t="s">
        <v>891</v>
      </c>
      <c r="AO7" s="349"/>
      <c r="AP7" s="349"/>
      <c r="AQ7" s="349"/>
      <c r="AR7" s="349" t="s">
        <v>335</v>
      </c>
      <c r="AS7" s="349"/>
      <c r="AT7" s="349"/>
      <c r="AU7" s="350"/>
      <c r="AV7" s="354" t="s">
        <v>336</v>
      </c>
      <c r="AW7" s="353"/>
      <c r="AX7" s="353"/>
      <c r="AY7" s="353"/>
      <c r="AZ7" s="349" t="s">
        <v>337</v>
      </c>
      <c r="BA7" s="349"/>
      <c r="BB7" s="349"/>
      <c r="BC7" s="350"/>
      <c r="BD7" s="354" t="s">
        <v>338</v>
      </c>
      <c r="BE7" s="353"/>
      <c r="BF7" s="353"/>
      <c r="BG7" s="353"/>
      <c r="BH7" s="353" t="s">
        <v>666</v>
      </c>
      <c r="BI7" s="353"/>
      <c r="BJ7" s="353"/>
      <c r="BK7" s="353"/>
      <c r="BL7" s="387" t="s">
        <v>340</v>
      </c>
      <c r="BM7" s="387"/>
      <c r="BN7" s="387"/>
      <c r="BO7" s="387"/>
      <c r="BP7" s="349" t="s">
        <v>341</v>
      </c>
      <c r="BQ7" s="349"/>
      <c r="BR7" s="349"/>
      <c r="BS7" s="349"/>
      <c r="BT7" s="349" t="s">
        <v>667</v>
      </c>
      <c r="BU7" s="349"/>
      <c r="BV7" s="349"/>
      <c r="BW7" s="350"/>
    </row>
    <row r="8" spans="1:80" ht="47.65" customHeight="1" thickTop="1" thickBot="1">
      <c r="B8" s="269"/>
      <c r="C8" s="356"/>
      <c r="D8" s="358" t="s">
        <v>401</v>
      </c>
      <c r="E8" s="357"/>
      <c r="F8" s="357" t="s">
        <v>402</v>
      </c>
      <c r="G8" s="357"/>
      <c r="H8" s="357" t="s">
        <v>403</v>
      </c>
      <c r="I8" s="357"/>
      <c r="J8" s="357" t="s">
        <v>404</v>
      </c>
      <c r="K8" s="357"/>
      <c r="L8" s="364" t="s">
        <v>629</v>
      </c>
      <c r="M8" s="364"/>
      <c r="N8" s="364" t="s">
        <v>630</v>
      </c>
      <c r="O8" s="364"/>
      <c r="P8" s="364" t="s">
        <v>633</v>
      </c>
      <c r="Q8" s="364"/>
      <c r="R8" s="364" t="s">
        <v>634</v>
      </c>
      <c r="S8" s="365"/>
      <c r="T8" s="371" t="s">
        <v>635</v>
      </c>
      <c r="U8" s="372"/>
      <c r="V8" s="373" t="s">
        <v>636</v>
      </c>
      <c r="W8" s="372"/>
      <c r="X8" s="373" t="s">
        <v>637</v>
      </c>
      <c r="Y8" s="372"/>
      <c r="Z8" s="373" t="s">
        <v>638</v>
      </c>
      <c r="AA8" s="372"/>
      <c r="AB8" s="373" t="s">
        <v>639</v>
      </c>
      <c r="AC8" s="372"/>
      <c r="AD8" s="373" t="s">
        <v>640</v>
      </c>
      <c r="AE8" s="372"/>
      <c r="AF8" s="373" t="s">
        <v>641</v>
      </c>
      <c r="AG8" s="372"/>
      <c r="AH8" s="373" t="s">
        <v>642</v>
      </c>
      <c r="AI8" s="372"/>
      <c r="AJ8" s="374" t="s">
        <v>643</v>
      </c>
      <c r="AK8" s="375"/>
      <c r="AL8" s="364" t="s">
        <v>644</v>
      </c>
      <c r="AM8" s="364"/>
      <c r="AN8" s="364" t="s">
        <v>645</v>
      </c>
      <c r="AO8" s="364"/>
      <c r="AP8" s="364" t="s">
        <v>646</v>
      </c>
      <c r="AQ8" s="364"/>
      <c r="AR8" s="364" t="s">
        <v>647</v>
      </c>
      <c r="AS8" s="364"/>
      <c r="AT8" s="364" t="s">
        <v>648</v>
      </c>
      <c r="AU8" s="365"/>
      <c r="AV8" s="371" t="s">
        <v>649</v>
      </c>
      <c r="AW8" s="372"/>
      <c r="AX8" s="373" t="s">
        <v>650</v>
      </c>
      <c r="AY8" s="372"/>
      <c r="AZ8" s="374" t="s">
        <v>651</v>
      </c>
      <c r="BA8" s="375"/>
      <c r="BB8" s="374" t="s">
        <v>652</v>
      </c>
      <c r="BC8" s="386"/>
      <c r="BD8" s="358" t="s">
        <v>653</v>
      </c>
      <c r="BE8" s="357"/>
      <c r="BF8" s="357" t="s">
        <v>654</v>
      </c>
      <c r="BG8" s="357"/>
      <c r="BH8" s="357" t="s">
        <v>655</v>
      </c>
      <c r="BI8" s="357"/>
      <c r="BJ8" s="357" t="s">
        <v>657</v>
      </c>
      <c r="BK8" s="357"/>
      <c r="BL8" s="357" t="s">
        <v>973</v>
      </c>
      <c r="BM8" s="357"/>
      <c r="BN8" s="357" t="s">
        <v>658</v>
      </c>
      <c r="BO8" s="357"/>
      <c r="BP8" s="364" t="s">
        <v>974</v>
      </c>
      <c r="BQ8" s="364"/>
      <c r="BR8" s="364" t="s">
        <v>660</v>
      </c>
      <c r="BS8" s="364"/>
      <c r="BT8" s="364" t="s">
        <v>661</v>
      </c>
      <c r="BU8" s="364"/>
      <c r="BV8" s="364" t="s">
        <v>975</v>
      </c>
      <c r="BW8" s="365"/>
      <c r="BY8" s="197" t="s">
        <v>1012</v>
      </c>
      <c r="BZ8" s="197" t="s">
        <v>1076</v>
      </c>
      <c r="CA8" s="197" t="s">
        <v>1077</v>
      </c>
      <c r="CB8" s="197" t="s">
        <v>1078</v>
      </c>
    </row>
    <row r="9" spans="1:80">
      <c r="A9" s="15"/>
      <c r="B9" s="92">
        <v>1</v>
      </c>
      <c r="C9" s="85" t="s">
        <v>406</v>
      </c>
      <c r="D9" s="128" t="s">
        <v>355</v>
      </c>
      <c r="E9" s="225">
        <v>0</v>
      </c>
      <c r="F9" s="126" t="s">
        <v>366</v>
      </c>
      <c r="G9" s="226">
        <v>0</v>
      </c>
      <c r="H9" s="126" t="s">
        <v>377</v>
      </c>
      <c r="I9" s="225">
        <v>0</v>
      </c>
      <c r="J9" s="126" t="s">
        <v>388</v>
      </c>
      <c r="K9" s="226">
        <v>0</v>
      </c>
      <c r="L9" s="126" t="s">
        <v>435</v>
      </c>
      <c r="M9" s="225">
        <v>0</v>
      </c>
      <c r="N9" s="126" t="s">
        <v>436</v>
      </c>
      <c r="O9" s="226">
        <v>0</v>
      </c>
      <c r="P9" s="126" t="s">
        <v>437</v>
      </c>
      <c r="Q9" s="225">
        <v>0</v>
      </c>
      <c r="R9" s="126" t="s">
        <v>438</v>
      </c>
      <c r="S9" s="226">
        <v>0</v>
      </c>
      <c r="T9" s="140" t="s">
        <v>439</v>
      </c>
      <c r="U9" s="225">
        <v>0</v>
      </c>
      <c r="V9" s="142" t="s">
        <v>440</v>
      </c>
      <c r="W9" s="226">
        <v>0</v>
      </c>
      <c r="X9" s="142" t="s">
        <v>441</v>
      </c>
      <c r="Y9" s="225">
        <v>0</v>
      </c>
      <c r="Z9" s="142" t="s">
        <v>442</v>
      </c>
      <c r="AA9" s="226">
        <v>0</v>
      </c>
      <c r="AB9" s="142" t="s">
        <v>443</v>
      </c>
      <c r="AC9" s="225">
        <v>0</v>
      </c>
      <c r="AD9" s="142" t="s">
        <v>444</v>
      </c>
      <c r="AE9" s="226">
        <v>0</v>
      </c>
      <c r="AF9" s="145" t="s">
        <v>445</v>
      </c>
      <c r="AG9" s="225">
        <v>0</v>
      </c>
      <c r="AH9" s="145" t="s">
        <v>446</v>
      </c>
      <c r="AI9" s="226">
        <v>0</v>
      </c>
      <c r="AJ9" s="145" t="s">
        <v>447</v>
      </c>
      <c r="AK9" s="225">
        <v>0</v>
      </c>
      <c r="AL9" s="145" t="s">
        <v>448</v>
      </c>
      <c r="AM9" s="226">
        <v>0</v>
      </c>
      <c r="AN9" s="145" t="s">
        <v>449</v>
      </c>
      <c r="AO9" s="225">
        <v>0</v>
      </c>
      <c r="AP9" s="145" t="s">
        <v>668</v>
      </c>
      <c r="AQ9" s="226">
        <v>0</v>
      </c>
      <c r="AR9" s="145" t="s">
        <v>690</v>
      </c>
      <c r="AS9" s="225">
        <v>0</v>
      </c>
      <c r="AT9" s="145" t="s">
        <v>691</v>
      </c>
      <c r="AU9" s="226">
        <v>0</v>
      </c>
      <c r="AV9" s="171" t="s">
        <v>702</v>
      </c>
      <c r="AW9" s="225">
        <v>0</v>
      </c>
      <c r="AX9" s="124" t="s">
        <v>714</v>
      </c>
      <c r="AY9" s="226">
        <v>0</v>
      </c>
      <c r="AZ9" s="124" t="s">
        <v>726</v>
      </c>
      <c r="BA9" s="225">
        <v>0</v>
      </c>
      <c r="BB9" s="124" t="s">
        <v>737</v>
      </c>
      <c r="BC9" s="226">
        <v>0</v>
      </c>
      <c r="BD9" s="144" t="s">
        <v>748</v>
      </c>
      <c r="BE9" s="225">
        <v>0</v>
      </c>
      <c r="BF9" s="145" t="s">
        <v>759</v>
      </c>
      <c r="BG9" s="226">
        <v>0</v>
      </c>
      <c r="BH9" s="145" t="s">
        <v>770</v>
      </c>
      <c r="BI9" s="225">
        <v>0</v>
      </c>
      <c r="BJ9" s="145" t="s">
        <v>782</v>
      </c>
      <c r="BK9" s="226">
        <v>0</v>
      </c>
      <c r="BL9" s="145" t="s">
        <v>794</v>
      </c>
      <c r="BM9" s="225">
        <v>0</v>
      </c>
      <c r="BN9" s="145" t="s">
        <v>806</v>
      </c>
      <c r="BO9" s="226">
        <v>0</v>
      </c>
      <c r="BP9" s="145" t="s">
        <v>818</v>
      </c>
      <c r="BQ9" s="225">
        <v>0</v>
      </c>
      <c r="BR9" s="145" t="s">
        <v>830</v>
      </c>
      <c r="BS9" s="226">
        <v>0</v>
      </c>
      <c r="BT9" s="145" t="s">
        <v>842</v>
      </c>
      <c r="BU9" s="225">
        <v>0</v>
      </c>
      <c r="BV9" s="145" t="s">
        <v>854</v>
      </c>
      <c r="BW9" s="236">
        <v>0</v>
      </c>
      <c r="BY9" s="198" t="str">
        <f>IF(COUNTIF('Sch B Validation'!B2:BT2, "Fail")&gt;0,"Fail",IF(CB9="TRUE","N/A", "Pass"))</f>
        <v>Pass</v>
      </c>
      <c r="BZ9" s="211">
        <f>SUM(E9,I9,M9,Q9,U9,Y9,AC9,AG9,AK9,AO9,AS9,AW9,BA9,BE9,BI9,BM9,BQ9,BU9)</f>
        <v>0</v>
      </c>
      <c r="CA9" s="212">
        <f>SUM(G9,K9,O9,S9,W9,AA9,AE9,AI9,AM9,AQ9,AU9,AY9,BC9,BG9,BK9,BO9,BS9,BW9)</f>
        <v>0</v>
      </c>
      <c r="CB9" s="198" t="str">
        <f>IF(COUNTBLANK(E9:BW9)&gt;0,"TRUE","FALSE")</f>
        <v>FALSE</v>
      </c>
    </row>
    <row r="10" spans="1:80">
      <c r="A10" s="15"/>
      <c r="B10" s="92">
        <v>2</v>
      </c>
      <c r="C10" s="82" t="s">
        <v>407</v>
      </c>
      <c r="D10" s="122" t="s">
        <v>356</v>
      </c>
      <c r="E10" s="225">
        <v>0</v>
      </c>
      <c r="F10" s="120" t="s">
        <v>367</v>
      </c>
      <c r="G10" s="226">
        <v>0</v>
      </c>
      <c r="H10" s="120" t="s">
        <v>378</v>
      </c>
      <c r="I10" s="225">
        <v>0</v>
      </c>
      <c r="J10" s="120" t="s">
        <v>389</v>
      </c>
      <c r="K10" s="226">
        <v>0</v>
      </c>
      <c r="L10" s="120" t="s">
        <v>450</v>
      </c>
      <c r="M10" s="225">
        <v>0</v>
      </c>
      <c r="N10" s="120" t="s">
        <v>451</v>
      </c>
      <c r="O10" s="226">
        <v>0</v>
      </c>
      <c r="P10" s="120" t="s">
        <v>452</v>
      </c>
      <c r="Q10" s="225">
        <v>0</v>
      </c>
      <c r="R10" s="120" t="s">
        <v>453</v>
      </c>
      <c r="S10" s="226">
        <v>0</v>
      </c>
      <c r="T10" s="122" t="s">
        <v>454</v>
      </c>
      <c r="U10" s="225">
        <v>0</v>
      </c>
      <c r="V10" s="120" t="s">
        <v>455</v>
      </c>
      <c r="W10" s="226">
        <v>0</v>
      </c>
      <c r="X10" s="120" t="s">
        <v>456</v>
      </c>
      <c r="Y10" s="225">
        <v>0</v>
      </c>
      <c r="Z10" s="120" t="s">
        <v>457</v>
      </c>
      <c r="AA10" s="226">
        <v>0</v>
      </c>
      <c r="AB10" s="120" t="s">
        <v>458</v>
      </c>
      <c r="AC10" s="225">
        <v>0</v>
      </c>
      <c r="AD10" s="120" t="s">
        <v>459</v>
      </c>
      <c r="AE10" s="226">
        <v>0</v>
      </c>
      <c r="AF10" s="118" t="s">
        <v>460</v>
      </c>
      <c r="AG10" s="225">
        <v>0</v>
      </c>
      <c r="AH10" s="118" t="s">
        <v>461</v>
      </c>
      <c r="AI10" s="226">
        <v>0</v>
      </c>
      <c r="AJ10" s="118" t="s">
        <v>462</v>
      </c>
      <c r="AK10" s="225">
        <v>0</v>
      </c>
      <c r="AL10" s="118" t="s">
        <v>463</v>
      </c>
      <c r="AM10" s="226">
        <v>0</v>
      </c>
      <c r="AN10" s="118" t="s">
        <v>464</v>
      </c>
      <c r="AO10" s="225">
        <v>0</v>
      </c>
      <c r="AP10" s="118" t="s">
        <v>669</v>
      </c>
      <c r="AQ10" s="226">
        <v>0</v>
      </c>
      <c r="AR10" s="118" t="s">
        <v>680</v>
      </c>
      <c r="AS10" s="225">
        <v>0</v>
      </c>
      <c r="AT10" s="118" t="s">
        <v>692</v>
      </c>
      <c r="AU10" s="226">
        <v>0</v>
      </c>
      <c r="AV10" s="172" t="s">
        <v>703</v>
      </c>
      <c r="AW10" s="225">
        <v>0</v>
      </c>
      <c r="AX10" s="118" t="s">
        <v>715</v>
      </c>
      <c r="AY10" s="226">
        <v>0</v>
      </c>
      <c r="AZ10" s="118" t="s">
        <v>727</v>
      </c>
      <c r="BA10" s="225">
        <v>0</v>
      </c>
      <c r="BB10" s="118" t="s">
        <v>738</v>
      </c>
      <c r="BC10" s="226">
        <v>0</v>
      </c>
      <c r="BD10" s="117" t="s">
        <v>749</v>
      </c>
      <c r="BE10" s="225">
        <v>0</v>
      </c>
      <c r="BF10" s="118" t="s">
        <v>760</v>
      </c>
      <c r="BG10" s="226">
        <v>0</v>
      </c>
      <c r="BH10" s="118" t="s">
        <v>771</v>
      </c>
      <c r="BI10" s="225">
        <v>0</v>
      </c>
      <c r="BJ10" s="118" t="s">
        <v>783</v>
      </c>
      <c r="BK10" s="226">
        <v>0</v>
      </c>
      <c r="BL10" s="118" t="s">
        <v>795</v>
      </c>
      <c r="BM10" s="225">
        <v>0</v>
      </c>
      <c r="BN10" s="118" t="s">
        <v>807</v>
      </c>
      <c r="BO10" s="226">
        <v>0</v>
      </c>
      <c r="BP10" s="118" t="s">
        <v>819</v>
      </c>
      <c r="BQ10" s="225">
        <v>0</v>
      </c>
      <c r="BR10" s="118" t="s">
        <v>831</v>
      </c>
      <c r="BS10" s="226">
        <v>0</v>
      </c>
      <c r="BT10" s="118" t="s">
        <v>843</v>
      </c>
      <c r="BU10" s="225">
        <v>0</v>
      </c>
      <c r="BV10" s="118" t="s">
        <v>855</v>
      </c>
      <c r="BW10" s="231">
        <v>0</v>
      </c>
      <c r="BY10" s="198" t="str">
        <f>IF(COUNTIF('Sch B Validation'!B3:BT3, "Fail")&gt;0,"Fail",IF(CB10="TRUE","N/A", "Pass"))</f>
        <v>Pass</v>
      </c>
      <c r="BZ10" s="198">
        <f t="shared" ref="BZ10:BZ19" si="0">SUM(E10,I10,M10,Q10,U10,Y10,AC10,AG10,AK10,AO10,AS10,AW10,BA10,BE10,BI10,BM10,BQ10,BU10)</f>
        <v>0</v>
      </c>
      <c r="CA10" s="212">
        <f t="shared" ref="CA10:CA19" si="1">SUM(G10,K10,O10,S10,W10,AA10,AE10,AI10,AM10,AQ10,AU10,AY10,BC10,BG10,BK10,BO10,BS10,BW10)</f>
        <v>0</v>
      </c>
      <c r="CB10" s="198" t="str">
        <f t="shared" ref="CB10:CB19" si="2">IF(COUNTBLANK(E10:BW10)&gt;0,"TRUE","FALSE")</f>
        <v>FALSE</v>
      </c>
    </row>
    <row r="11" spans="1:80">
      <c r="A11" s="15"/>
      <c r="B11" s="92">
        <v>3</v>
      </c>
      <c r="C11" s="82" t="s">
        <v>408</v>
      </c>
      <c r="D11" s="122" t="s">
        <v>357</v>
      </c>
      <c r="E11" s="225">
        <v>0</v>
      </c>
      <c r="F11" s="120" t="s">
        <v>368</v>
      </c>
      <c r="G11" s="226">
        <v>0</v>
      </c>
      <c r="H11" s="120" t="s">
        <v>379</v>
      </c>
      <c r="I11" s="225">
        <v>0</v>
      </c>
      <c r="J11" s="120" t="s">
        <v>390</v>
      </c>
      <c r="K11" s="226">
        <v>0</v>
      </c>
      <c r="L11" s="120" t="s">
        <v>465</v>
      </c>
      <c r="M11" s="225">
        <v>0</v>
      </c>
      <c r="N11" s="120" t="s">
        <v>466</v>
      </c>
      <c r="O11" s="226">
        <v>0</v>
      </c>
      <c r="P11" s="120" t="s">
        <v>467</v>
      </c>
      <c r="Q11" s="225">
        <v>0</v>
      </c>
      <c r="R11" s="120" t="s">
        <v>468</v>
      </c>
      <c r="S11" s="226">
        <v>0</v>
      </c>
      <c r="T11" s="122" t="s">
        <v>469</v>
      </c>
      <c r="U11" s="225">
        <v>0</v>
      </c>
      <c r="V11" s="120" t="s">
        <v>470</v>
      </c>
      <c r="W11" s="226">
        <v>0</v>
      </c>
      <c r="X11" s="120" t="s">
        <v>471</v>
      </c>
      <c r="Y11" s="225">
        <v>0</v>
      </c>
      <c r="Z11" s="120" t="s">
        <v>472</v>
      </c>
      <c r="AA11" s="226">
        <v>0</v>
      </c>
      <c r="AB11" s="120" t="s">
        <v>473</v>
      </c>
      <c r="AC11" s="225">
        <v>0</v>
      </c>
      <c r="AD11" s="120" t="s">
        <v>474</v>
      </c>
      <c r="AE11" s="226">
        <v>0</v>
      </c>
      <c r="AF11" s="118" t="s">
        <v>475</v>
      </c>
      <c r="AG11" s="225">
        <v>0</v>
      </c>
      <c r="AH11" s="118" t="s">
        <v>476</v>
      </c>
      <c r="AI11" s="226">
        <v>0</v>
      </c>
      <c r="AJ11" s="118" t="s">
        <v>477</v>
      </c>
      <c r="AK11" s="225">
        <v>0</v>
      </c>
      <c r="AL11" s="118" t="s">
        <v>478</v>
      </c>
      <c r="AM11" s="226">
        <v>0</v>
      </c>
      <c r="AN11" s="118" t="s">
        <v>479</v>
      </c>
      <c r="AO11" s="225">
        <v>0</v>
      </c>
      <c r="AP11" s="118" t="s">
        <v>670</v>
      </c>
      <c r="AQ11" s="226">
        <v>0</v>
      </c>
      <c r="AR11" s="118" t="s">
        <v>681</v>
      </c>
      <c r="AS11" s="225">
        <v>0</v>
      </c>
      <c r="AT11" s="118" t="s">
        <v>693</v>
      </c>
      <c r="AU11" s="226">
        <v>0</v>
      </c>
      <c r="AV11" s="172" t="s">
        <v>704</v>
      </c>
      <c r="AW11" s="225">
        <v>0</v>
      </c>
      <c r="AX11" s="118" t="s">
        <v>716</v>
      </c>
      <c r="AY11" s="226">
        <v>0</v>
      </c>
      <c r="AZ11" s="118" t="s">
        <v>728</v>
      </c>
      <c r="BA11" s="225">
        <v>0</v>
      </c>
      <c r="BB11" s="118" t="s">
        <v>739</v>
      </c>
      <c r="BC11" s="226">
        <v>0</v>
      </c>
      <c r="BD11" s="117" t="s">
        <v>750</v>
      </c>
      <c r="BE11" s="225">
        <v>0</v>
      </c>
      <c r="BF11" s="118" t="s">
        <v>761</v>
      </c>
      <c r="BG11" s="226">
        <v>0</v>
      </c>
      <c r="BH11" s="118" t="s">
        <v>772</v>
      </c>
      <c r="BI11" s="225">
        <v>0</v>
      </c>
      <c r="BJ11" s="118" t="s">
        <v>784</v>
      </c>
      <c r="BK11" s="226">
        <v>0</v>
      </c>
      <c r="BL11" s="118" t="s">
        <v>796</v>
      </c>
      <c r="BM11" s="225">
        <v>0</v>
      </c>
      <c r="BN11" s="118" t="s">
        <v>808</v>
      </c>
      <c r="BO11" s="226">
        <v>0</v>
      </c>
      <c r="BP11" s="118" t="s">
        <v>820</v>
      </c>
      <c r="BQ11" s="225">
        <v>0</v>
      </c>
      <c r="BR11" s="118" t="s">
        <v>832</v>
      </c>
      <c r="BS11" s="226">
        <v>0</v>
      </c>
      <c r="BT11" s="118" t="s">
        <v>844</v>
      </c>
      <c r="BU11" s="225">
        <v>0</v>
      </c>
      <c r="BV11" s="118" t="s">
        <v>856</v>
      </c>
      <c r="BW11" s="231">
        <v>0</v>
      </c>
      <c r="BY11" s="198" t="str">
        <f>IF(COUNTIF('Sch B Validation'!B4:BT4, "Fail")&gt;0,"Fail",IF(CB11="TRUE","N/A", "Pass"))</f>
        <v>Pass</v>
      </c>
      <c r="BZ11" s="198">
        <f t="shared" si="0"/>
        <v>0</v>
      </c>
      <c r="CA11" s="212">
        <f t="shared" si="1"/>
        <v>0</v>
      </c>
      <c r="CB11" s="198" t="str">
        <f t="shared" si="2"/>
        <v>FALSE</v>
      </c>
    </row>
    <row r="12" spans="1:80">
      <c r="A12" s="15"/>
      <c r="B12" s="92">
        <v>4</v>
      </c>
      <c r="C12" s="82" t="s">
        <v>409</v>
      </c>
      <c r="D12" s="122" t="s">
        <v>358</v>
      </c>
      <c r="E12" s="225">
        <v>0</v>
      </c>
      <c r="F12" s="120" t="s">
        <v>369</v>
      </c>
      <c r="G12" s="226">
        <v>0</v>
      </c>
      <c r="H12" s="120" t="s">
        <v>380</v>
      </c>
      <c r="I12" s="225">
        <v>0</v>
      </c>
      <c r="J12" s="120" t="s">
        <v>391</v>
      </c>
      <c r="K12" s="226">
        <v>0</v>
      </c>
      <c r="L12" s="120" t="s">
        <v>423</v>
      </c>
      <c r="M12" s="225">
        <v>0</v>
      </c>
      <c r="N12" s="120" t="s">
        <v>430</v>
      </c>
      <c r="O12" s="226">
        <v>0</v>
      </c>
      <c r="P12" s="120" t="s">
        <v>480</v>
      </c>
      <c r="Q12" s="225">
        <v>0</v>
      </c>
      <c r="R12" s="120" t="s">
        <v>434</v>
      </c>
      <c r="S12" s="226">
        <v>0</v>
      </c>
      <c r="T12" s="122" t="s">
        <v>481</v>
      </c>
      <c r="U12" s="225">
        <v>0</v>
      </c>
      <c r="V12" s="120" t="s">
        <v>482</v>
      </c>
      <c r="W12" s="226">
        <v>0</v>
      </c>
      <c r="X12" s="120" t="s">
        <v>483</v>
      </c>
      <c r="Y12" s="225">
        <v>0</v>
      </c>
      <c r="Z12" s="120" t="s">
        <v>484</v>
      </c>
      <c r="AA12" s="226">
        <v>0</v>
      </c>
      <c r="AB12" s="120" t="s">
        <v>485</v>
      </c>
      <c r="AC12" s="225">
        <v>0</v>
      </c>
      <c r="AD12" s="120" t="s">
        <v>486</v>
      </c>
      <c r="AE12" s="226">
        <v>0</v>
      </c>
      <c r="AF12" s="118" t="s">
        <v>487</v>
      </c>
      <c r="AG12" s="225">
        <v>0</v>
      </c>
      <c r="AH12" s="118" t="s">
        <v>488</v>
      </c>
      <c r="AI12" s="226">
        <v>0</v>
      </c>
      <c r="AJ12" s="118" t="s">
        <v>489</v>
      </c>
      <c r="AK12" s="225">
        <v>0</v>
      </c>
      <c r="AL12" s="118" t="s">
        <v>490</v>
      </c>
      <c r="AM12" s="226">
        <v>0</v>
      </c>
      <c r="AN12" s="118" t="s">
        <v>491</v>
      </c>
      <c r="AO12" s="225">
        <v>0</v>
      </c>
      <c r="AP12" s="118" t="s">
        <v>671</v>
      </c>
      <c r="AQ12" s="226">
        <v>0</v>
      </c>
      <c r="AR12" s="118" t="s">
        <v>682</v>
      </c>
      <c r="AS12" s="225">
        <v>0</v>
      </c>
      <c r="AT12" s="118" t="s">
        <v>694</v>
      </c>
      <c r="AU12" s="226">
        <v>0</v>
      </c>
      <c r="AV12" s="172" t="s">
        <v>705</v>
      </c>
      <c r="AW12" s="225">
        <v>0</v>
      </c>
      <c r="AX12" s="118" t="s">
        <v>717</v>
      </c>
      <c r="AY12" s="226">
        <v>0</v>
      </c>
      <c r="AZ12" s="118" t="s">
        <v>729</v>
      </c>
      <c r="BA12" s="225">
        <v>0</v>
      </c>
      <c r="BB12" s="118" t="s">
        <v>740</v>
      </c>
      <c r="BC12" s="226">
        <v>0</v>
      </c>
      <c r="BD12" s="117" t="s">
        <v>751</v>
      </c>
      <c r="BE12" s="225">
        <v>0</v>
      </c>
      <c r="BF12" s="118" t="s">
        <v>762</v>
      </c>
      <c r="BG12" s="226">
        <v>0</v>
      </c>
      <c r="BH12" s="118" t="s">
        <v>773</v>
      </c>
      <c r="BI12" s="225">
        <v>0</v>
      </c>
      <c r="BJ12" s="118" t="s">
        <v>785</v>
      </c>
      <c r="BK12" s="226">
        <v>0</v>
      </c>
      <c r="BL12" s="118" t="s">
        <v>797</v>
      </c>
      <c r="BM12" s="225">
        <v>0</v>
      </c>
      <c r="BN12" s="118" t="s">
        <v>809</v>
      </c>
      <c r="BO12" s="226">
        <v>0</v>
      </c>
      <c r="BP12" s="118" t="s">
        <v>821</v>
      </c>
      <c r="BQ12" s="225">
        <v>0</v>
      </c>
      <c r="BR12" s="118" t="s">
        <v>833</v>
      </c>
      <c r="BS12" s="226">
        <v>0</v>
      </c>
      <c r="BT12" s="118" t="s">
        <v>845</v>
      </c>
      <c r="BU12" s="225">
        <v>0</v>
      </c>
      <c r="BV12" s="118" t="s">
        <v>857</v>
      </c>
      <c r="BW12" s="231">
        <v>0</v>
      </c>
      <c r="BY12" s="198" t="str">
        <f>IF(COUNTIF('Sch B Validation'!B5:BT5, "Fail")&gt;0,"Fail",IF(CB12="TRUE","N/A", "Pass"))</f>
        <v>Pass</v>
      </c>
      <c r="BZ12" s="198">
        <f t="shared" si="0"/>
        <v>0</v>
      </c>
      <c r="CA12" s="212">
        <f t="shared" si="1"/>
        <v>0</v>
      </c>
      <c r="CB12" s="198" t="str">
        <f t="shared" si="2"/>
        <v>FALSE</v>
      </c>
    </row>
    <row r="13" spans="1:80">
      <c r="A13" s="15"/>
      <c r="B13" s="92">
        <v>5</v>
      </c>
      <c r="C13" s="82" t="s">
        <v>410</v>
      </c>
      <c r="D13" s="122" t="s">
        <v>359</v>
      </c>
      <c r="E13" s="225">
        <v>0</v>
      </c>
      <c r="F13" s="120" t="s">
        <v>370</v>
      </c>
      <c r="G13" s="226">
        <v>0</v>
      </c>
      <c r="H13" s="120" t="s">
        <v>381</v>
      </c>
      <c r="I13" s="225">
        <v>0</v>
      </c>
      <c r="J13" s="120" t="s">
        <v>392</v>
      </c>
      <c r="K13" s="226">
        <v>0</v>
      </c>
      <c r="L13" s="120" t="s">
        <v>492</v>
      </c>
      <c r="M13" s="225">
        <v>0</v>
      </c>
      <c r="N13" s="120" t="s">
        <v>493</v>
      </c>
      <c r="O13" s="226">
        <v>0</v>
      </c>
      <c r="P13" s="120" t="s">
        <v>494</v>
      </c>
      <c r="Q13" s="225">
        <v>0</v>
      </c>
      <c r="R13" s="120" t="s">
        <v>495</v>
      </c>
      <c r="S13" s="226">
        <v>0</v>
      </c>
      <c r="T13" s="122" t="s">
        <v>496</v>
      </c>
      <c r="U13" s="225">
        <v>0</v>
      </c>
      <c r="V13" s="120" t="s">
        <v>497</v>
      </c>
      <c r="W13" s="226">
        <v>0</v>
      </c>
      <c r="X13" s="120" t="s">
        <v>498</v>
      </c>
      <c r="Y13" s="225">
        <v>0</v>
      </c>
      <c r="Z13" s="120" t="s">
        <v>499</v>
      </c>
      <c r="AA13" s="226">
        <v>0</v>
      </c>
      <c r="AB13" s="120" t="s">
        <v>500</v>
      </c>
      <c r="AC13" s="225">
        <v>0</v>
      </c>
      <c r="AD13" s="120" t="s">
        <v>501</v>
      </c>
      <c r="AE13" s="226">
        <v>0</v>
      </c>
      <c r="AF13" s="118" t="s">
        <v>502</v>
      </c>
      <c r="AG13" s="225">
        <v>0</v>
      </c>
      <c r="AH13" s="118" t="s">
        <v>503</v>
      </c>
      <c r="AI13" s="226">
        <v>0</v>
      </c>
      <c r="AJ13" s="118" t="s">
        <v>504</v>
      </c>
      <c r="AK13" s="225">
        <v>0</v>
      </c>
      <c r="AL13" s="118" t="s">
        <v>505</v>
      </c>
      <c r="AM13" s="226">
        <v>0</v>
      </c>
      <c r="AN13" s="118" t="s">
        <v>506</v>
      </c>
      <c r="AO13" s="225">
        <v>0</v>
      </c>
      <c r="AP13" s="118" t="s">
        <v>672</v>
      </c>
      <c r="AQ13" s="226">
        <v>0</v>
      </c>
      <c r="AR13" s="118" t="s">
        <v>683</v>
      </c>
      <c r="AS13" s="225">
        <v>0</v>
      </c>
      <c r="AT13" s="118" t="s">
        <v>695</v>
      </c>
      <c r="AU13" s="226">
        <v>0</v>
      </c>
      <c r="AV13" s="172" t="s">
        <v>706</v>
      </c>
      <c r="AW13" s="225">
        <v>0</v>
      </c>
      <c r="AX13" s="118" t="s">
        <v>718</v>
      </c>
      <c r="AY13" s="226">
        <v>0</v>
      </c>
      <c r="AZ13" s="118" t="s">
        <v>730</v>
      </c>
      <c r="BA13" s="225">
        <v>0</v>
      </c>
      <c r="BB13" s="118" t="s">
        <v>741</v>
      </c>
      <c r="BC13" s="226">
        <v>0</v>
      </c>
      <c r="BD13" s="117" t="s">
        <v>752</v>
      </c>
      <c r="BE13" s="225">
        <v>0</v>
      </c>
      <c r="BF13" s="118" t="s">
        <v>763</v>
      </c>
      <c r="BG13" s="226">
        <v>0</v>
      </c>
      <c r="BH13" s="118" t="s">
        <v>774</v>
      </c>
      <c r="BI13" s="225">
        <v>0</v>
      </c>
      <c r="BJ13" s="118" t="s">
        <v>786</v>
      </c>
      <c r="BK13" s="226">
        <v>0</v>
      </c>
      <c r="BL13" s="118" t="s">
        <v>798</v>
      </c>
      <c r="BM13" s="225">
        <v>0</v>
      </c>
      <c r="BN13" s="118" t="s">
        <v>810</v>
      </c>
      <c r="BO13" s="226">
        <v>0</v>
      </c>
      <c r="BP13" s="118" t="s">
        <v>822</v>
      </c>
      <c r="BQ13" s="225">
        <v>0</v>
      </c>
      <c r="BR13" s="118" t="s">
        <v>834</v>
      </c>
      <c r="BS13" s="226">
        <v>0</v>
      </c>
      <c r="BT13" s="118" t="s">
        <v>846</v>
      </c>
      <c r="BU13" s="225">
        <v>0</v>
      </c>
      <c r="BV13" s="118" t="s">
        <v>858</v>
      </c>
      <c r="BW13" s="231">
        <v>0</v>
      </c>
      <c r="BY13" s="198" t="str">
        <f>IF(COUNTIF('Sch B Validation'!B6:BT6, "Fail")&gt;0,"Fail",IF(CB13="TRUE","N/A", "Pass"))</f>
        <v>Pass</v>
      </c>
      <c r="BZ13" s="198">
        <f t="shared" si="0"/>
        <v>0</v>
      </c>
      <c r="CA13" s="212">
        <f t="shared" si="1"/>
        <v>0</v>
      </c>
      <c r="CB13" s="198" t="str">
        <f t="shared" si="2"/>
        <v>FALSE</v>
      </c>
    </row>
    <row r="14" spans="1:80">
      <c r="A14" s="15"/>
      <c r="B14" s="92">
        <v>6</v>
      </c>
      <c r="C14" s="82" t="s">
        <v>411</v>
      </c>
      <c r="D14" s="122" t="s">
        <v>360</v>
      </c>
      <c r="E14" s="225">
        <v>0</v>
      </c>
      <c r="F14" s="120" t="s">
        <v>371</v>
      </c>
      <c r="G14" s="226">
        <v>0</v>
      </c>
      <c r="H14" s="120" t="s">
        <v>382</v>
      </c>
      <c r="I14" s="225">
        <v>0</v>
      </c>
      <c r="J14" s="120" t="s">
        <v>393</v>
      </c>
      <c r="K14" s="226">
        <v>0</v>
      </c>
      <c r="L14" s="120" t="s">
        <v>507</v>
      </c>
      <c r="M14" s="225">
        <v>0</v>
      </c>
      <c r="N14" s="120" t="s">
        <v>508</v>
      </c>
      <c r="O14" s="226">
        <v>0</v>
      </c>
      <c r="P14" s="120" t="s">
        <v>509</v>
      </c>
      <c r="Q14" s="225">
        <v>0</v>
      </c>
      <c r="R14" s="120" t="s">
        <v>510</v>
      </c>
      <c r="S14" s="226">
        <v>0</v>
      </c>
      <c r="T14" s="122" t="s">
        <v>511</v>
      </c>
      <c r="U14" s="225">
        <v>0</v>
      </c>
      <c r="V14" s="120" t="s">
        <v>512</v>
      </c>
      <c r="W14" s="226">
        <v>0</v>
      </c>
      <c r="X14" s="120" t="s">
        <v>513</v>
      </c>
      <c r="Y14" s="225">
        <v>0</v>
      </c>
      <c r="Z14" s="120" t="s">
        <v>514</v>
      </c>
      <c r="AA14" s="226">
        <v>0</v>
      </c>
      <c r="AB14" s="120" t="s">
        <v>515</v>
      </c>
      <c r="AC14" s="225">
        <v>0</v>
      </c>
      <c r="AD14" s="120" t="s">
        <v>516</v>
      </c>
      <c r="AE14" s="226">
        <v>0</v>
      </c>
      <c r="AF14" s="118" t="s">
        <v>517</v>
      </c>
      <c r="AG14" s="225">
        <v>0</v>
      </c>
      <c r="AH14" s="118" t="s">
        <v>518</v>
      </c>
      <c r="AI14" s="226">
        <v>0</v>
      </c>
      <c r="AJ14" s="118" t="s">
        <v>519</v>
      </c>
      <c r="AK14" s="225">
        <v>0</v>
      </c>
      <c r="AL14" s="118" t="s">
        <v>520</v>
      </c>
      <c r="AM14" s="226">
        <v>0</v>
      </c>
      <c r="AN14" s="118" t="s">
        <v>521</v>
      </c>
      <c r="AO14" s="225">
        <v>0</v>
      </c>
      <c r="AP14" s="118" t="s">
        <v>673</v>
      </c>
      <c r="AQ14" s="226">
        <v>0</v>
      </c>
      <c r="AR14" s="118" t="s">
        <v>684</v>
      </c>
      <c r="AS14" s="225">
        <v>0</v>
      </c>
      <c r="AT14" s="118" t="s">
        <v>696</v>
      </c>
      <c r="AU14" s="226">
        <v>0</v>
      </c>
      <c r="AV14" s="172" t="s">
        <v>707</v>
      </c>
      <c r="AW14" s="225">
        <v>0</v>
      </c>
      <c r="AX14" s="118" t="s">
        <v>719</v>
      </c>
      <c r="AY14" s="226">
        <v>0</v>
      </c>
      <c r="AZ14" s="118" t="s">
        <v>731</v>
      </c>
      <c r="BA14" s="225">
        <v>0</v>
      </c>
      <c r="BB14" s="118" t="s">
        <v>742</v>
      </c>
      <c r="BC14" s="226">
        <v>0</v>
      </c>
      <c r="BD14" s="117" t="s">
        <v>753</v>
      </c>
      <c r="BE14" s="225">
        <v>0</v>
      </c>
      <c r="BF14" s="118" t="s">
        <v>764</v>
      </c>
      <c r="BG14" s="226">
        <v>0</v>
      </c>
      <c r="BH14" s="118" t="s">
        <v>775</v>
      </c>
      <c r="BI14" s="225">
        <v>0</v>
      </c>
      <c r="BJ14" s="118" t="s">
        <v>787</v>
      </c>
      <c r="BK14" s="226">
        <v>0</v>
      </c>
      <c r="BL14" s="118" t="s">
        <v>799</v>
      </c>
      <c r="BM14" s="225">
        <v>0</v>
      </c>
      <c r="BN14" s="118" t="s">
        <v>811</v>
      </c>
      <c r="BO14" s="226">
        <v>0</v>
      </c>
      <c r="BP14" s="118" t="s">
        <v>823</v>
      </c>
      <c r="BQ14" s="225">
        <v>0</v>
      </c>
      <c r="BR14" s="118" t="s">
        <v>835</v>
      </c>
      <c r="BS14" s="226">
        <v>0</v>
      </c>
      <c r="BT14" s="118" t="s">
        <v>847</v>
      </c>
      <c r="BU14" s="225">
        <v>0</v>
      </c>
      <c r="BV14" s="118" t="s">
        <v>859</v>
      </c>
      <c r="BW14" s="231">
        <v>0</v>
      </c>
      <c r="BY14" s="198" t="str">
        <f>IF(COUNTIF('Sch B Validation'!B7:BT7, "Fail")&gt;0,"Fail",IF(CB14="TRUE","N/A", "Pass"))</f>
        <v>Pass</v>
      </c>
      <c r="BZ14" s="198">
        <f t="shared" si="0"/>
        <v>0</v>
      </c>
      <c r="CA14" s="212">
        <f t="shared" si="1"/>
        <v>0</v>
      </c>
      <c r="CB14" s="198" t="str">
        <f t="shared" si="2"/>
        <v>FALSE</v>
      </c>
    </row>
    <row r="15" spans="1:80">
      <c r="A15" s="15"/>
      <c r="B15" s="92">
        <v>7</v>
      </c>
      <c r="C15" s="82" t="s">
        <v>412</v>
      </c>
      <c r="D15" s="122" t="s">
        <v>361</v>
      </c>
      <c r="E15" s="225">
        <v>0</v>
      </c>
      <c r="F15" s="120" t="s">
        <v>372</v>
      </c>
      <c r="G15" s="226">
        <v>0</v>
      </c>
      <c r="H15" s="120" t="s">
        <v>383</v>
      </c>
      <c r="I15" s="225">
        <v>0</v>
      </c>
      <c r="J15" s="120" t="s">
        <v>394</v>
      </c>
      <c r="K15" s="226">
        <v>0</v>
      </c>
      <c r="L15" s="120" t="s">
        <v>522</v>
      </c>
      <c r="M15" s="225">
        <v>0</v>
      </c>
      <c r="N15" s="120" t="s">
        <v>523</v>
      </c>
      <c r="O15" s="226">
        <v>0</v>
      </c>
      <c r="P15" s="120" t="s">
        <v>524</v>
      </c>
      <c r="Q15" s="225">
        <v>0</v>
      </c>
      <c r="R15" s="120" t="s">
        <v>525</v>
      </c>
      <c r="S15" s="226">
        <v>0</v>
      </c>
      <c r="T15" s="122" t="s">
        <v>526</v>
      </c>
      <c r="U15" s="225">
        <v>0</v>
      </c>
      <c r="V15" s="120" t="s">
        <v>527</v>
      </c>
      <c r="W15" s="226">
        <v>0</v>
      </c>
      <c r="X15" s="120" t="s">
        <v>528</v>
      </c>
      <c r="Y15" s="225">
        <v>0</v>
      </c>
      <c r="Z15" s="120" t="s">
        <v>529</v>
      </c>
      <c r="AA15" s="226">
        <v>0</v>
      </c>
      <c r="AB15" s="120" t="s">
        <v>530</v>
      </c>
      <c r="AC15" s="225">
        <v>0</v>
      </c>
      <c r="AD15" s="120" t="s">
        <v>531</v>
      </c>
      <c r="AE15" s="226">
        <v>0</v>
      </c>
      <c r="AF15" s="118" t="s">
        <v>532</v>
      </c>
      <c r="AG15" s="225">
        <v>0</v>
      </c>
      <c r="AH15" s="118" t="s">
        <v>533</v>
      </c>
      <c r="AI15" s="226">
        <v>0</v>
      </c>
      <c r="AJ15" s="118" t="s">
        <v>534</v>
      </c>
      <c r="AK15" s="225">
        <v>0</v>
      </c>
      <c r="AL15" s="118" t="s">
        <v>535</v>
      </c>
      <c r="AM15" s="226">
        <v>0</v>
      </c>
      <c r="AN15" s="118" t="s">
        <v>536</v>
      </c>
      <c r="AO15" s="225">
        <v>0</v>
      </c>
      <c r="AP15" s="118" t="s">
        <v>674</v>
      </c>
      <c r="AQ15" s="226">
        <v>0</v>
      </c>
      <c r="AR15" s="118" t="s">
        <v>685</v>
      </c>
      <c r="AS15" s="225">
        <v>0</v>
      </c>
      <c r="AT15" s="118" t="s">
        <v>697</v>
      </c>
      <c r="AU15" s="226">
        <v>0</v>
      </c>
      <c r="AV15" s="172" t="s">
        <v>708</v>
      </c>
      <c r="AW15" s="225">
        <v>0</v>
      </c>
      <c r="AX15" s="118" t="s">
        <v>720</v>
      </c>
      <c r="AY15" s="226">
        <v>0</v>
      </c>
      <c r="AZ15" s="118" t="s">
        <v>732</v>
      </c>
      <c r="BA15" s="225">
        <v>0</v>
      </c>
      <c r="BB15" s="118" t="s">
        <v>743</v>
      </c>
      <c r="BC15" s="226">
        <v>0</v>
      </c>
      <c r="BD15" s="117" t="s">
        <v>754</v>
      </c>
      <c r="BE15" s="225">
        <v>0</v>
      </c>
      <c r="BF15" s="118" t="s">
        <v>765</v>
      </c>
      <c r="BG15" s="226">
        <v>0</v>
      </c>
      <c r="BH15" s="118" t="s">
        <v>776</v>
      </c>
      <c r="BI15" s="225">
        <v>0</v>
      </c>
      <c r="BJ15" s="118" t="s">
        <v>788</v>
      </c>
      <c r="BK15" s="226">
        <v>0</v>
      </c>
      <c r="BL15" s="118" t="s">
        <v>800</v>
      </c>
      <c r="BM15" s="225">
        <v>0</v>
      </c>
      <c r="BN15" s="118" t="s">
        <v>812</v>
      </c>
      <c r="BO15" s="226">
        <v>0</v>
      </c>
      <c r="BP15" s="118" t="s">
        <v>824</v>
      </c>
      <c r="BQ15" s="225">
        <v>0</v>
      </c>
      <c r="BR15" s="118" t="s">
        <v>836</v>
      </c>
      <c r="BS15" s="226">
        <v>0</v>
      </c>
      <c r="BT15" s="118" t="s">
        <v>848</v>
      </c>
      <c r="BU15" s="225">
        <v>0</v>
      </c>
      <c r="BV15" s="118" t="s">
        <v>860</v>
      </c>
      <c r="BW15" s="231">
        <v>0</v>
      </c>
      <c r="BY15" s="198" t="str">
        <f>IF(COUNTIF('Sch B Validation'!B8:BT8, "Fail")&gt;0,"Fail",IF(CB15="TRUE","N/A", "Pass"))</f>
        <v>Pass</v>
      </c>
      <c r="BZ15" s="198">
        <f t="shared" si="0"/>
        <v>0</v>
      </c>
      <c r="CA15" s="212">
        <f t="shared" si="1"/>
        <v>0</v>
      </c>
      <c r="CB15" s="198" t="str">
        <f t="shared" si="2"/>
        <v>FALSE</v>
      </c>
    </row>
    <row r="16" spans="1:80">
      <c r="A16" s="15"/>
      <c r="B16" s="92">
        <v>8</v>
      </c>
      <c r="C16" s="82" t="s">
        <v>413</v>
      </c>
      <c r="D16" s="122" t="s">
        <v>362</v>
      </c>
      <c r="E16" s="225">
        <v>0</v>
      </c>
      <c r="F16" s="120" t="s">
        <v>373</v>
      </c>
      <c r="G16" s="226">
        <v>0</v>
      </c>
      <c r="H16" s="120" t="s">
        <v>384</v>
      </c>
      <c r="I16" s="225">
        <v>0</v>
      </c>
      <c r="J16" s="120" t="s">
        <v>395</v>
      </c>
      <c r="K16" s="226">
        <v>0</v>
      </c>
      <c r="L16" s="120" t="s">
        <v>537</v>
      </c>
      <c r="M16" s="225">
        <v>0</v>
      </c>
      <c r="N16" s="120" t="s">
        <v>538</v>
      </c>
      <c r="O16" s="226">
        <v>0</v>
      </c>
      <c r="P16" s="120" t="s">
        <v>539</v>
      </c>
      <c r="Q16" s="225">
        <v>0</v>
      </c>
      <c r="R16" s="120" t="s">
        <v>540</v>
      </c>
      <c r="S16" s="226">
        <v>0</v>
      </c>
      <c r="T16" s="122" t="s">
        <v>541</v>
      </c>
      <c r="U16" s="225">
        <v>0</v>
      </c>
      <c r="V16" s="120" t="s">
        <v>542</v>
      </c>
      <c r="W16" s="226">
        <v>0</v>
      </c>
      <c r="X16" s="120" t="s">
        <v>543</v>
      </c>
      <c r="Y16" s="225">
        <v>0</v>
      </c>
      <c r="Z16" s="120" t="s">
        <v>544</v>
      </c>
      <c r="AA16" s="226">
        <v>0</v>
      </c>
      <c r="AB16" s="120" t="s">
        <v>545</v>
      </c>
      <c r="AC16" s="225">
        <v>0</v>
      </c>
      <c r="AD16" s="120" t="s">
        <v>546</v>
      </c>
      <c r="AE16" s="226">
        <v>0</v>
      </c>
      <c r="AF16" s="118" t="s">
        <v>547</v>
      </c>
      <c r="AG16" s="225">
        <v>0</v>
      </c>
      <c r="AH16" s="118" t="s">
        <v>548</v>
      </c>
      <c r="AI16" s="226">
        <v>0</v>
      </c>
      <c r="AJ16" s="118" t="s">
        <v>549</v>
      </c>
      <c r="AK16" s="225">
        <v>0</v>
      </c>
      <c r="AL16" s="118" t="s">
        <v>550</v>
      </c>
      <c r="AM16" s="226">
        <v>0</v>
      </c>
      <c r="AN16" s="118" t="s">
        <v>551</v>
      </c>
      <c r="AO16" s="225">
        <v>0</v>
      </c>
      <c r="AP16" s="118" t="s">
        <v>675</v>
      </c>
      <c r="AQ16" s="226">
        <v>0</v>
      </c>
      <c r="AR16" s="118" t="s">
        <v>686</v>
      </c>
      <c r="AS16" s="225">
        <v>0</v>
      </c>
      <c r="AT16" s="118" t="s">
        <v>698</v>
      </c>
      <c r="AU16" s="226">
        <v>0</v>
      </c>
      <c r="AV16" s="172" t="s">
        <v>709</v>
      </c>
      <c r="AW16" s="225">
        <v>0</v>
      </c>
      <c r="AX16" s="118" t="s">
        <v>721</v>
      </c>
      <c r="AY16" s="226">
        <v>0</v>
      </c>
      <c r="AZ16" s="118" t="s">
        <v>733</v>
      </c>
      <c r="BA16" s="225">
        <v>0</v>
      </c>
      <c r="BB16" s="118" t="s">
        <v>744</v>
      </c>
      <c r="BC16" s="226">
        <v>0</v>
      </c>
      <c r="BD16" s="117" t="s">
        <v>755</v>
      </c>
      <c r="BE16" s="225">
        <v>0</v>
      </c>
      <c r="BF16" s="118" t="s">
        <v>766</v>
      </c>
      <c r="BG16" s="226">
        <v>0</v>
      </c>
      <c r="BH16" s="118" t="s">
        <v>777</v>
      </c>
      <c r="BI16" s="225">
        <v>0</v>
      </c>
      <c r="BJ16" s="118" t="s">
        <v>789</v>
      </c>
      <c r="BK16" s="226">
        <v>0</v>
      </c>
      <c r="BL16" s="118" t="s">
        <v>801</v>
      </c>
      <c r="BM16" s="225">
        <v>0</v>
      </c>
      <c r="BN16" s="118" t="s">
        <v>813</v>
      </c>
      <c r="BO16" s="226">
        <v>0</v>
      </c>
      <c r="BP16" s="118" t="s">
        <v>825</v>
      </c>
      <c r="BQ16" s="225">
        <v>0</v>
      </c>
      <c r="BR16" s="118" t="s">
        <v>837</v>
      </c>
      <c r="BS16" s="226">
        <v>0</v>
      </c>
      <c r="BT16" s="118" t="s">
        <v>849</v>
      </c>
      <c r="BU16" s="225">
        <v>0</v>
      </c>
      <c r="BV16" s="118" t="s">
        <v>861</v>
      </c>
      <c r="BW16" s="231">
        <v>0</v>
      </c>
      <c r="BY16" s="198" t="str">
        <f>IF(COUNTIF('Sch B Validation'!B9:BT9, "Fail")&gt;0,"Fail",IF(CB16="TRUE","N/A", "Pass"))</f>
        <v>Pass</v>
      </c>
      <c r="BZ16" s="198">
        <f t="shared" si="0"/>
        <v>0</v>
      </c>
      <c r="CA16" s="212">
        <f t="shared" si="1"/>
        <v>0</v>
      </c>
      <c r="CB16" s="198" t="str">
        <f t="shared" si="2"/>
        <v>FALSE</v>
      </c>
    </row>
    <row r="17" spans="1:80">
      <c r="A17" s="15"/>
      <c r="B17" s="92">
        <v>9</v>
      </c>
      <c r="C17" s="82" t="s">
        <v>414</v>
      </c>
      <c r="D17" s="122" t="s">
        <v>363</v>
      </c>
      <c r="E17" s="225">
        <v>0</v>
      </c>
      <c r="F17" s="120" t="s">
        <v>374</v>
      </c>
      <c r="G17" s="226">
        <v>0</v>
      </c>
      <c r="H17" s="120" t="s">
        <v>385</v>
      </c>
      <c r="I17" s="225">
        <v>0</v>
      </c>
      <c r="J17" s="120" t="s">
        <v>396</v>
      </c>
      <c r="K17" s="226">
        <v>0</v>
      </c>
      <c r="L17" s="120" t="s">
        <v>552</v>
      </c>
      <c r="M17" s="225">
        <v>0</v>
      </c>
      <c r="N17" s="120" t="s">
        <v>553</v>
      </c>
      <c r="O17" s="226">
        <v>0</v>
      </c>
      <c r="P17" s="120" t="s">
        <v>554</v>
      </c>
      <c r="Q17" s="225">
        <v>0</v>
      </c>
      <c r="R17" s="120" t="s">
        <v>555</v>
      </c>
      <c r="S17" s="226">
        <v>0</v>
      </c>
      <c r="T17" s="122" t="s">
        <v>556</v>
      </c>
      <c r="U17" s="225">
        <v>0</v>
      </c>
      <c r="V17" s="120" t="s">
        <v>557</v>
      </c>
      <c r="W17" s="226">
        <v>0</v>
      </c>
      <c r="X17" s="120" t="s">
        <v>558</v>
      </c>
      <c r="Y17" s="225">
        <v>0</v>
      </c>
      <c r="Z17" s="120" t="s">
        <v>559</v>
      </c>
      <c r="AA17" s="226">
        <v>0</v>
      </c>
      <c r="AB17" s="120" t="s">
        <v>560</v>
      </c>
      <c r="AC17" s="225">
        <v>0</v>
      </c>
      <c r="AD17" s="120" t="s">
        <v>561</v>
      </c>
      <c r="AE17" s="226">
        <v>0</v>
      </c>
      <c r="AF17" s="118" t="s">
        <v>562</v>
      </c>
      <c r="AG17" s="225">
        <v>0</v>
      </c>
      <c r="AH17" s="118" t="s">
        <v>563</v>
      </c>
      <c r="AI17" s="226">
        <v>0</v>
      </c>
      <c r="AJ17" s="118" t="s">
        <v>564</v>
      </c>
      <c r="AK17" s="225">
        <v>0</v>
      </c>
      <c r="AL17" s="118" t="s">
        <v>565</v>
      </c>
      <c r="AM17" s="226">
        <v>0</v>
      </c>
      <c r="AN17" s="118" t="s">
        <v>566</v>
      </c>
      <c r="AO17" s="225">
        <v>0</v>
      </c>
      <c r="AP17" s="118" t="s">
        <v>676</v>
      </c>
      <c r="AQ17" s="226">
        <v>0</v>
      </c>
      <c r="AR17" s="118" t="s">
        <v>687</v>
      </c>
      <c r="AS17" s="225">
        <v>0</v>
      </c>
      <c r="AT17" s="118" t="s">
        <v>699</v>
      </c>
      <c r="AU17" s="226">
        <v>0</v>
      </c>
      <c r="AV17" s="172" t="s">
        <v>710</v>
      </c>
      <c r="AW17" s="225">
        <v>0</v>
      </c>
      <c r="AX17" s="118" t="s">
        <v>722</v>
      </c>
      <c r="AY17" s="226">
        <v>0</v>
      </c>
      <c r="AZ17" s="118" t="s">
        <v>734</v>
      </c>
      <c r="BA17" s="225">
        <v>0</v>
      </c>
      <c r="BB17" s="118" t="s">
        <v>745</v>
      </c>
      <c r="BC17" s="226">
        <v>0</v>
      </c>
      <c r="BD17" s="117" t="s">
        <v>756</v>
      </c>
      <c r="BE17" s="225">
        <v>0</v>
      </c>
      <c r="BF17" s="118" t="s">
        <v>767</v>
      </c>
      <c r="BG17" s="226">
        <v>0</v>
      </c>
      <c r="BH17" s="118" t="s">
        <v>778</v>
      </c>
      <c r="BI17" s="225">
        <v>0</v>
      </c>
      <c r="BJ17" s="118" t="s">
        <v>790</v>
      </c>
      <c r="BK17" s="226">
        <v>0</v>
      </c>
      <c r="BL17" s="118" t="s">
        <v>802</v>
      </c>
      <c r="BM17" s="225">
        <v>0</v>
      </c>
      <c r="BN17" s="118" t="s">
        <v>814</v>
      </c>
      <c r="BO17" s="226">
        <v>0</v>
      </c>
      <c r="BP17" s="118" t="s">
        <v>826</v>
      </c>
      <c r="BQ17" s="225">
        <v>0</v>
      </c>
      <c r="BR17" s="118" t="s">
        <v>838</v>
      </c>
      <c r="BS17" s="226">
        <v>0</v>
      </c>
      <c r="BT17" s="118" t="s">
        <v>850</v>
      </c>
      <c r="BU17" s="225">
        <v>0</v>
      </c>
      <c r="BV17" s="118" t="s">
        <v>862</v>
      </c>
      <c r="BW17" s="231">
        <v>0</v>
      </c>
      <c r="BY17" s="198" t="str">
        <f>IF(COUNTIF('Sch B Validation'!B10:BT10, "Fail")&gt;0,"Fail",IF(CB17="TRUE","N/A", "Pass"))</f>
        <v>Pass</v>
      </c>
      <c r="BZ17" s="198">
        <f t="shared" si="0"/>
        <v>0</v>
      </c>
      <c r="CA17" s="212">
        <f t="shared" si="1"/>
        <v>0</v>
      </c>
      <c r="CB17" s="198" t="str">
        <f t="shared" si="2"/>
        <v>FALSE</v>
      </c>
    </row>
    <row r="18" spans="1:80">
      <c r="A18" s="15"/>
      <c r="B18" s="92">
        <v>10</v>
      </c>
      <c r="C18" s="82" t="s">
        <v>28</v>
      </c>
      <c r="D18" s="122" t="s">
        <v>364</v>
      </c>
      <c r="E18" s="225">
        <v>0</v>
      </c>
      <c r="F18" s="120" t="s">
        <v>375</v>
      </c>
      <c r="G18" s="226">
        <v>0</v>
      </c>
      <c r="H18" s="120" t="s">
        <v>386</v>
      </c>
      <c r="I18" s="225">
        <v>0</v>
      </c>
      <c r="J18" s="120" t="s">
        <v>397</v>
      </c>
      <c r="K18" s="226">
        <v>0</v>
      </c>
      <c r="L18" s="120" t="s">
        <v>567</v>
      </c>
      <c r="M18" s="225">
        <v>0</v>
      </c>
      <c r="N18" s="120" t="s">
        <v>568</v>
      </c>
      <c r="O18" s="226">
        <v>0</v>
      </c>
      <c r="P18" s="120" t="s">
        <v>569</v>
      </c>
      <c r="Q18" s="225">
        <v>0</v>
      </c>
      <c r="R18" s="120" t="s">
        <v>570</v>
      </c>
      <c r="S18" s="226">
        <v>0</v>
      </c>
      <c r="T18" s="122" t="s">
        <v>571</v>
      </c>
      <c r="U18" s="225">
        <v>0</v>
      </c>
      <c r="V18" s="120" t="s">
        <v>572</v>
      </c>
      <c r="W18" s="226">
        <v>0</v>
      </c>
      <c r="X18" s="120" t="s">
        <v>573</v>
      </c>
      <c r="Y18" s="225">
        <v>0</v>
      </c>
      <c r="Z18" s="120" t="s">
        <v>574</v>
      </c>
      <c r="AA18" s="226">
        <v>0</v>
      </c>
      <c r="AB18" s="120" t="s">
        <v>575</v>
      </c>
      <c r="AC18" s="225">
        <v>0</v>
      </c>
      <c r="AD18" s="120" t="s">
        <v>576</v>
      </c>
      <c r="AE18" s="226">
        <v>0</v>
      </c>
      <c r="AF18" s="118" t="s">
        <v>577</v>
      </c>
      <c r="AG18" s="225">
        <v>0</v>
      </c>
      <c r="AH18" s="118" t="s">
        <v>578</v>
      </c>
      <c r="AI18" s="226">
        <v>0</v>
      </c>
      <c r="AJ18" s="118" t="s">
        <v>579</v>
      </c>
      <c r="AK18" s="225">
        <v>0</v>
      </c>
      <c r="AL18" s="118" t="s">
        <v>580</v>
      </c>
      <c r="AM18" s="226">
        <v>0</v>
      </c>
      <c r="AN18" s="118" t="s">
        <v>581</v>
      </c>
      <c r="AO18" s="225">
        <v>0</v>
      </c>
      <c r="AP18" s="118" t="s">
        <v>677</v>
      </c>
      <c r="AQ18" s="226">
        <v>0</v>
      </c>
      <c r="AR18" s="118" t="s">
        <v>688</v>
      </c>
      <c r="AS18" s="225">
        <v>0</v>
      </c>
      <c r="AT18" s="118" t="s">
        <v>700</v>
      </c>
      <c r="AU18" s="226">
        <v>0</v>
      </c>
      <c r="AV18" s="172" t="s">
        <v>711</v>
      </c>
      <c r="AW18" s="225">
        <v>0</v>
      </c>
      <c r="AX18" s="118" t="s">
        <v>723</v>
      </c>
      <c r="AY18" s="226">
        <v>0</v>
      </c>
      <c r="AZ18" s="118" t="s">
        <v>735</v>
      </c>
      <c r="BA18" s="225">
        <v>0</v>
      </c>
      <c r="BB18" s="118" t="s">
        <v>746</v>
      </c>
      <c r="BC18" s="226">
        <v>0</v>
      </c>
      <c r="BD18" s="117" t="s">
        <v>757</v>
      </c>
      <c r="BE18" s="225">
        <v>0</v>
      </c>
      <c r="BF18" s="118" t="s">
        <v>768</v>
      </c>
      <c r="BG18" s="226">
        <v>0</v>
      </c>
      <c r="BH18" s="118" t="s">
        <v>779</v>
      </c>
      <c r="BI18" s="225">
        <v>0</v>
      </c>
      <c r="BJ18" s="118" t="s">
        <v>791</v>
      </c>
      <c r="BK18" s="226">
        <v>0</v>
      </c>
      <c r="BL18" s="118" t="s">
        <v>803</v>
      </c>
      <c r="BM18" s="225">
        <v>0</v>
      </c>
      <c r="BN18" s="118" t="s">
        <v>815</v>
      </c>
      <c r="BO18" s="226">
        <v>0</v>
      </c>
      <c r="BP18" s="118" t="s">
        <v>827</v>
      </c>
      <c r="BQ18" s="225">
        <v>0</v>
      </c>
      <c r="BR18" s="118" t="s">
        <v>839</v>
      </c>
      <c r="BS18" s="226">
        <v>0</v>
      </c>
      <c r="BT18" s="118" t="s">
        <v>851</v>
      </c>
      <c r="BU18" s="225">
        <v>0</v>
      </c>
      <c r="BV18" s="118" t="s">
        <v>863</v>
      </c>
      <c r="BW18" s="231">
        <v>0</v>
      </c>
      <c r="BY18" s="198" t="str">
        <f>IF(COUNTIF('Sch B Validation'!B11:BT11, "Fail")&gt;0,"Fail",IF(CB18="TRUE","N/A", "Pass"))</f>
        <v>Pass</v>
      </c>
      <c r="BZ18" s="198">
        <f t="shared" si="0"/>
        <v>0</v>
      </c>
      <c r="CA18" s="212">
        <f t="shared" si="1"/>
        <v>0</v>
      </c>
      <c r="CB18" s="198" t="str">
        <f t="shared" si="2"/>
        <v>FALSE</v>
      </c>
    </row>
    <row r="19" spans="1:80" ht="13.5" thickBot="1">
      <c r="B19" s="92">
        <v>11</v>
      </c>
      <c r="C19" s="82" t="s">
        <v>29</v>
      </c>
      <c r="D19" s="169" t="s">
        <v>365</v>
      </c>
      <c r="E19" s="225">
        <v>0</v>
      </c>
      <c r="F19" s="170" t="s">
        <v>376</v>
      </c>
      <c r="G19" s="226">
        <v>0</v>
      </c>
      <c r="H19" s="170" t="s">
        <v>387</v>
      </c>
      <c r="I19" s="225">
        <v>0</v>
      </c>
      <c r="J19" s="170" t="s">
        <v>398</v>
      </c>
      <c r="K19" s="226">
        <v>0</v>
      </c>
      <c r="L19" s="170" t="s">
        <v>582</v>
      </c>
      <c r="M19" s="225">
        <v>0</v>
      </c>
      <c r="N19" s="170" t="s">
        <v>583</v>
      </c>
      <c r="O19" s="226">
        <v>0</v>
      </c>
      <c r="P19" s="170" t="s">
        <v>584</v>
      </c>
      <c r="Q19" s="225">
        <v>0</v>
      </c>
      <c r="R19" s="170" t="s">
        <v>585</v>
      </c>
      <c r="S19" s="226">
        <v>0</v>
      </c>
      <c r="T19" s="169" t="s">
        <v>586</v>
      </c>
      <c r="U19" s="225">
        <v>0</v>
      </c>
      <c r="V19" s="170" t="s">
        <v>587</v>
      </c>
      <c r="W19" s="226">
        <v>0</v>
      </c>
      <c r="X19" s="170" t="s">
        <v>588</v>
      </c>
      <c r="Y19" s="225">
        <v>0</v>
      </c>
      <c r="Z19" s="170" t="s">
        <v>589</v>
      </c>
      <c r="AA19" s="226">
        <v>0</v>
      </c>
      <c r="AB19" s="170" t="s">
        <v>590</v>
      </c>
      <c r="AC19" s="225">
        <v>0</v>
      </c>
      <c r="AD19" s="170" t="s">
        <v>591</v>
      </c>
      <c r="AE19" s="226">
        <v>0</v>
      </c>
      <c r="AF19" s="170" t="s">
        <v>592</v>
      </c>
      <c r="AG19" s="225">
        <v>0</v>
      </c>
      <c r="AH19" s="170" t="s">
        <v>593</v>
      </c>
      <c r="AI19" s="226">
        <v>0</v>
      </c>
      <c r="AJ19" s="170" t="s">
        <v>594</v>
      </c>
      <c r="AK19" s="225">
        <v>0</v>
      </c>
      <c r="AL19" s="170" t="s">
        <v>595</v>
      </c>
      <c r="AM19" s="226">
        <v>0</v>
      </c>
      <c r="AN19" s="170" t="s">
        <v>596</v>
      </c>
      <c r="AO19" s="225">
        <v>0</v>
      </c>
      <c r="AP19" s="170" t="s">
        <v>678</v>
      </c>
      <c r="AQ19" s="226">
        <v>0</v>
      </c>
      <c r="AR19" s="170" t="s">
        <v>689</v>
      </c>
      <c r="AS19" s="225">
        <v>0</v>
      </c>
      <c r="AT19" s="170" t="s">
        <v>701</v>
      </c>
      <c r="AU19" s="226">
        <v>0</v>
      </c>
      <c r="AV19" s="173" t="s">
        <v>712</v>
      </c>
      <c r="AW19" s="225">
        <v>0</v>
      </c>
      <c r="AX19" s="170" t="s">
        <v>724</v>
      </c>
      <c r="AY19" s="226">
        <v>0</v>
      </c>
      <c r="AZ19" s="170" t="s">
        <v>736</v>
      </c>
      <c r="BA19" s="225">
        <v>0</v>
      </c>
      <c r="BB19" s="170" t="s">
        <v>747</v>
      </c>
      <c r="BC19" s="226">
        <v>0</v>
      </c>
      <c r="BD19" s="169" t="s">
        <v>758</v>
      </c>
      <c r="BE19" s="225">
        <v>0</v>
      </c>
      <c r="BF19" s="170" t="s">
        <v>769</v>
      </c>
      <c r="BG19" s="226">
        <v>0</v>
      </c>
      <c r="BH19" s="170" t="s">
        <v>780</v>
      </c>
      <c r="BI19" s="225">
        <v>0</v>
      </c>
      <c r="BJ19" s="170" t="s">
        <v>792</v>
      </c>
      <c r="BK19" s="226">
        <v>0</v>
      </c>
      <c r="BL19" s="170" t="s">
        <v>804</v>
      </c>
      <c r="BM19" s="225">
        <v>0</v>
      </c>
      <c r="BN19" s="170" t="s">
        <v>816</v>
      </c>
      <c r="BO19" s="226">
        <v>0</v>
      </c>
      <c r="BP19" s="170" t="s">
        <v>828</v>
      </c>
      <c r="BQ19" s="225">
        <v>0</v>
      </c>
      <c r="BR19" s="170" t="s">
        <v>840</v>
      </c>
      <c r="BS19" s="226">
        <v>0</v>
      </c>
      <c r="BT19" s="170" t="s">
        <v>852</v>
      </c>
      <c r="BU19" s="225">
        <v>0</v>
      </c>
      <c r="BV19" s="170" t="s">
        <v>864</v>
      </c>
      <c r="BW19" s="237">
        <v>0</v>
      </c>
      <c r="BY19" s="198" t="str">
        <f>IF(COUNTIF('Sch B Validation'!B12:BT12, "Fail")&gt;0,"Fail",IF(CB19="TRUE","N/A", "Pass"))</f>
        <v>Pass</v>
      </c>
      <c r="BZ19" s="198">
        <f t="shared" si="0"/>
        <v>0</v>
      </c>
      <c r="CA19" s="212">
        <f t="shared" si="1"/>
        <v>0</v>
      </c>
      <c r="CB19" s="198" t="str">
        <f t="shared" si="2"/>
        <v>FALSE</v>
      </c>
    </row>
    <row r="20" spans="1:80" ht="13.5" thickBot="1">
      <c r="B20" s="161">
        <v>12</v>
      </c>
      <c r="C20" s="162" t="s">
        <v>31</v>
      </c>
      <c r="D20" s="174" t="s">
        <v>1083</v>
      </c>
      <c r="E20" s="199">
        <f>SUM(E9:E19)</f>
        <v>0</v>
      </c>
      <c r="F20" s="175" t="s">
        <v>1084</v>
      </c>
      <c r="G20" s="163">
        <f>SUM(G9:G19)</f>
        <v>0</v>
      </c>
      <c r="H20" s="175" t="s">
        <v>1085</v>
      </c>
      <c r="I20" s="199">
        <f>SUM(I9:I19)</f>
        <v>0</v>
      </c>
      <c r="J20" s="175" t="s">
        <v>1086</v>
      </c>
      <c r="K20" s="163">
        <f>SUM(K9:K19)</f>
        <v>0</v>
      </c>
      <c r="L20" s="175" t="s">
        <v>1087</v>
      </c>
      <c r="M20" s="199">
        <f>SUM(M9:M19)</f>
        <v>0</v>
      </c>
      <c r="N20" s="175" t="s">
        <v>1088</v>
      </c>
      <c r="O20" s="163">
        <f>SUM(O9:O19)</f>
        <v>0</v>
      </c>
      <c r="P20" s="175" t="s">
        <v>1089</v>
      </c>
      <c r="Q20" s="199">
        <f>SUM(Q9:Q19)</f>
        <v>0</v>
      </c>
      <c r="R20" s="175" t="s">
        <v>1090</v>
      </c>
      <c r="S20" s="164">
        <f>SUM(S9:S19)</f>
        <v>0</v>
      </c>
      <c r="T20" s="174" t="s">
        <v>1091</v>
      </c>
      <c r="U20" s="199">
        <f>SUM(U9:U19)</f>
        <v>0</v>
      </c>
      <c r="V20" s="175" t="s">
        <v>1092</v>
      </c>
      <c r="W20" s="163">
        <f>SUM(W9:W19)</f>
        <v>0</v>
      </c>
      <c r="X20" s="175" t="s">
        <v>597</v>
      </c>
      <c r="Y20" s="199">
        <f>SUM(Y9:Y19)</f>
        <v>0</v>
      </c>
      <c r="Z20" s="175" t="s">
        <v>598</v>
      </c>
      <c r="AA20" s="163">
        <f>SUM(AA9:AA19)</f>
        <v>0</v>
      </c>
      <c r="AB20" s="175" t="s">
        <v>599</v>
      </c>
      <c r="AC20" s="199">
        <f>SUM(AC9:AC19)</f>
        <v>0</v>
      </c>
      <c r="AD20" s="175" t="s">
        <v>600</v>
      </c>
      <c r="AE20" s="163">
        <f>SUM(AE9:AE19)</f>
        <v>0</v>
      </c>
      <c r="AF20" s="175" t="s">
        <v>601</v>
      </c>
      <c r="AG20" s="199">
        <f>SUM(AG9:AG19)</f>
        <v>0</v>
      </c>
      <c r="AH20" s="175" t="s">
        <v>602</v>
      </c>
      <c r="AI20" s="163">
        <f>SUM(AI9:AI19)</f>
        <v>0</v>
      </c>
      <c r="AJ20" s="175" t="s">
        <v>603</v>
      </c>
      <c r="AK20" s="199">
        <f>SUM(AK9:AK19)</f>
        <v>0</v>
      </c>
      <c r="AL20" s="175" t="s">
        <v>604</v>
      </c>
      <c r="AM20" s="163">
        <f>SUM(AM9:AM19)</f>
        <v>0</v>
      </c>
      <c r="AN20" s="175" t="s">
        <v>605</v>
      </c>
      <c r="AO20" s="199">
        <f>SUM(AO9:AO19)</f>
        <v>0</v>
      </c>
      <c r="AP20" s="175" t="s">
        <v>679</v>
      </c>
      <c r="AQ20" s="163">
        <f>SUM(AQ9:AQ19)</f>
        <v>0</v>
      </c>
      <c r="AR20" s="175" t="s">
        <v>1093</v>
      </c>
      <c r="AS20" s="199">
        <f>SUM(AS9:AS19)</f>
        <v>0</v>
      </c>
      <c r="AT20" s="175" t="s">
        <v>1094</v>
      </c>
      <c r="AU20" s="165">
        <f>SUM(AU9:AU19)</f>
        <v>0</v>
      </c>
      <c r="AV20" s="176" t="s">
        <v>713</v>
      </c>
      <c r="AW20" s="199">
        <f>SUM(AW9:AW19)</f>
        <v>0</v>
      </c>
      <c r="AX20" s="175" t="s">
        <v>725</v>
      </c>
      <c r="AY20" s="163">
        <f>SUM(AY9:AY19)</f>
        <v>0</v>
      </c>
      <c r="AZ20" s="175" t="s">
        <v>1095</v>
      </c>
      <c r="BA20" s="199">
        <f>SUM(BA9:BA19)</f>
        <v>0</v>
      </c>
      <c r="BB20" s="175" t="s">
        <v>1096</v>
      </c>
      <c r="BC20" s="164">
        <f>SUM(BC9:BC19)</f>
        <v>0</v>
      </c>
      <c r="BD20" s="174" t="s">
        <v>1097</v>
      </c>
      <c r="BE20" s="199">
        <f>SUM(BE9:BE19)</f>
        <v>0</v>
      </c>
      <c r="BF20" s="175" t="s">
        <v>1098</v>
      </c>
      <c r="BG20" s="163">
        <f>SUM(BG9:BG19)</f>
        <v>0</v>
      </c>
      <c r="BH20" s="175" t="s">
        <v>781</v>
      </c>
      <c r="BI20" s="199">
        <f>SUM(BI9:BI19)</f>
        <v>0</v>
      </c>
      <c r="BJ20" s="175" t="s">
        <v>793</v>
      </c>
      <c r="BK20" s="163">
        <f>SUM(BK9:BK19)</f>
        <v>0</v>
      </c>
      <c r="BL20" s="175" t="s">
        <v>805</v>
      </c>
      <c r="BM20" s="199">
        <f>SUM(BM9:BM19)</f>
        <v>0</v>
      </c>
      <c r="BN20" s="175" t="s">
        <v>817</v>
      </c>
      <c r="BO20" s="163">
        <f>SUM(BO9:BO19)</f>
        <v>0</v>
      </c>
      <c r="BP20" s="175" t="s">
        <v>829</v>
      </c>
      <c r="BQ20" s="199">
        <f>SUM(BQ9:BQ19)</f>
        <v>0</v>
      </c>
      <c r="BR20" s="175" t="s">
        <v>841</v>
      </c>
      <c r="BS20" s="163">
        <f>SUM(BS9:BS19)</f>
        <v>0</v>
      </c>
      <c r="BT20" s="175" t="s">
        <v>853</v>
      </c>
      <c r="BU20" s="199">
        <f>SUM(BU9:BU19)</f>
        <v>0</v>
      </c>
      <c r="BV20" s="175" t="s">
        <v>865</v>
      </c>
      <c r="BW20" s="177">
        <f>SUM(BW9:BW19)</f>
        <v>0</v>
      </c>
    </row>
    <row r="21" spans="1:80">
      <c r="B21" s="81"/>
      <c r="C21" s="90"/>
      <c r="D21" s="90"/>
      <c r="E21" s="91"/>
      <c r="F21" s="90"/>
      <c r="G21" s="91"/>
      <c r="H21" s="90"/>
      <c r="I21" s="91"/>
      <c r="J21" s="90"/>
      <c r="K21" s="91"/>
      <c r="L21" s="90"/>
      <c r="M21" s="91"/>
      <c r="N21" s="90"/>
      <c r="O21" s="91"/>
      <c r="P21" s="90"/>
      <c r="Q21" s="91"/>
      <c r="R21" s="90"/>
      <c r="S21" s="91"/>
      <c r="T21" s="90"/>
      <c r="U21" s="91"/>
      <c r="V21" s="90"/>
      <c r="W21" s="91"/>
      <c r="X21" s="90"/>
      <c r="Y21" s="91"/>
      <c r="Z21" s="90"/>
      <c r="AA21" s="91"/>
      <c r="AB21" s="90"/>
      <c r="AC21" s="91"/>
      <c r="AD21" s="90"/>
      <c r="AE21" s="91"/>
      <c r="AF21" s="90"/>
      <c r="AG21" s="91"/>
      <c r="AH21" s="90"/>
      <c r="AI21" s="91"/>
      <c r="AJ21" s="90"/>
      <c r="AK21" s="91"/>
    </row>
    <row r="22" spans="1:80" ht="14.25">
      <c r="B22" s="81"/>
      <c r="C22" s="1" t="s">
        <v>606</v>
      </c>
      <c r="D22" s="90"/>
      <c r="E22" s="91"/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</row>
    <row r="23" spans="1:80" ht="14.25">
      <c r="B23" s="81"/>
      <c r="C23" s="1" t="s">
        <v>607</v>
      </c>
      <c r="D23" s="90"/>
      <c r="E23" s="91"/>
      <c r="F23" s="90"/>
      <c r="G23" s="91"/>
      <c r="H23" s="90"/>
      <c r="I23" s="91"/>
      <c r="J23" s="90"/>
      <c r="K23" s="91"/>
      <c r="L23" s="90"/>
      <c r="M23" s="91"/>
      <c r="N23" s="90"/>
      <c r="O23" s="91"/>
      <c r="P23" s="90"/>
      <c r="Q23" s="91"/>
      <c r="R23" s="90"/>
      <c r="S23" s="91"/>
      <c r="T23" s="90"/>
      <c r="U23" s="91"/>
      <c r="V23" s="90"/>
      <c r="W23" s="91"/>
      <c r="X23" s="90"/>
      <c r="Y23" s="91"/>
      <c r="Z23" s="90"/>
      <c r="AA23" s="91"/>
      <c r="AB23" s="90"/>
      <c r="AC23" s="91"/>
      <c r="AD23" s="90"/>
      <c r="AE23" s="91"/>
      <c r="AF23" s="90"/>
      <c r="AG23" s="91"/>
      <c r="AH23" s="90"/>
      <c r="AI23" s="91"/>
      <c r="AJ23" s="90"/>
      <c r="AK23" s="91"/>
    </row>
    <row r="24" spans="1:80">
      <c r="B24" s="4"/>
    </row>
    <row r="25" spans="1:80">
      <c r="I25" s="214"/>
      <c r="BA25" s="136"/>
    </row>
    <row r="27" spans="1:80" ht="21" hidden="1" thickTop="1">
      <c r="B27" s="310" t="s">
        <v>1013</v>
      </c>
      <c r="C27" s="311"/>
      <c r="D27" s="311"/>
      <c r="E27" s="311"/>
      <c r="F27" s="311"/>
      <c r="G27" s="311"/>
      <c r="H27" s="311"/>
      <c r="I27" s="311"/>
      <c r="J27" s="311"/>
      <c r="K27" s="312"/>
    </row>
    <row r="28" spans="1:80" ht="18" hidden="1">
      <c r="B28" s="188">
        <v>1</v>
      </c>
      <c r="C28" s="297" t="s">
        <v>1008</v>
      </c>
      <c r="D28" s="298"/>
      <c r="E28" s="298"/>
      <c r="F28" s="298"/>
      <c r="G28" s="298"/>
      <c r="H28" s="299"/>
      <c r="I28" s="300" t="s">
        <v>997</v>
      </c>
      <c r="J28" s="301"/>
      <c r="K28" s="179" t="str">
        <f ca="1">IF(COUNTIF('Sch B Validation'!B16:BT16,"Fail")&gt;0,"Fail","Pass")</f>
        <v>Pass</v>
      </c>
    </row>
    <row r="29" spans="1:80" ht="18.75" hidden="1" thickBot="1">
      <c r="B29" s="190">
        <v>2</v>
      </c>
      <c r="C29" s="302" t="s">
        <v>1009</v>
      </c>
      <c r="D29" s="303"/>
      <c r="E29" s="303"/>
      <c r="F29" s="303"/>
      <c r="G29" s="303"/>
      <c r="H29" s="304"/>
      <c r="I29" s="305" t="s">
        <v>997</v>
      </c>
      <c r="J29" s="306"/>
      <c r="K29" s="180" t="str">
        <f ca="1">IF(COUNTIF('Sch B Validation'!B17:BT17,"Fail")&gt;0,"Fail","Pass")</f>
        <v>Pass</v>
      </c>
    </row>
  </sheetData>
  <mergeCells count="75">
    <mergeCell ref="BV8:BW8"/>
    <mergeCell ref="BL8:BM8"/>
    <mergeCell ref="BN8:BO8"/>
    <mergeCell ref="BP8:BQ8"/>
    <mergeCell ref="BR8:BS8"/>
    <mergeCell ref="BT8:BU8"/>
    <mergeCell ref="T6:AI6"/>
    <mergeCell ref="BD8:BE8"/>
    <mergeCell ref="BF8:BG8"/>
    <mergeCell ref="AV5:BC5"/>
    <mergeCell ref="AZ6:BC6"/>
    <mergeCell ref="BD6:BO6"/>
    <mergeCell ref="BD5:BW5"/>
    <mergeCell ref="AV6:AY6"/>
    <mergeCell ref="AV8:AW8"/>
    <mergeCell ref="AX8:AY8"/>
    <mergeCell ref="AZ7:BC7"/>
    <mergeCell ref="AZ8:BA8"/>
    <mergeCell ref="BB8:BC8"/>
    <mergeCell ref="BH8:BI8"/>
    <mergeCell ref="BJ8:BK8"/>
    <mergeCell ref="BL7:BO7"/>
    <mergeCell ref="J8:K8"/>
    <mergeCell ref="AT8:AU8"/>
    <mergeCell ref="AJ6:AU6"/>
    <mergeCell ref="X8:Y8"/>
    <mergeCell ref="Z8:AA8"/>
    <mergeCell ref="AB7:AE7"/>
    <mergeCell ref="AB8:AC8"/>
    <mergeCell ref="AD8:AE8"/>
    <mergeCell ref="AF8:AG8"/>
    <mergeCell ref="AH8:AI8"/>
    <mergeCell ref="AJ7:AM7"/>
    <mergeCell ref="AJ8:AK8"/>
    <mergeCell ref="AL8:AM8"/>
    <mergeCell ref="AN7:AQ7"/>
    <mergeCell ref="AN8:AO8"/>
    <mergeCell ref="AP8:AQ8"/>
    <mergeCell ref="D4:BW4"/>
    <mergeCell ref="L6:S6"/>
    <mergeCell ref="P8:Q8"/>
    <mergeCell ref="R8:S8"/>
    <mergeCell ref="D6:K6"/>
    <mergeCell ref="D5:S5"/>
    <mergeCell ref="T7:W7"/>
    <mergeCell ref="T8:U8"/>
    <mergeCell ref="V8:W8"/>
    <mergeCell ref="T5:AU5"/>
    <mergeCell ref="L8:M8"/>
    <mergeCell ref="N8:O8"/>
    <mergeCell ref="AR8:AS8"/>
    <mergeCell ref="D7:G7"/>
    <mergeCell ref="H7:K7"/>
    <mergeCell ref="H8:I8"/>
    <mergeCell ref="B3:BW3"/>
    <mergeCell ref="BP7:BS7"/>
    <mergeCell ref="BT7:BW7"/>
    <mergeCell ref="L7:O7"/>
    <mergeCell ref="P7:S7"/>
    <mergeCell ref="BP6:BW6"/>
    <mergeCell ref="AR7:AU7"/>
    <mergeCell ref="X7:AA7"/>
    <mergeCell ref="AF7:AI7"/>
    <mergeCell ref="AV7:AY7"/>
    <mergeCell ref="BD7:BG7"/>
    <mergeCell ref="BH7:BK7"/>
    <mergeCell ref="B4:B8"/>
    <mergeCell ref="C4:C8"/>
    <mergeCell ref="F8:G8"/>
    <mergeCell ref="D8:E8"/>
    <mergeCell ref="B27:K27"/>
    <mergeCell ref="C28:H28"/>
    <mergeCell ref="I28:J28"/>
    <mergeCell ref="C29:H29"/>
    <mergeCell ref="I29:J29"/>
  </mergeCells>
  <conditionalFormatting sqref="K28:K29">
    <cfRule type="cellIs" dxfId="53" priority="45" operator="equal">
      <formula>"Pass"</formula>
    </cfRule>
    <cfRule type="cellIs" dxfId="52" priority="46" operator="equal">
      <formula>"Fail"</formula>
    </cfRule>
  </conditionalFormatting>
  <conditionalFormatting sqref="BY9:CB19">
    <cfRule type="cellIs" dxfId="51" priority="1" operator="equal">
      <formula>"Pass"</formula>
    </cfRule>
    <cfRule type="cellIs" dxfId="50" priority="2" operator="equal">
      <formula>"Fail"</formula>
    </cfRule>
  </conditionalFormatting>
  <dataValidations count="2">
    <dataValidation type="whole" operator="greaterThanOrEqual" allowBlank="1" showInputMessage="1" showErrorMessage="1" errorTitle="STOP! Bad Entry" error="Only whole numbers are allowed." promptTitle="Whole Numbers" prompt="Only whole numbers are allowed." sqref="E9:E19 I9:I19 M9:M19 Q9:Q19 U9:U19 Y9:Y19 AC9:AC19 AG9:AG19 AK9:AK19 AO9:AO19 AS9:AS19 AW9:AW19 BA9:BA19 BE9:BE19 BI9:BI19 BM9:BM19 BQ9:BQ19 BU9:BU19" xr:uid="{105EF97E-40B0-445F-B353-943A6BCE11DB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9:G19 K9:K19 O9:O19 S9:S19 W9:W19 AA9:AA19 AE9:AE19 AI9:AI19 AM9:AM19 AQ9:AQ19 AU9:AU19 AY9:AY19 BC9:BC19 BG9:BG19 BK9:BK19 BO9:BO19 BS9:BS19 BW9:BW19" xr:uid="{0573F499-3587-45E5-8C1F-8DA857B8AB58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FF124018-3841-4046-815E-CAB0998AA565}">
            <xm:f>'Sch B Validation'!B2="Fail"</xm:f>
            <x14:dxf>
              <fill>
                <patternFill>
                  <bgColor rgb="FFFFC000"/>
                </patternFill>
              </fill>
            </x14:dxf>
          </x14:cfRule>
          <xm:sqref>E9:E19 G9:G19 I9:I19 K9:K19 M9:M19 O9:O19 Q9:Q19 S9:S19 U9:U19 W9:W19 Y9:Y19 AA9:AA19 AC9:AC19 AE9:AE19 AG9:AG19 AI9:AI19 AK9:AK19 AM9:AM19 AO9:AO19 AQ9:AQ19 AS9:AS19 AU9:AU19 AW9:AW19 AY9:AY19 BA9:BA19 BC9:BC19 BE9:BE19 BG9:BG19 BI9:BI19 BK9:BK19 BM9:BM19 BO9:BO19 BQ9:BQ19 BS9:BS19 BU9:BU19 BW9:BW19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ED811-EAC9-4B2E-9AF3-7C53F21B8028}">
  <dimension ref="A1:BT17"/>
  <sheetViews>
    <sheetView workbookViewId="0">
      <selection activeCell="B16" sqref="B16"/>
    </sheetView>
  </sheetViews>
  <sheetFormatPr defaultRowHeight="15"/>
  <cols>
    <col min="1" max="1" width="11.5703125" bestFit="1" customWidth="1"/>
    <col min="2" max="2" width="27.140625" bestFit="1" customWidth="1"/>
    <col min="3" max="3" width="2" bestFit="1" customWidth="1"/>
    <col min="4" max="4" width="27.28515625" bestFit="1" customWidth="1"/>
    <col min="5" max="5" width="2" bestFit="1" customWidth="1"/>
    <col min="6" max="6" width="27" bestFit="1" customWidth="1"/>
    <col min="7" max="7" width="2" bestFit="1" customWidth="1"/>
    <col min="8" max="8" width="27" bestFit="1" customWidth="1"/>
    <col min="9" max="9" width="2" bestFit="1" customWidth="1"/>
    <col min="10" max="10" width="27.28515625" bestFit="1" customWidth="1"/>
    <col min="11" max="11" width="2" bestFit="1" customWidth="1"/>
    <col min="12" max="12" width="27.28515625" bestFit="1" customWidth="1"/>
    <col min="13" max="13" width="2" bestFit="1" customWidth="1"/>
    <col min="14" max="14" width="26.5703125" bestFit="1" customWidth="1"/>
    <col min="15" max="15" width="2" bestFit="1" customWidth="1"/>
    <col min="16" max="16" width="26.7109375" bestFit="1" customWidth="1"/>
    <col min="17" max="17" width="2" bestFit="1" customWidth="1"/>
    <col min="18" max="18" width="27.140625" bestFit="1" customWidth="1"/>
    <col min="19" max="19" width="2" bestFit="1" customWidth="1"/>
    <col min="20" max="20" width="26.85546875" bestFit="1" customWidth="1"/>
    <col min="21" max="21" width="2" bestFit="1" customWidth="1"/>
    <col min="22" max="22" width="27.7109375" bestFit="1" customWidth="1"/>
    <col min="23" max="23" width="2" bestFit="1" customWidth="1"/>
    <col min="24" max="24" width="27.42578125" bestFit="1" customWidth="1"/>
    <col min="25" max="25" width="2" bestFit="1" customWidth="1"/>
    <col min="26" max="26" width="27.42578125" bestFit="1" customWidth="1"/>
    <col min="27" max="27" width="2" bestFit="1" customWidth="1"/>
    <col min="28" max="28" width="27.140625" bestFit="1" customWidth="1"/>
    <col min="29" max="29" width="2" bestFit="1" customWidth="1"/>
    <col min="30" max="30" width="27.42578125" bestFit="1" customWidth="1"/>
    <col min="31" max="31" width="2" bestFit="1" customWidth="1"/>
    <col min="32" max="32" width="27.140625" bestFit="1" customWidth="1"/>
    <col min="33" max="33" width="2" bestFit="1" customWidth="1"/>
    <col min="34" max="34" width="27" bestFit="1" customWidth="1"/>
    <col min="35" max="35" width="2" bestFit="1" customWidth="1"/>
    <col min="36" max="36" width="27" bestFit="1" customWidth="1"/>
    <col min="37" max="37" width="2" bestFit="1" customWidth="1"/>
    <col min="38" max="38" width="27.28515625" bestFit="1" customWidth="1"/>
    <col min="39" max="39" width="2" bestFit="1" customWidth="1"/>
    <col min="40" max="40" width="27.28515625" bestFit="1" customWidth="1"/>
    <col min="41" max="41" width="2" bestFit="1" customWidth="1"/>
    <col min="42" max="42" width="27.85546875" bestFit="1" customWidth="1"/>
    <col min="43" max="43" width="2" bestFit="1" customWidth="1"/>
    <col min="44" max="44" width="27.140625" bestFit="1" customWidth="1"/>
    <col min="45" max="45" width="2" bestFit="1" customWidth="1"/>
    <col min="46" max="46" width="27" bestFit="1" customWidth="1"/>
    <col min="47" max="47" width="2" bestFit="1" customWidth="1"/>
    <col min="48" max="48" width="27" bestFit="1" customWidth="1"/>
    <col min="49" max="49" width="2" bestFit="1" customWidth="1"/>
    <col min="50" max="50" width="28.5703125" bestFit="1" customWidth="1"/>
    <col min="51" max="51" width="2" bestFit="1" customWidth="1"/>
    <col min="52" max="52" width="28.42578125" bestFit="1" customWidth="1"/>
    <col min="53" max="53" width="2" bestFit="1" customWidth="1"/>
    <col min="54" max="54" width="28.42578125" bestFit="1" customWidth="1"/>
    <col min="55" max="55" width="2" bestFit="1" customWidth="1"/>
    <col min="56" max="56" width="28.5703125" bestFit="1" customWidth="1"/>
    <col min="57" max="57" width="2" bestFit="1" customWidth="1"/>
    <col min="58" max="58" width="28.28515625" bestFit="1" customWidth="1"/>
    <col min="59" max="59" width="2" bestFit="1" customWidth="1"/>
    <col min="60" max="60" width="28.28515625" bestFit="1" customWidth="1"/>
    <col min="61" max="61" width="2" bestFit="1" customWidth="1"/>
    <col min="62" max="62" width="28.5703125" bestFit="1" customWidth="1"/>
    <col min="63" max="63" width="2" bestFit="1" customWidth="1"/>
    <col min="64" max="64" width="28.5703125" bestFit="1" customWidth="1"/>
    <col min="65" max="65" width="2" bestFit="1" customWidth="1"/>
    <col min="66" max="66" width="27.85546875" bestFit="1" customWidth="1"/>
    <col min="67" max="67" width="2" bestFit="1" customWidth="1"/>
    <col min="68" max="68" width="28" bestFit="1" customWidth="1"/>
    <col min="69" max="69" width="2" bestFit="1" customWidth="1"/>
    <col min="70" max="70" width="28.42578125" bestFit="1" customWidth="1"/>
    <col min="71" max="71" width="2" bestFit="1" customWidth="1"/>
    <col min="72" max="72" width="28.140625" bestFit="1" customWidth="1"/>
  </cols>
  <sheetData>
    <row r="1" spans="1:72" s="196" customFormat="1">
      <c r="A1" s="196" t="s">
        <v>1007</v>
      </c>
      <c r="B1" s="196" t="str">
        <f ca="1">OFFSET('Sch B'!D8,(ROW('Sch B Validation'!A1)-1)*2,0)</f>
        <v>(Column A)
# of Originations</v>
      </c>
      <c r="C1" s="196">
        <f ca="1">OFFSET('Sch B'!E8,(ROW('Sch B Validation'!B1)-1)*2,0)</f>
        <v>0</v>
      </c>
      <c r="D1" s="196" t="str">
        <f ca="1">OFFSET('Sch B'!F8,(ROW('Sch B Validation'!C1)-1)*2,0)</f>
        <v>(Column B)
$ of Originations</v>
      </c>
      <c r="E1" s="196">
        <f ca="1">OFFSET('Sch B'!G8,(ROW('Sch B Validation'!D1)-1)*2,0)</f>
        <v>0</v>
      </c>
      <c r="F1" s="196" t="str">
        <f ca="1">OFFSET('Sch B'!H8,(ROW('Sch B Validation'!E1)-1)*2,0)</f>
        <v>(Column C)
# of Originations</v>
      </c>
      <c r="G1" s="196">
        <f ca="1">OFFSET('Sch B'!I8,(ROW('Sch B Validation'!F1)-1)*2,0)</f>
        <v>0</v>
      </c>
      <c r="H1" s="196" t="str">
        <f ca="1">OFFSET('Sch B'!J8,(ROW('Sch B Validation'!G1)-1)*2,0)</f>
        <v>(Column D)
$ of Originations</v>
      </c>
      <c r="I1" s="196">
        <f ca="1">OFFSET('Sch B'!K8,(ROW('Sch B Validation'!H1)-1)*2,0)</f>
        <v>0</v>
      </c>
      <c r="J1" s="196" t="str">
        <f ca="1">OFFSET('Sch B'!L8,(ROW('Sch B Validation'!I1)-1)*2,0)</f>
        <v>(Column E)
# of Originations</v>
      </c>
      <c r="K1" s="196">
        <f ca="1">OFFSET('Sch B'!M8,(ROW('Sch B Validation'!J1)-1)*2,0)</f>
        <v>0</v>
      </c>
      <c r="L1" s="196" t="str">
        <f ca="1">OFFSET('Sch B'!N8,(ROW('Sch B Validation'!K1)-1)*2,0)</f>
        <v>(Column F)
$ of Originations</v>
      </c>
      <c r="M1" s="196">
        <f ca="1">OFFSET('Sch B'!O8,(ROW('Sch B Validation'!L1)-1)*2,0)</f>
        <v>0</v>
      </c>
      <c r="N1" s="196" t="str">
        <f ca="1">OFFSET('Sch B'!P8,(ROW('Sch B Validation'!M1)-1)*2,0)</f>
        <v>(Column G)
# of Originations</v>
      </c>
      <c r="O1" s="196">
        <f ca="1">OFFSET('Sch B'!Q8,(ROW('Sch B Validation'!N1)-1)*2,0)</f>
        <v>0</v>
      </c>
      <c r="P1" s="196" t="str">
        <f ca="1">OFFSET('Sch B'!R8,(ROW('Sch B Validation'!O1)-1)*2,0)</f>
        <v>(Column H)
$ of Originations</v>
      </c>
      <c r="Q1" s="196">
        <f ca="1">OFFSET('Sch B'!S8,(ROW('Sch B Validation'!P1)-1)*2,0)</f>
        <v>0</v>
      </c>
      <c r="R1" s="196" t="str">
        <f ca="1">OFFSET('Sch B'!T8,(ROW('Sch B Validation'!Q1)-1)*2,0)</f>
        <v>(Column I)
# of Originations</v>
      </c>
      <c r="S1" s="196">
        <f ca="1">OFFSET('Sch B'!U8,(ROW('Sch B Validation'!R1)-1)*2,0)</f>
        <v>0</v>
      </c>
      <c r="T1" s="196" t="str">
        <f ca="1">OFFSET('Sch B'!V8,(ROW('Sch B Validation'!S1)-1)*2,0)</f>
        <v>(Column J)
$ of Originations</v>
      </c>
      <c r="U1" s="196">
        <f ca="1">OFFSET('Sch B'!W8,(ROW('Sch B Validation'!T1)-1)*2,0)</f>
        <v>0</v>
      </c>
      <c r="V1" s="196" t="str">
        <f ca="1">OFFSET('Sch B'!X8,(ROW('Sch B Validation'!U1)-1)*2,0)</f>
        <v>(Column K)
# of Originations</v>
      </c>
      <c r="W1" s="196">
        <f ca="1">OFFSET('Sch B'!Y8,(ROW('Sch B Validation'!V1)-1)*2,0)</f>
        <v>0</v>
      </c>
      <c r="X1" s="196" t="str">
        <f ca="1">OFFSET('Sch B'!Z8,(ROW('Sch B Validation'!W1)-1)*2,0)</f>
        <v>(Column L)
$ of Originations</v>
      </c>
      <c r="Y1" s="196">
        <f ca="1">OFFSET('Sch B'!AA8,(ROW('Sch B Validation'!X1)-1)*2,0)</f>
        <v>0</v>
      </c>
      <c r="Z1" s="196" t="str">
        <f ca="1">OFFSET('Sch B'!AB8,(ROW('Sch B Validation'!Y1)-1)*2,0)</f>
        <v>(Column M)
# of Originations</v>
      </c>
      <c r="AA1" s="196">
        <f ca="1">OFFSET('Sch B'!AC8,(ROW('Sch B Validation'!Z1)-1)*2,0)</f>
        <v>0</v>
      </c>
      <c r="AB1" s="196" t="str">
        <f ca="1">OFFSET('Sch B'!AD8,(ROW('Sch B Validation'!AA1)-1)*2,0)</f>
        <v>(Column N)
$ of Originations</v>
      </c>
      <c r="AC1" s="196">
        <f ca="1">OFFSET('Sch B'!AE8,(ROW('Sch B Validation'!AB1)-1)*2,0)</f>
        <v>0</v>
      </c>
      <c r="AD1" s="196" t="str">
        <f ca="1">OFFSET('Sch B'!AF8,(ROW('Sch B Validation'!AC1)-1)*2,0)</f>
        <v>(Column O)
# of Originations</v>
      </c>
      <c r="AE1" s="196">
        <f ca="1">OFFSET('Sch B'!AG8,(ROW('Sch B Validation'!AD1)-1)*2,0)</f>
        <v>0</v>
      </c>
      <c r="AF1" s="196" t="str">
        <f ca="1">OFFSET('Sch B'!AH8,(ROW('Sch B Validation'!AE1)-1)*2,0)</f>
        <v>(Column P)
$ of Originations</v>
      </c>
      <c r="AG1" s="196">
        <f ca="1">OFFSET('Sch B'!AI8,(ROW('Sch B Validation'!AF1)-1)*2,0)</f>
        <v>0</v>
      </c>
      <c r="AH1" s="196" t="str">
        <f ca="1">OFFSET('Sch B'!AJ8,(ROW('Sch B Validation'!AG1)-1)*2,0)</f>
        <v>(Column Q)
# of Originations</v>
      </c>
      <c r="AI1" s="196">
        <f ca="1">OFFSET('Sch B'!AK8,(ROW('Sch B Validation'!AH1)-1)*2,0)</f>
        <v>0</v>
      </c>
      <c r="AJ1" s="196" t="str">
        <f ca="1">OFFSET('Sch B'!AL8,(ROW('Sch B Validation'!AI1)-1)*2,0)</f>
        <v>(Column R)
$ of Originations</v>
      </c>
      <c r="AK1" s="196">
        <f ca="1">OFFSET('Sch B'!AM8,(ROW('Sch B Validation'!AJ1)-1)*2,0)</f>
        <v>0</v>
      </c>
      <c r="AL1" s="196" t="str">
        <f ca="1">OFFSET('Sch B'!AN8,(ROW('Sch B Validation'!AK1)-1)*2,0)</f>
        <v>(Column S)
# of Originations</v>
      </c>
      <c r="AM1" s="196">
        <f ca="1">OFFSET('Sch B'!AO8,(ROW('Sch B Validation'!AL1)-1)*2,0)</f>
        <v>0</v>
      </c>
      <c r="AN1" s="196" t="str">
        <f ca="1">OFFSET('Sch B'!AP8,(ROW('Sch B Validation'!AM1)-1)*2,0)</f>
        <v>(Column T)
$ of Originations</v>
      </c>
      <c r="AO1" s="196">
        <f ca="1">OFFSET('Sch B'!AQ8,(ROW('Sch B Validation'!AN1)-1)*2,0)</f>
        <v>0</v>
      </c>
      <c r="AP1" s="196" t="str">
        <f ca="1">OFFSET('Sch B'!AR8,(ROW('Sch B Validation'!AO1)-1)*2,0)</f>
        <v>(Column U)
# of Originations</v>
      </c>
      <c r="AQ1" s="196">
        <f ca="1">OFFSET('Sch B'!AS8,(ROW('Sch B Validation'!AP1)-1)*2,0)</f>
        <v>0</v>
      </c>
      <c r="AR1" s="196" t="str">
        <f ca="1">OFFSET('Sch B'!AT8,(ROW('Sch B Validation'!AQ1)-1)*2,0)</f>
        <v>(Column V)
$ of Originations</v>
      </c>
      <c r="AS1" s="196">
        <f ca="1">OFFSET('Sch B'!AU8,(ROW('Sch B Validation'!AR1)-1)*2,0)</f>
        <v>0</v>
      </c>
      <c r="AT1" s="196" t="str">
        <f ca="1">OFFSET('Sch B'!AV8,(ROW('Sch B Validation'!AS1)-1)*2,0)</f>
        <v>(Column W)
# of Originations</v>
      </c>
      <c r="AU1" s="196">
        <f ca="1">OFFSET('Sch B'!AW8,(ROW('Sch B Validation'!AT1)-1)*2,0)</f>
        <v>0</v>
      </c>
      <c r="AV1" s="196" t="str">
        <f ca="1">OFFSET('Sch B'!AX8,(ROW('Sch B Validation'!AU1)-1)*2,0)</f>
        <v>(Column X)
$ of Originations</v>
      </c>
      <c r="AW1" s="196">
        <f ca="1">OFFSET('Sch B'!AY8,(ROW('Sch B Validation'!AV1)-1)*2,0)</f>
        <v>0</v>
      </c>
      <c r="AX1" s="196" t="str">
        <f ca="1">OFFSET('Sch B'!AZ8,(ROW('Sch B Validation'!AW1)-1)*2,0)</f>
        <v>(Column Y)
# of Originations</v>
      </c>
      <c r="AY1" s="196">
        <f ca="1">OFFSET('Sch B'!BA8,(ROW('Sch B Validation'!AX1)-1)*2,0)</f>
        <v>0</v>
      </c>
      <c r="AZ1" s="196" t="str">
        <f ca="1">OFFSET('Sch B'!BB8,(ROW('Sch B Validation'!AY1)-1)*2,0)</f>
        <v>(Column Z)
$ of Originations</v>
      </c>
      <c r="BA1" s="196">
        <f ca="1">OFFSET('Sch B'!BC8,(ROW('Sch B Validation'!AZ1)-1)*2,0)</f>
        <v>0</v>
      </c>
      <c r="BB1" s="196" t="str">
        <f ca="1">OFFSET('Sch B'!BD8,(ROW('Sch B Validation'!BA1)-1)*2,0)</f>
        <v>(Column AA)
# of Originations</v>
      </c>
      <c r="BC1" s="196">
        <f ca="1">OFFSET('Sch B'!BE8,(ROW('Sch B Validation'!BB1)-1)*2,0)</f>
        <v>0</v>
      </c>
      <c r="BD1" s="196" t="str">
        <f ca="1">OFFSET('Sch B'!BF8,(ROW('Sch B Validation'!BC1)-1)*2,0)</f>
        <v>(Column AB)
$ of Originations</v>
      </c>
      <c r="BE1" s="196">
        <f ca="1">OFFSET('Sch B'!BG8,(ROW('Sch B Validation'!BD1)-1)*2,0)</f>
        <v>0</v>
      </c>
      <c r="BF1" s="196" t="str">
        <f ca="1">OFFSET('Sch B'!BH8,(ROW('Sch B Validation'!BE1)-1)*2,0)</f>
        <v>(Column AC)
# of Originations</v>
      </c>
      <c r="BG1" s="196">
        <f ca="1">OFFSET('Sch B'!BI8,(ROW('Sch B Validation'!BF1)-1)*2,0)</f>
        <v>0</v>
      </c>
      <c r="BH1" s="196" t="str">
        <f ca="1">OFFSET('Sch B'!BJ8,(ROW('Sch B Validation'!BG1)-1)*2,0)</f>
        <v>(Column AD)
$ of Originations</v>
      </c>
      <c r="BI1" s="196">
        <f ca="1">OFFSET('Sch B'!BK8,(ROW('Sch B Validation'!BH1)-1)*2,0)</f>
        <v>0</v>
      </c>
      <c r="BJ1" s="196" t="str">
        <f ca="1">OFFSET('Sch B'!BL8,(ROW('Sch B Validation'!BI1)-1)*2,0)</f>
        <v>(Column AE)
# of Originations</v>
      </c>
      <c r="BK1" s="196">
        <f ca="1">OFFSET('Sch B'!BM8,(ROW('Sch B Validation'!BJ1)-1)*2,0)</f>
        <v>0</v>
      </c>
      <c r="BL1" s="196" t="str">
        <f ca="1">OFFSET('Sch B'!BN8,(ROW('Sch B Validation'!BK1)-1)*2,0)</f>
        <v>(Column AF)
$ of Originations</v>
      </c>
      <c r="BM1" s="196">
        <f ca="1">OFFSET('Sch B'!BO8,(ROW('Sch B Validation'!BL1)-1)*2,0)</f>
        <v>0</v>
      </c>
      <c r="BN1" s="196" t="str">
        <f ca="1">OFFSET('Sch B'!BP8,(ROW('Sch B Validation'!BM1)-1)*2,0)</f>
        <v>(Column AG)
# of Originations</v>
      </c>
      <c r="BO1" s="196">
        <f ca="1">OFFSET('Sch B'!BQ8,(ROW('Sch B Validation'!BN1)-1)*2,0)</f>
        <v>0</v>
      </c>
      <c r="BP1" s="196" t="str">
        <f ca="1">OFFSET('Sch B'!BR8,(ROW('Sch B Validation'!BO1)-1)*2,0)</f>
        <v>(Column AH)
$ of Originations</v>
      </c>
      <c r="BQ1" s="196">
        <f ca="1">OFFSET('Sch B'!BS8,(ROW('Sch B Validation'!BP1)-1)*2,0)</f>
        <v>0</v>
      </c>
      <c r="BR1" s="196" t="str">
        <f ca="1">OFFSET('Sch B'!BT8,(ROW('Sch B Validation'!BQ1)-1)*2,0)</f>
        <v>(Column AI)
# of Originations</v>
      </c>
      <c r="BS1" s="196">
        <f ca="1">OFFSET('Sch B'!BU8,(ROW('Sch B Validation'!BR1)-1)*2,0)</f>
        <v>0</v>
      </c>
      <c r="BT1" s="196" t="str">
        <f ca="1">OFFSET('Sch B'!BV8,(ROW('Sch B Validation'!BS1)-1)*2,0)</f>
        <v>(Column AJ)
$ of Originations</v>
      </c>
    </row>
    <row r="2" spans="1:72">
      <c r="A2">
        <v>1</v>
      </c>
      <c r="B2" t="str">
        <f>IF(OR(ISBLANK('Sch B'!E9),AND('Sch B'!G9&gt;0,'Sch B'!E9&lt;1)),"Fail","Pass")</f>
        <v>Pass</v>
      </c>
      <c r="D2" t="str">
        <f>IF(OR(ISBLANK('Sch B'!G9),AND('Sch B'!E9&gt;0,'Sch B'!G9&lt;1)),"Fail","Pass")</f>
        <v>Pass</v>
      </c>
      <c r="F2" t="str">
        <f>IF(OR(ISBLANK('Sch B'!I9),AND('Sch B'!K9&gt;0,'Sch B'!I9&lt;1)),"Fail","Pass")</f>
        <v>Pass</v>
      </c>
      <c r="H2" t="str">
        <f>IF(OR(ISBLANK('Sch B'!K9),AND('Sch B'!I9&gt;0,'Sch B'!K9&lt;1)),"Fail","Pass")</f>
        <v>Pass</v>
      </c>
      <c r="J2" t="str">
        <f>IF(OR(ISBLANK('Sch B'!M9),AND('Sch B'!O9&gt;0,'Sch B'!M9&lt;1)),"Fail","Pass")</f>
        <v>Pass</v>
      </c>
      <c r="L2" t="str">
        <f>IF(OR(ISBLANK('Sch B'!O9),AND('Sch B'!M9&gt;0,'Sch B'!O9&lt;1)),"Fail","Pass")</f>
        <v>Pass</v>
      </c>
      <c r="N2" t="str">
        <f>IF(OR(ISBLANK('Sch B'!Q9),AND('Sch B'!S9&gt;0,'Sch B'!Q9&lt;1)),"Fail","Pass")</f>
        <v>Pass</v>
      </c>
      <c r="P2" t="str">
        <f>IF(OR(ISBLANK('Sch B'!S9),AND('Sch B'!Q9&gt;0,'Sch B'!S9&lt;1)),"Fail","Pass")</f>
        <v>Pass</v>
      </c>
      <c r="R2" t="str">
        <f>IF(OR(ISBLANK('Sch B'!U9),AND('Sch B'!W9&gt;0,'Sch B'!U9&lt;1)),"Fail","Pass")</f>
        <v>Pass</v>
      </c>
      <c r="T2" t="str">
        <f>IF(OR(ISBLANK('Sch B'!W9),AND('Sch B'!U9&gt;0,'Sch B'!W9&lt;1)),"Fail","Pass")</f>
        <v>Pass</v>
      </c>
      <c r="V2" t="str">
        <f>IF(OR(ISBLANK('Sch B'!Y9),AND('Sch B'!AA9&gt;0,'Sch B'!Y9&lt;1)),"Fail","Pass")</f>
        <v>Pass</v>
      </c>
      <c r="X2" t="str">
        <f>IF(OR(ISBLANK('Sch B'!AA9),AND('Sch B'!Y9&gt;0,'Sch B'!AA9&lt;1)),"Fail","Pass")</f>
        <v>Pass</v>
      </c>
      <c r="Z2" t="str">
        <f>IF(OR(ISBLANK('Sch B'!AC9),AND('Sch B'!AE9&gt;0,'Sch B'!AC9&lt;1)),"Fail","Pass")</f>
        <v>Pass</v>
      </c>
      <c r="AB2" t="str">
        <f>IF(OR(ISBLANK('Sch B'!AE9),AND('Sch B'!AC9&gt;0,'Sch B'!AE9&lt;1)),"Fail","Pass")</f>
        <v>Pass</v>
      </c>
      <c r="AD2" t="str">
        <f>IF(OR(ISBLANK('Sch B'!AG9),AND('Sch B'!AI9&gt;0,'Sch B'!AG9&lt;1)),"Fail","Pass")</f>
        <v>Pass</v>
      </c>
      <c r="AF2" t="str">
        <f>IF(OR(ISBLANK('Sch B'!AI9),AND('Sch B'!AG9&gt;0,'Sch B'!AI9&lt;1)),"Fail","Pass")</f>
        <v>Pass</v>
      </c>
      <c r="AH2" t="str">
        <f>IF(OR(ISBLANK('Sch B'!AK9),AND('Sch B'!AM9&gt;0,'Sch B'!AK9&lt;1)),"Fail","Pass")</f>
        <v>Pass</v>
      </c>
      <c r="AJ2" t="str">
        <f>IF(OR(ISBLANK('Sch B'!AM9),AND('Sch B'!AK9&gt;0,'Sch B'!AM9&lt;1)),"Fail","Pass")</f>
        <v>Pass</v>
      </c>
      <c r="AL2" t="str">
        <f>IF(OR(ISBLANK('Sch B'!AO9),AND('Sch B'!AQ9&gt;0,'Sch B'!AO9&lt;1)),"Fail","Pass")</f>
        <v>Pass</v>
      </c>
      <c r="AN2" t="str">
        <f>IF(OR(ISBLANK('Sch B'!AQ9),AND('Sch B'!AO9&gt;0,'Sch B'!AQ9&lt;1)),"Fail","Pass")</f>
        <v>Pass</v>
      </c>
      <c r="AP2" t="str">
        <f>IF(OR(ISBLANK('Sch B'!AS9),AND('Sch B'!AU9&gt;0,'Sch B'!AS9&lt;1)),"Fail","Pass")</f>
        <v>Pass</v>
      </c>
      <c r="AR2" t="str">
        <f>IF(OR(ISBLANK('Sch B'!AU9),AND('Sch B'!AS9&gt;0,'Sch B'!AU9&lt;1)),"Fail","Pass")</f>
        <v>Pass</v>
      </c>
      <c r="AT2" t="str">
        <f>IF(OR(ISBLANK('Sch B'!AW9),AND('Sch B'!AY9&gt;0,'Sch B'!AW9&lt;1)),"Fail","Pass")</f>
        <v>Pass</v>
      </c>
      <c r="AV2" t="str">
        <f>IF(OR(ISBLANK('Sch B'!AY9),AND('Sch B'!AW9&gt;0,'Sch B'!AY9&lt;1)),"Fail","Pass")</f>
        <v>Pass</v>
      </c>
      <c r="AX2" t="str">
        <f>IF(OR(ISBLANK('Sch B'!BA9),AND('Sch B'!BC9&gt;0,'Sch B'!BA9&lt;1)),"Fail","Pass")</f>
        <v>Pass</v>
      </c>
      <c r="AZ2" t="str">
        <f>IF(OR(ISBLANK('Sch B'!BC9),AND('Sch B'!BA9&gt;0,'Sch B'!BC9&lt;1)),"Fail","Pass")</f>
        <v>Pass</v>
      </c>
      <c r="BB2" t="str">
        <f>IF(OR(ISBLANK('Sch B'!BE9),AND('Sch B'!BG9&gt;0,'Sch B'!BE9&lt;1)),"Fail","Pass")</f>
        <v>Pass</v>
      </c>
      <c r="BD2" t="str">
        <f>IF(OR(ISBLANK('Sch B'!BG9),AND('Sch B'!BE9&gt;0,'Sch B'!BG9&lt;1)),"Fail","Pass")</f>
        <v>Pass</v>
      </c>
      <c r="BF2" t="str">
        <f>IF(OR(ISBLANK('Sch B'!BI9),AND('Sch B'!BK9&gt;0,'Sch B'!BI9&lt;1)),"Fail","Pass")</f>
        <v>Pass</v>
      </c>
      <c r="BH2" t="str">
        <f>IF(OR(ISBLANK('Sch B'!BK9),AND('Sch B'!BI9&gt;0,'Sch B'!BK9&lt;1)),"Fail","Pass")</f>
        <v>Pass</v>
      </c>
      <c r="BJ2" t="str">
        <f>IF(OR(ISBLANK('Sch B'!BM9),AND('Sch B'!BO9&gt;0,'Sch B'!BM9&lt;1)),"Fail","Pass")</f>
        <v>Pass</v>
      </c>
      <c r="BL2" t="str">
        <f>IF(OR(ISBLANK('Sch B'!BO9),AND('Sch B'!BM9&gt;0,'Sch B'!BO9&lt;1)),"Fail","Pass")</f>
        <v>Pass</v>
      </c>
      <c r="BN2" t="str">
        <f>IF(OR(ISBLANK('Sch B'!BQ9),AND('Sch B'!BS9&gt;0,'Sch B'!BQ9&lt;1)),"Fail","Pass")</f>
        <v>Pass</v>
      </c>
      <c r="BP2" t="str">
        <f>IF(OR(ISBLANK('Sch B'!BS9),AND('Sch B'!BQ9&gt;0,'Sch B'!BS9&lt;1)),"Fail","Pass")</f>
        <v>Pass</v>
      </c>
      <c r="BR2" t="str">
        <f>IF(OR(ISBLANK('Sch B'!BU9),AND('Sch B'!BW9&gt;0,'Sch B'!BU9&lt;1)),"Fail","Pass")</f>
        <v>Pass</v>
      </c>
      <c r="BT2" t="str">
        <f>IF(OR(ISBLANK('Sch B'!BW9),AND('Sch B'!BU9&gt;0,'Sch B'!BW9&lt;1)),"Fail","Pass")</f>
        <v>Pass</v>
      </c>
    </row>
    <row r="3" spans="1:72">
      <c r="A3">
        <v>2</v>
      </c>
      <c r="B3" t="str">
        <f>IF(OR(ISBLANK('Sch B'!E10),AND('Sch B'!G10&gt;0,'Sch B'!E10&lt;1)),"Fail","Pass")</f>
        <v>Pass</v>
      </c>
      <c r="D3" t="str">
        <f>IF(OR(ISBLANK('Sch B'!G10),AND('Sch B'!E10&gt;0,'Sch B'!G10&lt;1)),"Fail","Pass")</f>
        <v>Pass</v>
      </c>
      <c r="F3" t="str">
        <f>IF(OR(ISBLANK('Sch B'!I10),AND('Sch B'!K10&gt;0,'Sch B'!I10&lt;1)),"Fail","Pass")</f>
        <v>Pass</v>
      </c>
      <c r="H3" t="str">
        <f>IF(OR(ISBLANK('Sch B'!K10),AND('Sch B'!I10&gt;0,'Sch B'!K10&lt;1)),"Fail","Pass")</f>
        <v>Pass</v>
      </c>
      <c r="J3" t="str">
        <f>IF(OR(ISBLANK('Sch B'!M10),AND('Sch B'!O10&gt;0,'Sch B'!M10&lt;1)),"Fail","Pass")</f>
        <v>Pass</v>
      </c>
      <c r="L3" t="str">
        <f>IF(OR(ISBLANK('Sch B'!O10),AND('Sch B'!M10&gt;0,'Sch B'!O10&lt;1)),"Fail","Pass")</f>
        <v>Pass</v>
      </c>
      <c r="N3" t="str">
        <f>IF(OR(ISBLANK('Sch B'!Q10),AND('Sch B'!S10&gt;0,'Sch B'!Q10&lt;1)),"Fail","Pass")</f>
        <v>Pass</v>
      </c>
      <c r="P3" t="str">
        <f>IF(OR(ISBLANK('Sch B'!S10),AND('Sch B'!Q10&gt;0,'Sch B'!S10&lt;1)),"Fail","Pass")</f>
        <v>Pass</v>
      </c>
      <c r="R3" t="str">
        <f>IF(OR(ISBLANK('Sch B'!U10),AND('Sch B'!W10&gt;0,'Sch B'!U10&lt;1)),"Fail","Pass")</f>
        <v>Pass</v>
      </c>
      <c r="T3" t="str">
        <f>IF(OR(ISBLANK('Sch B'!W10),AND('Sch B'!U10&gt;0,'Sch B'!W10&lt;1)),"Fail","Pass")</f>
        <v>Pass</v>
      </c>
      <c r="V3" t="str">
        <f>IF(OR(ISBLANK('Sch B'!Y10),AND('Sch B'!AA10&gt;0,'Sch B'!Y10&lt;1)),"Fail","Pass")</f>
        <v>Pass</v>
      </c>
      <c r="X3" t="str">
        <f>IF(OR(ISBLANK('Sch B'!AA10),AND('Sch B'!Y10&gt;0,'Sch B'!AA10&lt;1)),"Fail","Pass")</f>
        <v>Pass</v>
      </c>
      <c r="Z3" t="str">
        <f>IF(OR(ISBLANK('Sch B'!AC10),AND('Sch B'!AE10&gt;0,'Sch B'!AC10&lt;1)),"Fail","Pass")</f>
        <v>Pass</v>
      </c>
      <c r="AB3" t="str">
        <f>IF(OR(ISBLANK('Sch B'!AE10),AND('Sch B'!AC10&gt;0,'Sch B'!AE10&lt;1)),"Fail","Pass")</f>
        <v>Pass</v>
      </c>
      <c r="AD3" t="str">
        <f>IF(OR(ISBLANK('Sch B'!AG10),AND('Sch B'!AI10&gt;0,'Sch B'!AG10&lt;1)),"Fail","Pass")</f>
        <v>Pass</v>
      </c>
      <c r="AF3" t="str">
        <f>IF(OR(ISBLANK('Sch B'!AI10),AND('Sch B'!AG10&gt;0,'Sch B'!AI10&lt;1)),"Fail","Pass")</f>
        <v>Pass</v>
      </c>
      <c r="AH3" t="str">
        <f>IF(OR(ISBLANK('Sch B'!AK10),AND('Sch B'!AM10&gt;0,'Sch B'!AK10&lt;1)),"Fail","Pass")</f>
        <v>Pass</v>
      </c>
      <c r="AJ3" t="str">
        <f>IF(OR(ISBLANK('Sch B'!AM10),AND('Sch B'!AK10&gt;0,'Sch B'!AM10&lt;1)),"Fail","Pass")</f>
        <v>Pass</v>
      </c>
      <c r="AL3" t="str">
        <f>IF(OR(ISBLANK('Sch B'!AO10),AND('Sch B'!AQ10&gt;0,'Sch B'!AO10&lt;1)),"Fail","Pass")</f>
        <v>Pass</v>
      </c>
      <c r="AN3" t="str">
        <f>IF(OR(ISBLANK('Sch B'!AQ10),AND('Sch B'!AO10&gt;0,'Sch B'!AQ10&lt;1)),"Fail","Pass")</f>
        <v>Pass</v>
      </c>
      <c r="AP3" t="str">
        <f>IF(OR(ISBLANK('Sch B'!AS10),AND('Sch B'!AU10&gt;0,'Sch B'!AS10&lt;1)),"Fail","Pass")</f>
        <v>Pass</v>
      </c>
      <c r="AR3" t="str">
        <f>IF(OR(ISBLANK('Sch B'!AU10),AND('Sch B'!AS10&gt;0,'Sch B'!AU10&lt;1)),"Fail","Pass")</f>
        <v>Pass</v>
      </c>
      <c r="AT3" t="str">
        <f>IF(OR(ISBLANK('Sch B'!AW10),AND('Sch B'!AY10&gt;0,'Sch B'!AW10&lt;1)),"Fail","Pass")</f>
        <v>Pass</v>
      </c>
      <c r="AV3" t="str">
        <f>IF(OR(ISBLANK('Sch B'!AY10),AND('Sch B'!AW10&gt;0,'Sch B'!AY10&lt;1)),"Fail","Pass")</f>
        <v>Pass</v>
      </c>
      <c r="AX3" t="str">
        <f>IF(OR(ISBLANK('Sch B'!BA10),AND('Sch B'!BC10&gt;0,'Sch B'!BA10&lt;1)),"Fail","Pass")</f>
        <v>Pass</v>
      </c>
      <c r="AZ3" t="str">
        <f>IF(OR(ISBLANK('Sch B'!BC10),AND('Sch B'!BA10&gt;0,'Sch B'!BC10&lt;1)),"Fail","Pass")</f>
        <v>Pass</v>
      </c>
      <c r="BB3" t="str">
        <f>IF(OR(ISBLANK('Sch B'!BE10),AND('Sch B'!BG10&gt;0,'Sch B'!BE10&lt;1)),"Fail","Pass")</f>
        <v>Pass</v>
      </c>
      <c r="BD3" t="str">
        <f>IF(OR(ISBLANK('Sch B'!BG10),AND('Sch B'!BE10&gt;0,'Sch B'!BG10&lt;1)),"Fail","Pass")</f>
        <v>Pass</v>
      </c>
      <c r="BF3" t="str">
        <f>IF(OR(ISBLANK('Sch B'!BI10),AND('Sch B'!BK10&gt;0,'Sch B'!BI10&lt;1)),"Fail","Pass")</f>
        <v>Pass</v>
      </c>
      <c r="BH3" t="str">
        <f>IF(OR(ISBLANK('Sch B'!BK10),AND('Sch B'!BI10&gt;0,'Sch B'!BK10&lt;1)),"Fail","Pass")</f>
        <v>Pass</v>
      </c>
      <c r="BJ3" t="str">
        <f>IF(OR(ISBLANK('Sch B'!BM10),AND('Sch B'!BO10&gt;0,'Sch B'!BM10&lt;1)),"Fail","Pass")</f>
        <v>Pass</v>
      </c>
      <c r="BL3" t="str">
        <f>IF(OR(ISBLANK('Sch B'!BO10),AND('Sch B'!BM10&gt;0,'Sch B'!BO10&lt;1)),"Fail","Pass")</f>
        <v>Pass</v>
      </c>
      <c r="BN3" t="str">
        <f>IF(OR(ISBLANK('Sch B'!BQ10),AND('Sch B'!BS10&gt;0,'Sch B'!BQ10&lt;1)),"Fail","Pass")</f>
        <v>Pass</v>
      </c>
      <c r="BP3" t="str">
        <f>IF(OR(ISBLANK('Sch B'!BS10),AND('Sch B'!BQ10&gt;0,'Sch B'!BS10&lt;1)),"Fail","Pass")</f>
        <v>Pass</v>
      </c>
      <c r="BR3" t="str">
        <f>IF(OR(ISBLANK('Sch B'!BU10),AND('Sch B'!BW10&gt;0,'Sch B'!BU10&lt;1)),"Fail","Pass")</f>
        <v>Pass</v>
      </c>
      <c r="BT3" t="str">
        <f>IF(OR(ISBLANK('Sch B'!BW10),AND('Sch B'!BU10&gt;0,'Sch B'!BW10&lt;1)),"Fail","Pass")</f>
        <v>Pass</v>
      </c>
    </row>
    <row r="4" spans="1:72">
      <c r="A4">
        <v>3</v>
      </c>
      <c r="B4" t="str">
        <f>IF(OR(ISBLANK('Sch B'!E11),AND('Sch B'!G11&gt;0,'Sch B'!E11&lt;1)),"Fail","Pass")</f>
        <v>Pass</v>
      </c>
      <c r="D4" t="str">
        <f>IF(OR(ISBLANK('Sch B'!G11),AND('Sch B'!E11&gt;0,'Sch B'!G11&lt;1)),"Fail","Pass")</f>
        <v>Pass</v>
      </c>
      <c r="F4" t="str">
        <f>IF(OR(ISBLANK('Sch B'!I11),AND('Sch B'!K11&gt;0,'Sch B'!I11&lt;1)),"Fail","Pass")</f>
        <v>Pass</v>
      </c>
      <c r="H4" t="str">
        <f>IF(OR(ISBLANK('Sch B'!K11),AND('Sch B'!I11&gt;0,'Sch B'!K11&lt;1)),"Fail","Pass")</f>
        <v>Pass</v>
      </c>
      <c r="J4" t="str">
        <f>IF(OR(ISBLANK('Sch B'!M11),AND('Sch B'!O11&gt;0,'Sch B'!M11&lt;1)),"Fail","Pass")</f>
        <v>Pass</v>
      </c>
      <c r="L4" t="str">
        <f>IF(OR(ISBLANK('Sch B'!O11),AND('Sch B'!M11&gt;0,'Sch B'!O11&lt;1)),"Fail","Pass")</f>
        <v>Pass</v>
      </c>
      <c r="N4" t="str">
        <f>IF(OR(ISBLANK('Sch B'!Q11),AND('Sch B'!S11&gt;0,'Sch B'!Q11&lt;1)),"Fail","Pass")</f>
        <v>Pass</v>
      </c>
      <c r="P4" t="str">
        <f>IF(OR(ISBLANK('Sch B'!S11),AND('Sch B'!Q11&gt;0,'Sch B'!S11&lt;1)),"Fail","Pass")</f>
        <v>Pass</v>
      </c>
      <c r="R4" t="str">
        <f>IF(OR(ISBLANK('Sch B'!U11),AND('Sch B'!W11&gt;0,'Sch B'!U11&lt;1)),"Fail","Pass")</f>
        <v>Pass</v>
      </c>
      <c r="T4" t="str">
        <f>IF(OR(ISBLANK('Sch B'!W11),AND('Sch B'!U11&gt;0,'Sch B'!W11&lt;1)),"Fail","Pass")</f>
        <v>Pass</v>
      </c>
      <c r="V4" t="str">
        <f>IF(OR(ISBLANK('Sch B'!Y11),AND('Sch B'!AA11&gt;0,'Sch B'!Y11&lt;1)),"Fail","Pass")</f>
        <v>Pass</v>
      </c>
      <c r="X4" t="str">
        <f>IF(OR(ISBLANK('Sch B'!AA11),AND('Sch B'!Y11&gt;0,'Sch B'!AA11&lt;1)),"Fail","Pass")</f>
        <v>Pass</v>
      </c>
      <c r="Z4" t="str">
        <f>IF(OR(ISBLANK('Sch B'!AC11),AND('Sch B'!AE11&gt;0,'Sch B'!AC11&lt;1)),"Fail","Pass")</f>
        <v>Pass</v>
      </c>
      <c r="AB4" t="str">
        <f>IF(OR(ISBLANK('Sch B'!AE11),AND('Sch B'!AC11&gt;0,'Sch B'!AE11&lt;1)),"Fail","Pass")</f>
        <v>Pass</v>
      </c>
      <c r="AD4" t="str">
        <f>IF(OR(ISBLANK('Sch B'!AG11),AND('Sch B'!AI11&gt;0,'Sch B'!AG11&lt;1)),"Fail","Pass")</f>
        <v>Pass</v>
      </c>
      <c r="AF4" t="str">
        <f>IF(OR(ISBLANK('Sch B'!AI11),AND('Sch B'!AG11&gt;0,'Sch B'!AI11&lt;1)),"Fail","Pass")</f>
        <v>Pass</v>
      </c>
      <c r="AH4" t="str">
        <f>IF(OR(ISBLANK('Sch B'!AK11),AND('Sch B'!AM11&gt;0,'Sch B'!AK11&lt;1)),"Fail","Pass")</f>
        <v>Pass</v>
      </c>
      <c r="AJ4" t="str">
        <f>IF(OR(ISBLANK('Sch B'!AM11),AND('Sch B'!AK11&gt;0,'Sch B'!AM11&lt;1)),"Fail","Pass")</f>
        <v>Pass</v>
      </c>
      <c r="AL4" t="str">
        <f>IF(OR(ISBLANK('Sch B'!AO11),AND('Sch B'!AQ11&gt;0,'Sch B'!AO11&lt;1)),"Fail","Pass")</f>
        <v>Pass</v>
      </c>
      <c r="AN4" t="str">
        <f>IF(OR(ISBLANK('Sch B'!AQ11),AND('Sch B'!AO11&gt;0,'Sch B'!AQ11&lt;1)),"Fail","Pass")</f>
        <v>Pass</v>
      </c>
      <c r="AP4" t="str">
        <f>IF(OR(ISBLANK('Sch B'!AS11),AND('Sch B'!AU11&gt;0,'Sch B'!AS11&lt;1)),"Fail","Pass")</f>
        <v>Pass</v>
      </c>
      <c r="AR4" t="str">
        <f>IF(OR(ISBLANK('Sch B'!AU11),AND('Sch B'!AS11&gt;0,'Sch B'!AU11&lt;1)),"Fail","Pass")</f>
        <v>Pass</v>
      </c>
      <c r="AT4" t="str">
        <f>IF(OR(ISBLANK('Sch B'!AW11),AND('Sch B'!AY11&gt;0,'Sch B'!AW11&lt;1)),"Fail","Pass")</f>
        <v>Pass</v>
      </c>
      <c r="AV4" t="str">
        <f>IF(OR(ISBLANK('Sch B'!AY11),AND('Sch B'!AW11&gt;0,'Sch B'!AY11&lt;1)),"Fail","Pass")</f>
        <v>Pass</v>
      </c>
      <c r="AX4" t="str">
        <f>IF(OR(ISBLANK('Sch B'!BA11),AND('Sch B'!BC11&gt;0,'Sch B'!BA11&lt;1)),"Fail","Pass")</f>
        <v>Pass</v>
      </c>
      <c r="AZ4" t="str">
        <f>IF(OR(ISBLANK('Sch B'!BC11),AND('Sch B'!BA11&gt;0,'Sch B'!BC11&lt;1)),"Fail","Pass")</f>
        <v>Pass</v>
      </c>
      <c r="BB4" t="str">
        <f>IF(OR(ISBLANK('Sch B'!BE11),AND('Sch B'!BG11&gt;0,'Sch B'!BE11&lt;1)),"Fail","Pass")</f>
        <v>Pass</v>
      </c>
      <c r="BD4" t="str">
        <f>IF(OR(ISBLANK('Sch B'!BG11),AND('Sch B'!BE11&gt;0,'Sch B'!BG11&lt;1)),"Fail","Pass")</f>
        <v>Pass</v>
      </c>
      <c r="BF4" t="str">
        <f>IF(OR(ISBLANK('Sch B'!BI11),AND('Sch B'!BK11&gt;0,'Sch B'!BI11&lt;1)),"Fail","Pass")</f>
        <v>Pass</v>
      </c>
      <c r="BH4" t="str">
        <f>IF(OR(ISBLANK('Sch B'!BK11),AND('Sch B'!BI11&gt;0,'Sch B'!BK11&lt;1)),"Fail","Pass")</f>
        <v>Pass</v>
      </c>
      <c r="BJ4" t="str">
        <f>IF(OR(ISBLANK('Sch B'!BM11),AND('Sch B'!BO11&gt;0,'Sch B'!BM11&lt;1)),"Fail","Pass")</f>
        <v>Pass</v>
      </c>
      <c r="BL4" t="str">
        <f>IF(OR(ISBLANK('Sch B'!BO11),AND('Sch B'!BM11&gt;0,'Sch B'!BO11&lt;1)),"Fail","Pass")</f>
        <v>Pass</v>
      </c>
      <c r="BN4" t="str">
        <f>IF(OR(ISBLANK('Sch B'!BQ11),AND('Sch B'!BS11&gt;0,'Sch B'!BQ11&lt;1)),"Fail","Pass")</f>
        <v>Pass</v>
      </c>
      <c r="BP4" t="str">
        <f>IF(OR(ISBLANK('Sch B'!BS11),AND('Sch B'!BQ11&gt;0,'Sch B'!BS11&lt;1)),"Fail","Pass")</f>
        <v>Pass</v>
      </c>
      <c r="BR4" t="str">
        <f>IF(OR(ISBLANK('Sch B'!BU11),AND('Sch B'!BW11&gt;0,'Sch B'!BU11&lt;1)),"Fail","Pass")</f>
        <v>Pass</v>
      </c>
      <c r="BT4" t="str">
        <f>IF(OR(ISBLANK('Sch B'!BW11),AND('Sch B'!BU11&gt;0,'Sch B'!BW11&lt;1)),"Fail","Pass")</f>
        <v>Pass</v>
      </c>
    </row>
    <row r="5" spans="1:72">
      <c r="A5">
        <v>4</v>
      </c>
      <c r="B5" t="str">
        <f>IF(OR(ISBLANK('Sch B'!E12),AND('Sch B'!G12&gt;0,'Sch B'!E12&lt;1)),"Fail","Pass")</f>
        <v>Pass</v>
      </c>
      <c r="D5" t="str">
        <f>IF(OR(ISBLANK('Sch B'!G12),AND('Sch B'!E12&gt;0,'Sch B'!G12&lt;1)),"Fail","Pass")</f>
        <v>Pass</v>
      </c>
      <c r="F5" t="str">
        <f>IF(OR(ISBLANK('Sch B'!I12),AND('Sch B'!K12&gt;0,'Sch B'!I12&lt;1)),"Fail","Pass")</f>
        <v>Pass</v>
      </c>
      <c r="H5" t="str">
        <f>IF(OR(ISBLANK('Sch B'!K12),AND('Sch B'!I12&gt;0,'Sch B'!K12&lt;1)),"Fail","Pass")</f>
        <v>Pass</v>
      </c>
      <c r="J5" t="str">
        <f>IF(OR(ISBLANK('Sch B'!M12),AND('Sch B'!O12&gt;0,'Sch B'!M12&lt;1)),"Fail","Pass")</f>
        <v>Pass</v>
      </c>
      <c r="L5" t="str">
        <f>IF(OR(ISBLANK('Sch B'!O12),AND('Sch B'!M12&gt;0,'Sch B'!O12&lt;1)),"Fail","Pass")</f>
        <v>Pass</v>
      </c>
      <c r="N5" t="str">
        <f>IF(OR(ISBLANK('Sch B'!Q12),AND('Sch B'!S12&gt;0,'Sch B'!Q12&lt;1)),"Fail","Pass")</f>
        <v>Pass</v>
      </c>
      <c r="P5" t="str">
        <f>IF(OR(ISBLANK('Sch B'!S12),AND('Sch B'!Q12&gt;0,'Sch B'!S12&lt;1)),"Fail","Pass")</f>
        <v>Pass</v>
      </c>
      <c r="R5" t="str">
        <f>IF(OR(ISBLANK('Sch B'!U12),AND('Sch B'!W12&gt;0,'Sch B'!U12&lt;1)),"Fail","Pass")</f>
        <v>Pass</v>
      </c>
      <c r="T5" t="str">
        <f>IF(OR(ISBLANK('Sch B'!W12),AND('Sch B'!U12&gt;0,'Sch B'!W12&lt;1)),"Fail","Pass")</f>
        <v>Pass</v>
      </c>
      <c r="V5" t="str">
        <f>IF(OR(ISBLANK('Sch B'!Y12),AND('Sch B'!AA12&gt;0,'Sch B'!Y12&lt;1)),"Fail","Pass")</f>
        <v>Pass</v>
      </c>
      <c r="X5" t="str">
        <f>IF(OR(ISBLANK('Sch B'!AA12),AND('Sch B'!Y12&gt;0,'Sch B'!AA12&lt;1)),"Fail","Pass")</f>
        <v>Pass</v>
      </c>
      <c r="Z5" t="str">
        <f>IF(OR(ISBLANK('Sch B'!AC12),AND('Sch B'!AE12&gt;0,'Sch B'!AC12&lt;1)),"Fail","Pass")</f>
        <v>Pass</v>
      </c>
      <c r="AB5" t="str">
        <f>IF(OR(ISBLANK('Sch B'!AE12),AND('Sch B'!AC12&gt;0,'Sch B'!AE12&lt;1)),"Fail","Pass")</f>
        <v>Pass</v>
      </c>
      <c r="AD5" t="str">
        <f>IF(OR(ISBLANK('Sch B'!AG12),AND('Sch B'!AI12&gt;0,'Sch B'!AG12&lt;1)),"Fail","Pass")</f>
        <v>Pass</v>
      </c>
      <c r="AF5" t="str">
        <f>IF(OR(ISBLANK('Sch B'!AI12),AND('Sch B'!AG12&gt;0,'Sch B'!AI12&lt;1)),"Fail","Pass")</f>
        <v>Pass</v>
      </c>
      <c r="AH5" t="str">
        <f>IF(OR(ISBLANK('Sch B'!AK12),AND('Sch B'!AM12&gt;0,'Sch B'!AK12&lt;1)),"Fail","Pass")</f>
        <v>Pass</v>
      </c>
      <c r="AJ5" t="str">
        <f>IF(OR(ISBLANK('Sch B'!AM12),AND('Sch B'!AK12&gt;0,'Sch B'!AM12&lt;1)),"Fail","Pass")</f>
        <v>Pass</v>
      </c>
      <c r="AL5" t="str">
        <f>IF(OR(ISBLANK('Sch B'!AO12),AND('Sch B'!AQ12&gt;0,'Sch B'!AO12&lt;1)),"Fail","Pass")</f>
        <v>Pass</v>
      </c>
      <c r="AN5" t="str">
        <f>IF(OR(ISBLANK('Sch B'!AQ12),AND('Sch B'!AO12&gt;0,'Sch B'!AQ12&lt;1)),"Fail","Pass")</f>
        <v>Pass</v>
      </c>
      <c r="AP5" t="str">
        <f>IF(OR(ISBLANK('Sch B'!AS12),AND('Sch B'!AU12&gt;0,'Sch B'!AS12&lt;1)),"Fail","Pass")</f>
        <v>Pass</v>
      </c>
      <c r="AR5" t="str">
        <f>IF(OR(ISBLANK('Sch B'!AU12),AND('Sch B'!AS12&gt;0,'Sch B'!AU12&lt;1)),"Fail","Pass")</f>
        <v>Pass</v>
      </c>
      <c r="AT5" t="str">
        <f>IF(OR(ISBLANK('Sch B'!AW12),AND('Sch B'!AY12&gt;0,'Sch B'!AW12&lt;1)),"Fail","Pass")</f>
        <v>Pass</v>
      </c>
      <c r="AV5" t="str">
        <f>IF(OR(ISBLANK('Sch B'!AY12),AND('Sch B'!AW12&gt;0,'Sch B'!AY12&lt;1)),"Fail","Pass")</f>
        <v>Pass</v>
      </c>
      <c r="AX5" t="str">
        <f>IF(OR(ISBLANK('Sch B'!BA12),AND('Sch B'!BC12&gt;0,'Sch B'!BA12&lt;1)),"Fail","Pass")</f>
        <v>Pass</v>
      </c>
      <c r="AZ5" t="str">
        <f>IF(OR(ISBLANK('Sch B'!BC12),AND('Sch B'!BA12&gt;0,'Sch B'!BC12&lt;1)),"Fail","Pass")</f>
        <v>Pass</v>
      </c>
      <c r="BB5" t="str">
        <f>IF(OR(ISBLANK('Sch B'!BE12),AND('Sch B'!BG12&gt;0,'Sch B'!BE12&lt;1)),"Fail","Pass")</f>
        <v>Pass</v>
      </c>
      <c r="BD5" t="str">
        <f>IF(OR(ISBLANK('Sch B'!BG12),AND('Sch B'!BE12&gt;0,'Sch B'!BG12&lt;1)),"Fail","Pass")</f>
        <v>Pass</v>
      </c>
      <c r="BF5" t="str">
        <f>IF(OR(ISBLANK('Sch B'!BI12),AND('Sch B'!BK12&gt;0,'Sch B'!BI12&lt;1)),"Fail","Pass")</f>
        <v>Pass</v>
      </c>
      <c r="BH5" t="str">
        <f>IF(OR(ISBLANK('Sch B'!BK12),AND('Sch B'!BI12&gt;0,'Sch B'!BK12&lt;1)),"Fail","Pass")</f>
        <v>Pass</v>
      </c>
      <c r="BJ5" t="str">
        <f>IF(OR(ISBLANK('Sch B'!BM12),AND('Sch B'!BO12&gt;0,'Sch B'!BM12&lt;1)),"Fail","Pass")</f>
        <v>Pass</v>
      </c>
      <c r="BL5" t="str">
        <f>IF(OR(ISBLANK('Sch B'!BO12),AND('Sch B'!BM12&gt;0,'Sch B'!BO12&lt;1)),"Fail","Pass")</f>
        <v>Pass</v>
      </c>
      <c r="BN5" t="str">
        <f>IF(OR(ISBLANK('Sch B'!BQ12),AND('Sch B'!BS12&gt;0,'Sch B'!BQ12&lt;1)),"Fail","Pass")</f>
        <v>Pass</v>
      </c>
      <c r="BP5" t="str">
        <f>IF(OR(ISBLANK('Sch B'!BS12),AND('Sch B'!BQ12&gt;0,'Sch B'!BS12&lt;1)),"Fail","Pass")</f>
        <v>Pass</v>
      </c>
      <c r="BR5" t="str">
        <f>IF(OR(ISBLANK('Sch B'!BU12),AND('Sch B'!BW12&gt;0,'Sch B'!BU12&lt;1)),"Fail","Pass")</f>
        <v>Pass</v>
      </c>
      <c r="BT5" t="str">
        <f>IF(OR(ISBLANK('Sch B'!BW12),AND('Sch B'!BU12&gt;0,'Sch B'!BW12&lt;1)),"Fail","Pass")</f>
        <v>Pass</v>
      </c>
    </row>
    <row r="6" spans="1:72">
      <c r="A6">
        <v>5</v>
      </c>
      <c r="B6" t="str">
        <f>IF(OR(ISBLANK('Sch B'!E13),AND('Sch B'!G13&gt;0,'Sch B'!E13&lt;1)),"Fail","Pass")</f>
        <v>Pass</v>
      </c>
      <c r="D6" t="str">
        <f>IF(OR(ISBLANK('Sch B'!G13),AND('Sch B'!E13&gt;0,'Sch B'!G13&lt;1)),"Fail","Pass")</f>
        <v>Pass</v>
      </c>
      <c r="F6" t="str">
        <f>IF(OR(ISBLANK('Sch B'!I13),AND('Sch B'!K13&gt;0,'Sch B'!I13&lt;1)),"Fail","Pass")</f>
        <v>Pass</v>
      </c>
      <c r="H6" t="str">
        <f>IF(OR(ISBLANK('Sch B'!K13),AND('Sch B'!I13&gt;0,'Sch B'!K13&lt;1)),"Fail","Pass")</f>
        <v>Pass</v>
      </c>
      <c r="J6" t="str">
        <f>IF(OR(ISBLANK('Sch B'!M13),AND('Sch B'!O13&gt;0,'Sch B'!M13&lt;1)),"Fail","Pass")</f>
        <v>Pass</v>
      </c>
      <c r="L6" t="str">
        <f>IF(OR(ISBLANK('Sch B'!O13),AND('Sch B'!M13&gt;0,'Sch B'!O13&lt;1)),"Fail","Pass")</f>
        <v>Pass</v>
      </c>
      <c r="N6" t="str">
        <f>IF(OR(ISBLANK('Sch B'!Q13),AND('Sch B'!S13&gt;0,'Sch B'!Q13&lt;1)),"Fail","Pass")</f>
        <v>Pass</v>
      </c>
      <c r="P6" t="str">
        <f>IF(OR(ISBLANK('Sch B'!S13),AND('Sch B'!Q13&gt;0,'Sch B'!S13&lt;1)),"Fail","Pass")</f>
        <v>Pass</v>
      </c>
      <c r="R6" t="str">
        <f>IF(OR(ISBLANK('Sch B'!U13),AND('Sch B'!W13&gt;0,'Sch B'!U13&lt;1)),"Fail","Pass")</f>
        <v>Pass</v>
      </c>
      <c r="T6" t="str">
        <f>IF(OR(ISBLANK('Sch B'!W13),AND('Sch B'!U13&gt;0,'Sch B'!W13&lt;1)),"Fail","Pass")</f>
        <v>Pass</v>
      </c>
      <c r="V6" t="str">
        <f>IF(OR(ISBLANK('Sch B'!Y13),AND('Sch B'!AA13&gt;0,'Sch B'!Y13&lt;1)),"Fail","Pass")</f>
        <v>Pass</v>
      </c>
      <c r="X6" t="str">
        <f>IF(OR(ISBLANK('Sch B'!AA13),AND('Sch B'!Y13&gt;0,'Sch B'!AA13&lt;1)),"Fail","Pass")</f>
        <v>Pass</v>
      </c>
      <c r="Z6" t="str">
        <f>IF(OR(ISBLANK('Sch B'!AC13),AND('Sch B'!AE13&gt;0,'Sch B'!AC13&lt;1)),"Fail","Pass")</f>
        <v>Pass</v>
      </c>
      <c r="AB6" t="str">
        <f>IF(OR(ISBLANK('Sch B'!AE13),AND('Sch B'!AC13&gt;0,'Sch B'!AE13&lt;1)),"Fail","Pass")</f>
        <v>Pass</v>
      </c>
      <c r="AD6" t="str">
        <f>IF(OR(ISBLANK('Sch B'!AG13),AND('Sch B'!AI13&gt;0,'Sch B'!AG13&lt;1)),"Fail","Pass")</f>
        <v>Pass</v>
      </c>
      <c r="AF6" t="str">
        <f>IF(OR(ISBLANK('Sch B'!AI13),AND('Sch B'!AG13&gt;0,'Sch B'!AI13&lt;1)),"Fail","Pass")</f>
        <v>Pass</v>
      </c>
      <c r="AH6" t="str">
        <f>IF(OR(ISBLANK('Sch B'!AK13),AND('Sch B'!AM13&gt;0,'Sch B'!AK13&lt;1)),"Fail","Pass")</f>
        <v>Pass</v>
      </c>
      <c r="AJ6" t="str">
        <f>IF(OR(ISBLANK('Sch B'!AM13),AND('Sch B'!AK13&gt;0,'Sch B'!AM13&lt;1)),"Fail","Pass")</f>
        <v>Pass</v>
      </c>
      <c r="AL6" t="str">
        <f>IF(OR(ISBLANK('Sch B'!AO13),AND('Sch B'!AQ13&gt;0,'Sch B'!AO13&lt;1)),"Fail","Pass")</f>
        <v>Pass</v>
      </c>
      <c r="AN6" t="str">
        <f>IF(OR(ISBLANK('Sch B'!AQ13),AND('Sch B'!AO13&gt;0,'Sch B'!AQ13&lt;1)),"Fail","Pass")</f>
        <v>Pass</v>
      </c>
      <c r="AP6" t="str">
        <f>IF(OR(ISBLANK('Sch B'!AS13),AND('Sch B'!AU13&gt;0,'Sch B'!AS13&lt;1)),"Fail","Pass")</f>
        <v>Pass</v>
      </c>
      <c r="AR6" t="str">
        <f>IF(OR(ISBLANK('Sch B'!AU13),AND('Sch B'!AS13&gt;0,'Sch B'!AU13&lt;1)),"Fail","Pass")</f>
        <v>Pass</v>
      </c>
      <c r="AT6" t="str">
        <f>IF(OR(ISBLANK('Sch B'!AW13),AND('Sch B'!AY13&gt;0,'Sch B'!AW13&lt;1)),"Fail","Pass")</f>
        <v>Pass</v>
      </c>
      <c r="AV6" t="str">
        <f>IF(OR(ISBLANK('Sch B'!AY13),AND('Sch B'!AW13&gt;0,'Sch B'!AY13&lt;1)),"Fail","Pass")</f>
        <v>Pass</v>
      </c>
      <c r="AX6" t="str">
        <f>IF(OR(ISBLANK('Sch B'!BA13),AND('Sch B'!BC13&gt;0,'Sch B'!BA13&lt;1)),"Fail","Pass")</f>
        <v>Pass</v>
      </c>
      <c r="AZ6" t="str">
        <f>IF(OR(ISBLANK('Sch B'!BC13),AND('Sch B'!BA13&gt;0,'Sch B'!BC13&lt;1)),"Fail","Pass")</f>
        <v>Pass</v>
      </c>
      <c r="BB6" t="str">
        <f>IF(OR(ISBLANK('Sch B'!BE13),AND('Sch B'!BG13&gt;0,'Sch B'!BE13&lt;1)),"Fail","Pass")</f>
        <v>Pass</v>
      </c>
      <c r="BD6" t="str">
        <f>IF(OR(ISBLANK('Sch B'!BG13),AND('Sch B'!BE13&gt;0,'Sch B'!BG13&lt;1)),"Fail","Pass")</f>
        <v>Pass</v>
      </c>
      <c r="BF6" t="str">
        <f>IF(OR(ISBLANK('Sch B'!BI13),AND('Sch B'!BK13&gt;0,'Sch B'!BI13&lt;1)),"Fail","Pass")</f>
        <v>Pass</v>
      </c>
      <c r="BH6" t="str">
        <f>IF(OR(ISBLANK('Sch B'!BK13),AND('Sch B'!BI13&gt;0,'Sch B'!BK13&lt;1)),"Fail","Pass")</f>
        <v>Pass</v>
      </c>
      <c r="BJ6" t="str">
        <f>IF(OR(ISBLANK('Sch B'!BM13),AND('Sch B'!BO13&gt;0,'Sch B'!BM13&lt;1)),"Fail","Pass")</f>
        <v>Pass</v>
      </c>
      <c r="BL6" t="str">
        <f>IF(OR(ISBLANK('Sch B'!BO13),AND('Sch B'!BM13&gt;0,'Sch B'!BO13&lt;1)),"Fail","Pass")</f>
        <v>Pass</v>
      </c>
      <c r="BN6" t="str">
        <f>IF(OR(ISBLANK('Sch B'!BQ13),AND('Sch B'!BS13&gt;0,'Sch B'!BQ13&lt;1)),"Fail","Pass")</f>
        <v>Pass</v>
      </c>
      <c r="BP6" t="str">
        <f>IF(OR(ISBLANK('Sch B'!BS13),AND('Sch B'!BQ13&gt;0,'Sch B'!BS13&lt;1)),"Fail","Pass")</f>
        <v>Pass</v>
      </c>
      <c r="BR6" t="str">
        <f>IF(OR(ISBLANK('Sch B'!BU13),AND('Sch B'!BW13&gt;0,'Sch B'!BU13&lt;1)),"Fail","Pass")</f>
        <v>Pass</v>
      </c>
      <c r="BT6" t="str">
        <f>IF(OR(ISBLANK('Sch B'!BW13),AND('Sch B'!BU13&gt;0,'Sch B'!BW13&lt;1)),"Fail","Pass")</f>
        <v>Pass</v>
      </c>
    </row>
    <row r="7" spans="1:72">
      <c r="A7">
        <v>6</v>
      </c>
      <c r="B7" t="str">
        <f>IF(OR(ISBLANK('Sch B'!E14),AND('Sch B'!G14&gt;0,'Sch B'!E14&lt;1)),"Fail","Pass")</f>
        <v>Pass</v>
      </c>
      <c r="D7" t="str">
        <f>IF(OR(ISBLANK('Sch B'!G14),AND('Sch B'!E14&gt;0,'Sch B'!G14&lt;1)),"Fail","Pass")</f>
        <v>Pass</v>
      </c>
      <c r="F7" t="str">
        <f>IF(OR(ISBLANK('Sch B'!I14),AND('Sch B'!K14&gt;0,'Sch B'!I14&lt;1)),"Fail","Pass")</f>
        <v>Pass</v>
      </c>
      <c r="H7" t="str">
        <f>IF(OR(ISBLANK('Sch B'!K14),AND('Sch B'!I14&gt;0,'Sch B'!K14&lt;1)),"Fail","Pass")</f>
        <v>Pass</v>
      </c>
      <c r="J7" t="str">
        <f>IF(OR(ISBLANK('Sch B'!M14),AND('Sch B'!O14&gt;0,'Sch B'!M14&lt;1)),"Fail","Pass")</f>
        <v>Pass</v>
      </c>
      <c r="L7" t="str">
        <f>IF(OR(ISBLANK('Sch B'!O14),AND('Sch B'!M14&gt;0,'Sch B'!O14&lt;1)),"Fail","Pass")</f>
        <v>Pass</v>
      </c>
      <c r="N7" t="str">
        <f>IF(OR(ISBLANK('Sch B'!Q14),AND('Sch B'!S14&gt;0,'Sch B'!Q14&lt;1)),"Fail","Pass")</f>
        <v>Pass</v>
      </c>
      <c r="P7" t="str">
        <f>IF(OR(ISBLANK('Sch B'!S14),AND('Sch B'!Q14&gt;0,'Sch B'!S14&lt;1)),"Fail","Pass")</f>
        <v>Pass</v>
      </c>
      <c r="R7" t="str">
        <f>IF(OR(ISBLANK('Sch B'!U14),AND('Sch B'!W14&gt;0,'Sch B'!U14&lt;1)),"Fail","Pass")</f>
        <v>Pass</v>
      </c>
      <c r="T7" t="str">
        <f>IF(OR(ISBLANK('Sch B'!W14),AND('Sch B'!U14&gt;0,'Sch B'!W14&lt;1)),"Fail","Pass")</f>
        <v>Pass</v>
      </c>
      <c r="V7" t="str">
        <f>IF(OR(ISBLANK('Sch B'!Y14),AND('Sch B'!AA14&gt;0,'Sch B'!Y14&lt;1)),"Fail","Pass")</f>
        <v>Pass</v>
      </c>
      <c r="X7" t="str">
        <f>IF(OR(ISBLANK('Sch B'!AA14),AND('Sch B'!Y14&gt;0,'Sch B'!AA14&lt;1)),"Fail","Pass")</f>
        <v>Pass</v>
      </c>
      <c r="Z7" t="str">
        <f>IF(OR(ISBLANK('Sch B'!AC14),AND('Sch B'!AE14&gt;0,'Sch B'!AC14&lt;1)),"Fail","Pass")</f>
        <v>Pass</v>
      </c>
      <c r="AB7" t="str">
        <f>IF(OR(ISBLANK('Sch B'!AE14),AND('Sch B'!AC14&gt;0,'Sch B'!AE14&lt;1)),"Fail","Pass")</f>
        <v>Pass</v>
      </c>
      <c r="AD7" t="str">
        <f>IF(OR(ISBLANK('Sch B'!AG14),AND('Sch B'!AI14&gt;0,'Sch B'!AG14&lt;1)),"Fail","Pass")</f>
        <v>Pass</v>
      </c>
      <c r="AF7" t="str">
        <f>IF(OR(ISBLANK('Sch B'!AI14),AND('Sch B'!AG14&gt;0,'Sch B'!AI14&lt;1)),"Fail","Pass")</f>
        <v>Pass</v>
      </c>
      <c r="AH7" t="str">
        <f>IF(OR(ISBLANK('Sch B'!AK14),AND('Sch B'!AM14&gt;0,'Sch B'!AK14&lt;1)),"Fail","Pass")</f>
        <v>Pass</v>
      </c>
      <c r="AJ7" t="str">
        <f>IF(OR(ISBLANK('Sch B'!AM14),AND('Sch B'!AK14&gt;0,'Sch B'!AM14&lt;1)),"Fail","Pass")</f>
        <v>Pass</v>
      </c>
      <c r="AL7" t="str">
        <f>IF(OR(ISBLANK('Sch B'!AO14),AND('Sch B'!AQ14&gt;0,'Sch B'!AO14&lt;1)),"Fail","Pass")</f>
        <v>Pass</v>
      </c>
      <c r="AN7" t="str">
        <f>IF(OR(ISBLANK('Sch B'!AQ14),AND('Sch B'!AO14&gt;0,'Sch B'!AQ14&lt;1)),"Fail","Pass")</f>
        <v>Pass</v>
      </c>
      <c r="AP7" t="str">
        <f>IF(OR(ISBLANK('Sch B'!AS14),AND('Sch B'!AU14&gt;0,'Sch B'!AS14&lt;1)),"Fail","Pass")</f>
        <v>Pass</v>
      </c>
      <c r="AR7" t="str">
        <f>IF(OR(ISBLANK('Sch B'!AU14),AND('Sch B'!AS14&gt;0,'Sch B'!AU14&lt;1)),"Fail","Pass")</f>
        <v>Pass</v>
      </c>
      <c r="AT7" t="str">
        <f>IF(OR(ISBLANK('Sch B'!AW14),AND('Sch B'!AY14&gt;0,'Sch B'!AW14&lt;1)),"Fail","Pass")</f>
        <v>Pass</v>
      </c>
      <c r="AV7" t="str">
        <f>IF(OR(ISBLANK('Sch B'!AY14),AND('Sch B'!AW14&gt;0,'Sch B'!AY14&lt;1)),"Fail","Pass")</f>
        <v>Pass</v>
      </c>
      <c r="AX7" t="str">
        <f>IF(OR(ISBLANK('Sch B'!BA14),AND('Sch B'!BC14&gt;0,'Sch B'!BA14&lt;1)),"Fail","Pass")</f>
        <v>Pass</v>
      </c>
      <c r="AZ7" t="str">
        <f>IF(OR(ISBLANK('Sch B'!BC14),AND('Sch B'!BA14&gt;0,'Sch B'!BC14&lt;1)),"Fail","Pass")</f>
        <v>Pass</v>
      </c>
      <c r="BB7" t="str">
        <f>IF(OR(ISBLANK('Sch B'!BE14),AND('Sch B'!BG14&gt;0,'Sch B'!BE14&lt;1)),"Fail","Pass")</f>
        <v>Pass</v>
      </c>
      <c r="BD7" t="str">
        <f>IF(OR(ISBLANK('Sch B'!BG14),AND('Sch B'!BE14&gt;0,'Sch B'!BG14&lt;1)),"Fail","Pass")</f>
        <v>Pass</v>
      </c>
      <c r="BF7" t="str">
        <f>IF(OR(ISBLANK('Sch B'!BI14),AND('Sch B'!BK14&gt;0,'Sch B'!BI14&lt;1)),"Fail","Pass")</f>
        <v>Pass</v>
      </c>
      <c r="BH7" t="str">
        <f>IF(OR(ISBLANK('Sch B'!BK14),AND('Sch B'!BI14&gt;0,'Sch B'!BK14&lt;1)),"Fail","Pass")</f>
        <v>Pass</v>
      </c>
      <c r="BJ7" t="str">
        <f>IF(OR(ISBLANK('Sch B'!BM14),AND('Sch B'!BO14&gt;0,'Sch B'!BM14&lt;1)),"Fail","Pass")</f>
        <v>Pass</v>
      </c>
      <c r="BL7" t="str">
        <f>IF(OR(ISBLANK('Sch B'!BO14),AND('Sch B'!BM14&gt;0,'Sch B'!BO14&lt;1)),"Fail","Pass")</f>
        <v>Pass</v>
      </c>
      <c r="BN7" t="str">
        <f>IF(OR(ISBLANK('Sch B'!BQ14),AND('Sch B'!BS14&gt;0,'Sch B'!BQ14&lt;1)),"Fail","Pass")</f>
        <v>Pass</v>
      </c>
      <c r="BP7" t="str">
        <f>IF(OR(ISBLANK('Sch B'!BS14),AND('Sch B'!BQ14&gt;0,'Sch B'!BS14&lt;1)),"Fail","Pass")</f>
        <v>Pass</v>
      </c>
      <c r="BR7" t="str">
        <f>IF(OR(ISBLANK('Sch B'!BU14),AND('Sch B'!BW14&gt;0,'Sch B'!BU14&lt;1)),"Fail","Pass")</f>
        <v>Pass</v>
      </c>
      <c r="BT7" t="str">
        <f>IF(OR(ISBLANK('Sch B'!BW14),AND('Sch B'!BU14&gt;0,'Sch B'!BW14&lt;1)),"Fail","Pass")</f>
        <v>Pass</v>
      </c>
    </row>
    <row r="8" spans="1:72">
      <c r="A8">
        <v>7</v>
      </c>
      <c r="B8" t="str">
        <f>IF(OR(ISBLANK('Sch B'!E15),AND('Sch B'!G15&gt;0,'Sch B'!E15&lt;1)),"Fail","Pass")</f>
        <v>Pass</v>
      </c>
      <c r="D8" t="str">
        <f>IF(OR(ISBLANK('Sch B'!G15),AND('Sch B'!E15&gt;0,'Sch B'!G15&lt;1)),"Fail","Pass")</f>
        <v>Pass</v>
      </c>
      <c r="F8" t="str">
        <f>IF(OR(ISBLANK('Sch B'!I15),AND('Sch B'!K15&gt;0,'Sch B'!I15&lt;1)),"Fail","Pass")</f>
        <v>Pass</v>
      </c>
      <c r="H8" t="str">
        <f>IF(OR(ISBLANK('Sch B'!K15),AND('Sch B'!I15&gt;0,'Sch B'!K15&lt;1)),"Fail","Pass")</f>
        <v>Pass</v>
      </c>
      <c r="J8" t="str">
        <f>IF(OR(ISBLANK('Sch B'!M15),AND('Sch B'!O15&gt;0,'Sch B'!M15&lt;1)),"Fail","Pass")</f>
        <v>Pass</v>
      </c>
      <c r="L8" t="str">
        <f>IF(OR(ISBLANK('Sch B'!O15),AND('Sch B'!M15&gt;0,'Sch B'!O15&lt;1)),"Fail","Pass")</f>
        <v>Pass</v>
      </c>
      <c r="N8" t="str">
        <f>IF(OR(ISBLANK('Sch B'!Q15),AND('Sch B'!S15&gt;0,'Sch B'!Q15&lt;1)),"Fail","Pass")</f>
        <v>Pass</v>
      </c>
      <c r="P8" t="str">
        <f>IF(OR(ISBLANK('Sch B'!S15),AND('Sch B'!Q15&gt;0,'Sch B'!S15&lt;1)),"Fail","Pass")</f>
        <v>Pass</v>
      </c>
      <c r="R8" t="str">
        <f>IF(OR(ISBLANK('Sch B'!U15),AND('Sch B'!W15&gt;0,'Sch B'!U15&lt;1)),"Fail","Pass")</f>
        <v>Pass</v>
      </c>
      <c r="T8" t="str">
        <f>IF(OR(ISBLANK('Sch B'!W15),AND('Sch B'!U15&gt;0,'Sch B'!W15&lt;1)),"Fail","Pass")</f>
        <v>Pass</v>
      </c>
      <c r="V8" t="str">
        <f>IF(OR(ISBLANK('Sch B'!Y15),AND('Sch B'!AA15&gt;0,'Sch B'!Y15&lt;1)),"Fail","Pass")</f>
        <v>Pass</v>
      </c>
      <c r="X8" t="str">
        <f>IF(OR(ISBLANK('Sch B'!AA15),AND('Sch B'!Y15&gt;0,'Sch B'!AA15&lt;1)),"Fail","Pass")</f>
        <v>Pass</v>
      </c>
      <c r="Z8" t="str">
        <f>IF(OR(ISBLANK('Sch B'!AC15),AND('Sch B'!AE15&gt;0,'Sch B'!AC15&lt;1)),"Fail","Pass")</f>
        <v>Pass</v>
      </c>
      <c r="AB8" t="str">
        <f>IF(OR(ISBLANK('Sch B'!AE15),AND('Sch B'!AC15&gt;0,'Sch B'!AE15&lt;1)),"Fail","Pass")</f>
        <v>Pass</v>
      </c>
      <c r="AD8" t="str">
        <f>IF(OR(ISBLANK('Sch B'!AG15),AND('Sch B'!AI15&gt;0,'Sch B'!AG15&lt;1)),"Fail","Pass")</f>
        <v>Pass</v>
      </c>
      <c r="AF8" t="str">
        <f>IF(OR(ISBLANK('Sch B'!AI15),AND('Sch B'!AG15&gt;0,'Sch B'!AI15&lt;1)),"Fail","Pass")</f>
        <v>Pass</v>
      </c>
      <c r="AH8" t="str">
        <f>IF(OR(ISBLANK('Sch B'!AK15),AND('Sch B'!AM15&gt;0,'Sch B'!AK15&lt;1)),"Fail","Pass")</f>
        <v>Pass</v>
      </c>
      <c r="AJ8" t="str">
        <f>IF(OR(ISBLANK('Sch B'!AM15),AND('Sch B'!AK15&gt;0,'Sch B'!AM15&lt;1)),"Fail","Pass")</f>
        <v>Pass</v>
      </c>
      <c r="AL8" t="str">
        <f>IF(OR(ISBLANK('Sch B'!AO15),AND('Sch B'!AQ15&gt;0,'Sch B'!AO15&lt;1)),"Fail","Pass")</f>
        <v>Pass</v>
      </c>
      <c r="AN8" t="str">
        <f>IF(OR(ISBLANK('Sch B'!AQ15),AND('Sch B'!AO15&gt;0,'Sch B'!AQ15&lt;1)),"Fail","Pass")</f>
        <v>Pass</v>
      </c>
      <c r="AP8" t="str">
        <f>IF(OR(ISBLANK('Sch B'!AS15),AND('Sch B'!AU15&gt;0,'Sch B'!AS15&lt;1)),"Fail","Pass")</f>
        <v>Pass</v>
      </c>
      <c r="AR8" t="str">
        <f>IF(OR(ISBLANK('Sch B'!AU15),AND('Sch B'!AS15&gt;0,'Sch B'!AU15&lt;1)),"Fail","Pass")</f>
        <v>Pass</v>
      </c>
      <c r="AT8" t="str">
        <f>IF(OR(ISBLANK('Sch B'!AW15),AND('Sch B'!AY15&gt;0,'Sch B'!AW15&lt;1)),"Fail","Pass")</f>
        <v>Pass</v>
      </c>
      <c r="AV8" t="str">
        <f>IF(OR(ISBLANK('Sch B'!AY15),AND('Sch B'!AW15&gt;0,'Sch B'!AY15&lt;1)),"Fail","Pass")</f>
        <v>Pass</v>
      </c>
      <c r="AX8" t="str">
        <f>IF(OR(ISBLANK('Sch B'!BA15),AND('Sch B'!BC15&gt;0,'Sch B'!BA15&lt;1)),"Fail","Pass")</f>
        <v>Pass</v>
      </c>
      <c r="AZ8" t="str">
        <f>IF(OR(ISBLANK('Sch B'!BC15),AND('Sch B'!BA15&gt;0,'Sch B'!BC15&lt;1)),"Fail","Pass")</f>
        <v>Pass</v>
      </c>
      <c r="BB8" t="str">
        <f>IF(OR(ISBLANK('Sch B'!BE15),AND('Sch B'!BG15&gt;0,'Sch B'!BE15&lt;1)),"Fail","Pass")</f>
        <v>Pass</v>
      </c>
      <c r="BD8" t="str">
        <f>IF(OR(ISBLANK('Sch B'!BG15),AND('Sch B'!BE15&gt;0,'Sch B'!BG15&lt;1)),"Fail","Pass")</f>
        <v>Pass</v>
      </c>
      <c r="BF8" t="str">
        <f>IF(OR(ISBLANK('Sch B'!BI15),AND('Sch B'!BK15&gt;0,'Sch B'!BI15&lt;1)),"Fail","Pass")</f>
        <v>Pass</v>
      </c>
      <c r="BH8" t="str">
        <f>IF(OR(ISBLANK('Sch B'!BK15),AND('Sch B'!BI15&gt;0,'Sch B'!BK15&lt;1)),"Fail","Pass")</f>
        <v>Pass</v>
      </c>
      <c r="BJ8" t="str">
        <f>IF(OR(ISBLANK('Sch B'!BM15),AND('Sch B'!BO15&gt;0,'Sch B'!BM15&lt;1)),"Fail","Pass")</f>
        <v>Pass</v>
      </c>
      <c r="BL8" t="str">
        <f>IF(OR(ISBLANK('Sch B'!BO15),AND('Sch B'!BM15&gt;0,'Sch B'!BO15&lt;1)),"Fail","Pass")</f>
        <v>Pass</v>
      </c>
      <c r="BN8" t="str">
        <f>IF(OR(ISBLANK('Sch B'!BQ15),AND('Sch B'!BS15&gt;0,'Sch B'!BQ15&lt;1)),"Fail","Pass")</f>
        <v>Pass</v>
      </c>
      <c r="BP8" t="str">
        <f>IF(OR(ISBLANK('Sch B'!BS15),AND('Sch B'!BQ15&gt;0,'Sch B'!BS15&lt;1)),"Fail","Pass")</f>
        <v>Pass</v>
      </c>
      <c r="BR8" t="str">
        <f>IF(OR(ISBLANK('Sch B'!BU15),AND('Sch B'!BW15&gt;0,'Sch B'!BU15&lt;1)),"Fail","Pass")</f>
        <v>Pass</v>
      </c>
      <c r="BT8" t="str">
        <f>IF(OR(ISBLANK('Sch B'!BW15),AND('Sch B'!BU15&gt;0,'Sch B'!BW15&lt;1)),"Fail","Pass")</f>
        <v>Pass</v>
      </c>
    </row>
    <row r="9" spans="1:72">
      <c r="A9">
        <v>8</v>
      </c>
      <c r="B9" t="str">
        <f>IF(OR(ISBLANK('Sch B'!E16),AND('Sch B'!G16&gt;0,'Sch B'!E16&lt;1)),"Fail","Pass")</f>
        <v>Pass</v>
      </c>
      <c r="D9" t="str">
        <f>IF(OR(ISBLANK('Sch B'!G16),AND('Sch B'!E16&gt;0,'Sch B'!G16&lt;1)),"Fail","Pass")</f>
        <v>Pass</v>
      </c>
      <c r="F9" t="str">
        <f>IF(OR(ISBLANK('Sch B'!I16),AND('Sch B'!K16&gt;0,'Sch B'!I16&lt;1)),"Fail","Pass")</f>
        <v>Pass</v>
      </c>
      <c r="H9" t="str">
        <f>IF(OR(ISBLANK('Sch B'!K16),AND('Sch B'!I16&gt;0,'Sch B'!K16&lt;1)),"Fail","Pass")</f>
        <v>Pass</v>
      </c>
      <c r="J9" t="str">
        <f>IF(OR(ISBLANK('Sch B'!M16),AND('Sch B'!O16&gt;0,'Sch B'!M16&lt;1)),"Fail","Pass")</f>
        <v>Pass</v>
      </c>
      <c r="L9" t="str">
        <f>IF(OR(ISBLANK('Sch B'!O16),AND('Sch B'!M16&gt;0,'Sch B'!O16&lt;1)),"Fail","Pass")</f>
        <v>Pass</v>
      </c>
      <c r="N9" t="str">
        <f>IF(OR(ISBLANK('Sch B'!Q16),AND('Sch B'!S16&gt;0,'Sch B'!Q16&lt;1)),"Fail","Pass")</f>
        <v>Pass</v>
      </c>
      <c r="P9" t="str">
        <f>IF(OR(ISBLANK('Sch B'!S16),AND('Sch B'!Q16&gt;0,'Sch B'!S16&lt;1)),"Fail","Pass")</f>
        <v>Pass</v>
      </c>
      <c r="R9" t="str">
        <f>IF(OR(ISBLANK('Sch B'!U16),AND('Sch B'!W16&gt;0,'Sch B'!U16&lt;1)),"Fail","Pass")</f>
        <v>Pass</v>
      </c>
      <c r="T9" t="str">
        <f>IF(OR(ISBLANK('Sch B'!W16),AND('Sch B'!U16&gt;0,'Sch B'!W16&lt;1)),"Fail","Pass")</f>
        <v>Pass</v>
      </c>
      <c r="V9" t="str">
        <f>IF(OR(ISBLANK('Sch B'!Y16),AND('Sch B'!AA16&gt;0,'Sch B'!Y16&lt;1)),"Fail","Pass")</f>
        <v>Pass</v>
      </c>
      <c r="X9" t="str">
        <f>IF(OR(ISBLANK('Sch B'!AA16),AND('Sch B'!Y16&gt;0,'Sch B'!AA16&lt;1)),"Fail","Pass")</f>
        <v>Pass</v>
      </c>
      <c r="Z9" t="str">
        <f>IF(OR(ISBLANK('Sch B'!AC16),AND('Sch B'!AE16&gt;0,'Sch B'!AC16&lt;1)),"Fail","Pass")</f>
        <v>Pass</v>
      </c>
      <c r="AB9" t="str">
        <f>IF(OR(ISBLANK('Sch B'!AE16),AND('Sch B'!AC16&gt;0,'Sch B'!AE16&lt;1)),"Fail","Pass")</f>
        <v>Pass</v>
      </c>
      <c r="AD9" t="str">
        <f>IF(OR(ISBLANK('Sch B'!AG16),AND('Sch B'!AI16&gt;0,'Sch B'!AG16&lt;1)),"Fail","Pass")</f>
        <v>Pass</v>
      </c>
      <c r="AF9" t="str">
        <f>IF(OR(ISBLANK('Sch B'!AI16),AND('Sch B'!AG16&gt;0,'Sch B'!AI16&lt;1)),"Fail","Pass")</f>
        <v>Pass</v>
      </c>
      <c r="AH9" t="str">
        <f>IF(OR(ISBLANK('Sch B'!AK16),AND('Sch B'!AM16&gt;0,'Sch B'!AK16&lt;1)),"Fail","Pass")</f>
        <v>Pass</v>
      </c>
      <c r="AJ9" t="str">
        <f>IF(OR(ISBLANK('Sch B'!AM16),AND('Sch B'!AK16&gt;0,'Sch B'!AM16&lt;1)),"Fail","Pass")</f>
        <v>Pass</v>
      </c>
      <c r="AL9" t="str">
        <f>IF(OR(ISBLANK('Sch B'!AO16),AND('Sch B'!AQ16&gt;0,'Sch B'!AO16&lt;1)),"Fail","Pass")</f>
        <v>Pass</v>
      </c>
      <c r="AN9" t="str">
        <f>IF(OR(ISBLANK('Sch B'!AQ16),AND('Sch B'!AO16&gt;0,'Sch B'!AQ16&lt;1)),"Fail","Pass")</f>
        <v>Pass</v>
      </c>
      <c r="AP9" t="str">
        <f>IF(OR(ISBLANK('Sch B'!AS16),AND('Sch B'!AU16&gt;0,'Sch B'!AS16&lt;1)),"Fail","Pass")</f>
        <v>Pass</v>
      </c>
      <c r="AR9" t="str">
        <f>IF(OR(ISBLANK('Sch B'!AU16),AND('Sch B'!AS16&gt;0,'Sch B'!AU16&lt;1)),"Fail","Pass")</f>
        <v>Pass</v>
      </c>
      <c r="AT9" t="str">
        <f>IF(OR(ISBLANK('Sch B'!AW16),AND('Sch B'!AY16&gt;0,'Sch B'!AW16&lt;1)),"Fail","Pass")</f>
        <v>Pass</v>
      </c>
      <c r="AV9" t="str">
        <f>IF(OR(ISBLANK('Sch B'!AY16),AND('Sch B'!AW16&gt;0,'Sch B'!AY16&lt;1)),"Fail","Pass")</f>
        <v>Pass</v>
      </c>
      <c r="AX9" t="str">
        <f>IF(OR(ISBLANK('Sch B'!BA16),AND('Sch B'!BC16&gt;0,'Sch B'!BA16&lt;1)),"Fail","Pass")</f>
        <v>Pass</v>
      </c>
      <c r="AZ9" t="str">
        <f>IF(OR(ISBLANK('Sch B'!BC16),AND('Sch B'!BA16&gt;0,'Sch B'!BC16&lt;1)),"Fail","Pass")</f>
        <v>Pass</v>
      </c>
      <c r="BB9" t="str">
        <f>IF(OR(ISBLANK('Sch B'!BE16),AND('Sch B'!BG16&gt;0,'Sch B'!BE16&lt;1)),"Fail","Pass")</f>
        <v>Pass</v>
      </c>
      <c r="BD9" t="str">
        <f>IF(OR(ISBLANK('Sch B'!BG16),AND('Sch B'!BE16&gt;0,'Sch B'!BG16&lt;1)),"Fail","Pass")</f>
        <v>Pass</v>
      </c>
      <c r="BF9" t="str">
        <f>IF(OR(ISBLANK('Sch B'!BI16),AND('Sch B'!BK16&gt;0,'Sch B'!BI16&lt;1)),"Fail","Pass")</f>
        <v>Pass</v>
      </c>
      <c r="BH9" t="str">
        <f>IF(OR(ISBLANK('Sch B'!BK16),AND('Sch B'!BI16&gt;0,'Sch B'!BK16&lt;1)),"Fail","Pass")</f>
        <v>Pass</v>
      </c>
      <c r="BJ9" t="str">
        <f>IF(OR(ISBLANK('Sch B'!BM16),AND('Sch B'!BO16&gt;0,'Sch B'!BM16&lt;1)),"Fail","Pass")</f>
        <v>Pass</v>
      </c>
      <c r="BL9" t="str">
        <f>IF(OR(ISBLANK('Sch B'!BO16),AND('Sch B'!BM16&gt;0,'Sch B'!BO16&lt;1)),"Fail","Pass")</f>
        <v>Pass</v>
      </c>
      <c r="BN9" t="str">
        <f>IF(OR(ISBLANK('Sch B'!BQ16),AND('Sch B'!BS16&gt;0,'Sch B'!BQ16&lt;1)),"Fail","Pass")</f>
        <v>Pass</v>
      </c>
      <c r="BP9" t="str">
        <f>IF(OR(ISBLANK('Sch B'!BS16),AND('Sch B'!BQ16&gt;0,'Sch B'!BS16&lt;1)),"Fail","Pass")</f>
        <v>Pass</v>
      </c>
      <c r="BR9" t="str">
        <f>IF(OR(ISBLANK('Sch B'!BU16),AND('Sch B'!BW16&gt;0,'Sch B'!BU16&lt;1)),"Fail","Pass")</f>
        <v>Pass</v>
      </c>
      <c r="BT9" t="str">
        <f>IF(OR(ISBLANK('Sch B'!BW16),AND('Sch B'!BU16&gt;0,'Sch B'!BW16&lt;1)),"Fail","Pass")</f>
        <v>Pass</v>
      </c>
    </row>
    <row r="10" spans="1:72">
      <c r="A10">
        <v>9</v>
      </c>
      <c r="B10" t="str">
        <f>IF(OR(ISBLANK('Sch B'!E17),AND('Sch B'!G17&gt;0,'Sch B'!E17&lt;1)),"Fail","Pass")</f>
        <v>Pass</v>
      </c>
      <c r="D10" t="str">
        <f>IF(OR(ISBLANK('Sch B'!G17),AND('Sch B'!E17&gt;0,'Sch B'!G17&lt;1)),"Fail","Pass")</f>
        <v>Pass</v>
      </c>
      <c r="F10" t="str">
        <f>IF(OR(ISBLANK('Sch B'!I17),AND('Sch B'!K17&gt;0,'Sch B'!I17&lt;1)),"Fail","Pass")</f>
        <v>Pass</v>
      </c>
      <c r="H10" t="str">
        <f>IF(OR(ISBLANK('Sch B'!K17),AND('Sch B'!I17&gt;0,'Sch B'!K17&lt;1)),"Fail","Pass")</f>
        <v>Pass</v>
      </c>
      <c r="J10" t="str">
        <f>IF(OR(ISBLANK('Sch B'!M17),AND('Sch B'!O17&gt;0,'Sch B'!M17&lt;1)),"Fail","Pass")</f>
        <v>Pass</v>
      </c>
      <c r="L10" t="str">
        <f>IF(OR(ISBLANK('Sch B'!O17),AND('Sch B'!M17&gt;0,'Sch B'!O17&lt;1)),"Fail","Pass")</f>
        <v>Pass</v>
      </c>
      <c r="N10" t="str">
        <f>IF(OR(ISBLANK('Sch B'!Q17),AND('Sch B'!S17&gt;0,'Sch B'!Q17&lt;1)),"Fail","Pass")</f>
        <v>Pass</v>
      </c>
      <c r="P10" t="str">
        <f>IF(OR(ISBLANK('Sch B'!S17),AND('Sch B'!Q17&gt;0,'Sch B'!S17&lt;1)),"Fail","Pass")</f>
        <v>Pass</v>
      </c>
      <c r="R10" t="str">
        <f>IF(OR(ISBLANK('Sch B'!U17),AND('Sch B'!W17&gt;0,'Sch B'!U17&lt;1)),"Fail","Pass")</f>
        <v>Pass</v>
      </c>
      <c r="T10" t="str">
        <f>IF(OR(ISBLANK('Sch B'!W17),AND('Sch B'!U17&gt;0,'Sch B'!W17&lt;1)),"Fail","Pass")</f>
        <v>Pass</v>
      </c>
      <c r="V10" t="str">
        <f>IF(OR(ISBLANK('Sch B'!Y17),AND('Sch B'!AA17&gt;0,'Sch B'!Y17&lt;1)),"Fail","Pass")</f>
        <v>Pass</v>
      </c>
      <c r="X10" t="str">
        <f>IF(OR(ISBLANK('Sch B'!AA17),AND('Sch B'!Y17&gt;0,'Sch B'!AA17&lt;1)),"Fail","Pass")</f>
        <v>Pass</v>
      </c>
      <c r="Z10" t="str">
        <f>IF(OR(ISBLANK('Sch B'!AC17),AND('Sch B'!AE17&gt;0,'Sch B'!AC17&lt;1)),"Fail","Pass")</f>
        <v>Pass</v>
      </c>
      <c r="AB10" t="str">
        <f>IF(OR(ISBLANK('Sch B'!AE17),AND('Sch B'!AC17&gt;0,'Sch B'!AE17&lt;1)),"Fail","Pass")</f>
        <v>Pass</v>
      </c>
      <c r="AD10" t="str">
        <f>IF(OR(ISBLANK('Sch B'!AG17),AND('Sch B'!AI17&gt;0,'Sch B'!AG17&lt;1)),"Fail","Pass")</f>
        <v>Pass</v>
      </c>
      <c r="AF10" t="str">
        <f>IF(OR(ISBLANK('Sch B'!AI17),AND('Sch B'!AG17&gt;0,'Sch B'!AI17&lt;1)),"Fail","Pass")</f>
        <v>Pass</v>
      </c>
      <c r="AH10" t="str">
        <f>IF(OR(ISBLANK('Sch B'!AK17),AND('Sch B'!AM17&gt;0,'Sch B'!AK17&lt;1)),"Fail","Pass")</f>
        <v>Pass</v>
      </c>
      <c r="AJ10" t="str">
        <f>IF(OR(ISBLANK('Sch B'!AM17),AND('Sch B'!AK17&gt;0,'Sch B'!AM17&lt;1)),"Fail","Pass")</f>
        <v>Pass</v>
      </c>
      <c r="AL10" t="str">
        <f>IF(OR(ISBLANK('Sch B'!AO17),AND('Sch B'!AQ17&gt;0,'Sch B'!AO17&lt;1)),"Fail","Pass")</f>
        <v>Pass</v>
      </c>
      <c r="AN10" t="str">
        <f>IF(OR(ISBLANK('Sch B'!AQ17),AND('Sch B'!AO17&gt;0,'Sch B'!AQ17&lt;1)),"Fail","Pass")</f>
        <v>Pass</v>
      </c>
      <c r="AP10" t="str">
        <f>IF(OR(ISBLANK('Sch B'!AS17),AND('Sch B'!AU17&gt;0,'Sch B'!AS17&lt;1)),"Fail","Pass")</f>
        <v>Pass</v>
      </c>
      <c r="AR10" t="str">
        <f>IF(OR(ISBLANK('Sch B'!AU17),AND('Sch B'!AS17&gt;0,'Sch B'!AU17&lt;1)),"Fail","Pass")</f>
        <v>Pass</v>
      </c>
      <c r="AT10" t="str">
        <f>IF(OR(ISBLANK('Sch B'!AW17),AND('Sch B'!AY17&gt;0,'Sch B'!AW17&lt;1)),"Fail","Pass")</f>
        <v>Pass</v>
      </c>
      <c r="AV10" t="str">
        <f>IF(OR(ISBLANK('Sch B'!AY17),AND('Sch B'!AW17&gt;0,'Sch B'!AY17&lt;1)),"Fail","Pass")</f>
        <v>Pass</v>
      </c>
      <c r="AX10" t="str">
        <f>IF(OR(ISBLANK('Sch B'!BA17),AND('Sch B'!BC17&gt;0,'Sch B'!BA17&lt;1)),"Fail","Pass")</f>
        <v>Pass</v>
      </c>
      <c r="AZ10" t="str">
        <f>IF(OR(ISBLANK('Sch B'!BC17),AND('Sch B'!BA17&gt;0,'Sch B'!BC17&lt;1)),"Fail","Pass")</f>
        <v>Pass</v>
      </c>
      <c r="BB10" t="str">
        <f>IF(OR(ISBLANK('Sch B'!BE17),AND('Sch B'!BG17&gt;0,'Sch B'!BE17&lt;1)),"Fail","Pass")</f>
        <v>Pass</v>
      </c>
      <c r="BD10" t="str">
        <f>IF(OR(ISBLANK('Sch B'!BG17),AND('Sch B'!BE17&gt;0,'Sch B'!BG17&lt;1)),"Fail","Pass")</f>
        <v>Pass</v>
      </c>
      <c r="BF10" t="str">
        <f>IF(OR(ISBLANK('Sch B'!BI17),AND('Sch B'!BK17&gt;0,'Sch B'!BI17&lt;1)),"Fail","Pass")</f>
        <v>Pass</v>
      </c>
      <c r="BH10" t="str">
        <f>IF(OR(ISBLANK('Sch B'!BK17),AND('Sch B'!BI17&gt;0,'Sch B'!BK17&lt;1)),"Fail","Pass")</f>
        <v>Pass</v>
      </c>
      <c r="BJ10" t="str">
        <f>IF(OR(ISBLANK('Sch B'!BM17),AND('Sch B'!BO17&gt;0,'Sch B'!BM17&lt;1)),"Fail","Pass")</f>
        <v>Pass</v>
      </c>
      <c r="BL10" t="str">
        <f>IF(OR(ISBLANK('Sch B'!BO17),AND('Sch B'!BM17&gt;0,'Sch B'!BO17&lt;1)),"Fail","Pass")</f>
        <v>Pass</v>
      </c>
      <c r="BN10" t="str">
        <f>IF(OR(ISBLANK('Sch B'!BQ17),AND('Sch B'!BS17&gt;0,'Sch B'!BQ17&lt;1)),"Fail","Pass")</f>
        <v>Pass</v>
      </c>
      <c r="BP10" t="str">
        <f>IF(OR(ISBLANK('Sch B'!BS17),AND('Sch B'!BQ17&gt;0,'Sch B'!BS17&lt;1)),"Fail","Pass")</f>
        <v>Pass</v>
      </c>
      <c r="BR10" t="str">
        <f>IF(OR(ISBLANK('Sch B'!BU17),AND('Sch B'!BW17&gt;0,'Sch B'!BU17&lt;1)),"Fail","Pass")</f>
        <v>Pass</v>
      </c>
      <c r="BT10" t="str">
        <f>IF(OR(ISBLANK('Sch B'!BW17),AND('Sch B'!BU17&gt;0,'Sch B'!BW17&lt;1)),"Fail","Pass")</f>
        <v>Pass</v>
      </c>
    </row>
    <row r="11" spans="1:72">
      <c r="A11">
        <v>10</v>
      </c>
      <c r="B11" t="str">
        <f>IF(OR(ISBLANK('Sch B'!E18),AND('Sch B'!G18&gt;0,'Sch B'!E18&lt;1)),"Fail","Pass")</f>
        <v>Pass</v>
      </c>
      <c r="D11" t="str">
        <f>IF(OR(ISBLANK('Sch B'!G18),AND('Sch B'!E18&gt;0,'Sch B'!G18&lt;1)),"Fail","Pass")</f>
        <v>Pass</v>
      </c>
      <c r="F11" t="str">
        <f>IF(OR(ISBLANK('Sch B'!I18),AND('Sch B'!K18&gt;0,'Sch B'!I18&lt;1)),"Fail","Pass")</f>
        <v>Pass</v>
      </c>
      <c r="H11" t="str">
        <f>IF(OR(ISBLANK('Sch B'!K18),AND('Sch B'!I18&gt;0,'Sch B'!K18&lt;1)),"Fail","Pass")</f>
        <v>Pass</v>
      </c>
      <c r="J11" t="str">
        <f>IF(OR(ISBLANK('Sch B'!M18),AND('Sch B'!O18&gt;0,'Sch B'!M18&lt;1)),"Fail","Pass")</f>
        <v>Pass</v>
      </c>
      <c r="L11" t="str">
        <f>IF(OR(ISBLANK('Sch B'!O18),AND('Sch B'!M18&gt;0,'Sch B'!O18&lt;1)),"Fail","Pass")</f>
        <v>Pass</v>
      </c>
      <c r="N11" t="str">
        <f>IF(OR(ISBLANK('Sch B'!Q18),AND('Sch B'!S18&gt;0,'Sch B'!Q18&lt;1)),"Fail","Pass")</f>
        <v>Pass</v>
      </c>
      <c r="P11" t="str">
        <f>IF(OR(ISBLANK('Sch B'!S18),AND('Sch B'!Q18&gt;0,'Sch B'!S18&lt;1)),"Fail","Pass")</f>
        <v>Pass</v>
      </c>
      <c r="R11" t="str">
        <f>IF(OR(ISBLANK('Sch B'!U18),AND('Sch B'!W18&gt;0,'Sch B'!U18&lt;1)),"Fail","Pass")</f>
        <v>Pass</v>
      </c>
      <c r="T11" t="str">
        <f>IF(OR(ISBLANK('Sch B'!W18),AND('Sch B'!U18&gt;0,'Sch B'!W18&lt;1)),"Fail","Pass")</f>
        <v>Pass</v>
      </c>
      <c r="V11" t="str">
        <f>IF(OR(ISBLANK('Sch B'!Y18),AND('Sch B'!AA18&gt;0,'Sch B'!Y18&lt;1)),"Fail","Pass")</f>
        <v>Pass</v>
      </c>
      <c r="X11" t="str">
        <f>IF(OR(ISBLANK('Sch B'!AA18),AND('Sch B'!Y18&gt;0,'Sch B'!AA18&lt;1)),"Fail","Pass")</f>
        <v>Pass</v>
      </c>
      <c r="Z11" t="str">
        <f>IF(OR(ISBLANK('Sch B'!AC18),AND('Sch B'!AE18&gt;0,'Sch B'!AC18&lt;1)),"Fail","Pass")</f>
        <v>Pass</v>
      </c>
      <c r="AB11" t="str">
        <f>IF(OR(ISBLANK('Sch B'!AE18),AND('Sch B'!AC18&gt;0,'Sch B'!AE18&lt;1)),"Fail","Pass")</f>
        <v>Pass</v>
      </c>
      <c r="AD11" t="str">
        <f>IF(OR(ISBLANK('Sch B'!AG18),AND('Sch B'!AI18&gt;0,'Sch B'!AG18&lt;1)),"Fail","Pass")</f>
        <v>Pass</v>
      </c>
      <c r="AF11" t="str">
        <f>IF(OR(ISBLANK('Sch B'!AI18),AND('Sch B'!AG18&gt;0,'Sch B'!AI18&lt;1)),"Fail","Pass")</f>
        <v>Pass</v>
      </c>
      <c r="AH11" t="str">
        <f>IF(OR(ISBLANK('Sch B'!AK18),AND('Sch B'!AM18&gt;0,'Sch B'!AK18&lt;1)),"Fail","Pass")</f>
        <v>Pass</v>
      </c>
      <c r="AJ11" t="str">
        <f>IF(OR(ISBLANK('Sch B'!AM18),AND('Sch B'!AK18&gt;0,'Sch B'!AM18&lt;1)),"Fail","Pass")</f>
        <v>Pass</v>
      </c>
      <c r="AL11" t="str">
        <f>IF(OR(ISBLANK('Sch B'!AO18),AND('Sch B'!AQ18&gt;0,'Sch B'!AO18&lt;1)),"Fail","Pass")</f>
        <v>Pass</v>
      </c>
      <c r="AN11" t="str">
        <f>IF(OR(ISBLANK('Sch B'!AQ18),AND('Sch B'!AO18&gt;0,'Sch B'!AQ18&lt;1)),"Fail","Pass")</f>
        <v>Pass</v>
      </c>
      <c r="AP11" t="str">
        <f>IF(OR(ISBLANK('Sch B'!AS18),AND('Sch B'!AU18&gt;0,'Sch B'!AS18&lt;1)),"Fail","Pass")</f>
        <v>Pass</v>
      </c>
      <c r="AR11" t="str">
        <f>IF(OR(ISBLANK('Sch B'!AU18),AND('Sch B'!AS18&gt;0,'Sch B'!AU18&lt;1)),"Fail","Pass")</f>
        <v>Pass</v>
      </c>
      <c r="AT11" t="str">
        <f>IF(OR(ISBLANK('Sch B'!AW18),AND('Sch B'!AY18&gt;0,'Sch B'!AW18&lt;1)),"Fail","Pass")</f>
        <v>Pass</v>
      </c>
      <c r="AV11" t="str">
        <f>IF(OR(ISBLANK('Sch B'!AY18),AND('Sch B'!AW18&gt;0,'Sch B'!AY18&lt;1)),"Fail","Pass")</f>
        <v>Pass</v>
      </c>
      <c r="AX11" t="str">
        <f>IF(OR(ISBLANK('Sch B'!BA18),AND('Sch B'!BC18&gt;0,'Sch B'!BA18&lt;1)),"Fail","Pass")</f>
        <v>Pass</v>
      </c>
      <c r="AZ11" t="str">
        <f>IF(OR(ISBLANK('Sch B'!BC18),AND('Sch B'!BA18&gt;0,'Sch B'!BC18&lt;1)),"Fail","Pass")</f>
        <v>Pass</v>
      </c>
      <c r="BB11" t="str">
        <f>IF(OR(ISBLANK('Sch B'!BE18),AND('Sch B'!BG18&gt;0,'Sch B'!BE18&lt;1)),"Fail","Pass")</f>
        <v>Pass</v>
      </c>
      <c r="BD11" t="str">
        <f>IF(OR(ISBLANK('Sch B'!BG18),AND('Sch B'!BE18&gt;0,'Sch B'!BG18&lt;1)),"Fail","Pass")</f>
        <v>Pass</v>
      </c>
      <c r="BF11" t="str">
        <f>IF(OR(ISBLANK('Sch B'!BI18),AND('Sch B'!BK18&gt;0,'Sch B'!BI18&lt;1)),"Fail","Pass")</f>
        <v>Pass</v>
      </c>
      <c r="BH11" t="str">
        <f>IF(OR(ISBLANK('Sch B'!BK18),AND('Sch B'!BI18&gt;0,'Sch B'!BK18&lt;1)),"Fail","Pass")</f>
        <v>Pass</v>
      </c>
      <c r="BJ11" t="str">
        <f>IF(OR(ISBLANK('Sch B'!BM18),AND('Sch B'!BO18&gt;0,'Sch B'!BM18&lt;1)),"Fail","Pass")</f>
        <v>Pass</v>
      </c>
      <c r="BL11" t="str">
        <f>IF(OR(ISBLANK('Sch B'!BO18),AND('Sch B'!BM18&gt;0,'Sch B'!BO18&lt;1)),"Fail","Pass")</f>
        <v>Pass</v>
      </c>
      <c r="BN11" t="str">
        <f>IF(OR(ISBLANK('Sch B'!BQ18),AND('Sch B'!BS18&gt;0,'Sch B'!BQ18&lt;1)),"Fail","Pass")</f>
        <v>Pass</v>
      </c>
      <c r="BP11" t="str">
        <f>IF(OR(ISBLANK('Sch B'!BS18),AND('Sch B'!BQ18&gt;0,'Sch B'!BS18&lt;1)),"Fail","Pass")</f>
        <v>Pass</v>
      </c>
      <c r="BR11" t="str">
        <f>IF(OR(ISBLANK('Sch B'!BU18),AND('Sch B'!BW18&gt;0,'Sch B'!BU18&lt;1)),"Fail","Pass")</f>
        <v>Pass</v>
      </c>
      <c r="BT11" t="str">
        <f>IF(OR(ISBLANK('Sch B'!BW18),AND('Sch B'!BU18&gt;0,'Sch B'!BW18&lt;1)),"Fail","Pass")</f>
        <v>Pass</v>
      </c>
    </row>
    <row r="12" spans="1:72">
      <c r="A12">
        <v>11</v>
      </c>
      <c r="B12" t="str">
        <f>IF(OR(ISBLANK('Sch B'!E19),AND('Sch B'!G19&gt;0,'Sch B'!E19&lt;1)),"Fail","Pass")</f>
        <v>Pass</v>
      </c>
      <c r="D12" t="str">
        <f>IF(OR(ISBLANK('Sch B'!G19),AND('Sch B'!E19&gt;0,'Sch B'!G19&lt;1)),"Fail","Pass")</f>
        <v>Pass</v>
      </c>
      <c r="F12" t="str">
        <f>IF(OR(ISBLANK('Sch B'!I19),AND('Sch B'!K19&gt;0,'Sch B'!I19&lt;1)),"Fail","Pass")</f>
        <v>Pass</v>
      </c>
      <c r="H12" t="str">
        <f>IF(OR(ISBLANK('Sch B'!K19),AND('Sch B'!I19&gt;0,'Sch B'!K19&lt;1)),"Fail","Pass")</f>
        <v>Pass</v>
      </c>
      <c r="J12" t="str">
        <f>IF(OR(ISBLANK('Sch B'!M19),AND('Sch B'!O19&gt;0,'Sch B'!M19&lt;1)),"Fail","Pass")</f>
        <v>Pass</v>
      </c>
      <c r="L12" t="str">
        <f>IF(OR(ISBLANK('Sch B'!O19),AND('Sch B'!M19&gt;0,'Sch B'!O19&lt;1)),"Fail","Pass")</f>
        <v>Pass</v>
      </c>
      <c r="N12" t="str">
        <f>IF(OR(ISBLANK('Sch B'!Q19),AND('Sch B'!S19&gt;0,'Sch B'!Q19&lt;1)),"Fail","Pass")</f>
        <v>Pass</v>
      </c>
      <c r="P12" t="str">
        <f>IF(OR(ISBLANK('Sch B'!S19),AND('Sch B'!Q19&gt;0,'Sch B'!S19&lt;1)),"Fail","Pass")</f>
        <v>Pass</v>
      </c>
      <c r="R12" t="str">
        <f>IF(OR(ISBLANK('Sch B'!U19),AND('Sch B'!W19&gt;0,'Sch B'!U19&lt;1)),"Fail","Pass")</f>
        <v>Pass</v>
      </c>
      <c r="T12" t="str">
        <f>IF(OR(ISBLANK('Sch B'!W19),AND('Sch B'!U19&gt;0,'Sch B'!W19&lt;1)),"Fail","Pass")</f>
        <v>Pass</v>
      </c>
      <c r="V12" t="str">
        <f>IF(OR(ISBLANK('Sch B'!Y19),AND('Sch B'!AA19&gt;0,'Sch B'!Y19&lt;1)),"Fail","Pass")</f>
        <v>Pass</v>
      </c>
      <c r="X12" t="str">
        <f>IF(OR(ISBLANK('Sch B'!AA19),AND('Sch B'!Y19&gt;0,'Sch B'!AA19&lt;1)),"Fail","Pass")</f>
        <v>Pass</v>
      </c>
      <c r="Z12" t="str">
        <f>IF(OR(ISBLANK('Sch B'!AC19),AND('Sch B'!AE19&gt;0,'Sch B'!AC19&lt;1)),"Fail","Pass")</f>
        <v>Pass</v>
      </c>
      <c r="AB12" t="str">
        <f>IF(OR(ISBLANK('Sch B'!AE19),AND('Sch B'!AC19&gt;0,'Sch B'!AE19&lt;1)),"Fail","Pass")</f>
        <v>Pass</v>
      </c>
      <c r="AD12" t="str">
        <f>IF(OR(ISBLANK('Sch B'!AG19),AND('Sch B'!AI19&gt;0,'Sch B'!AG19&lt;1)),"Fail","Pass")</f>
        <v>Pass</v>
      </c>
      <c r="AF12" t="str">
        <f>IF(OR(ISBLANK('Sch B'!AI19),AND('Sch B'!AG19&gt;0,'Sch B'!AI19&lt;1)),"Fail","Pass")</f>
        <v>Pass</v>
      </c>
      <c r="AH12" t="str">
        <f>IF(OR(ISBLANK('Sch B'!AK19),AND('Sch B'!AM19&gt;0,'Sch B'!AK19&lt;1)),"Fail","Pass")</f>
        <v>Pass</v>
      </c>
      <c r="AJ12" t="str">
        <f>IF(OR(ISBLANK('Sch B'!AM19),AND('Sch B'!AK19&gt;0,'Sch B'!AM19&lt;1)),"Fail","Pass")</f>
        <v>Pass</v>
      </c>
      <c r="AL12" t="str">
        <f>IF(OR(ISBLANK('Sch B'!AO19),AND('Sch B'!AQ19&gt;0,'Sch B'!AO19&lt;1)),"Fail","Pass")</f>
        <v>Pass</v>
      </c>
      <c r="AN12" t="str">
        <f>IF(OR(ISBLANK('Sch B'!AQ19),AND('Sch B'!AO19&gt;0,'Sch B'!AQ19&lt;1)),"Fail","Pass")</f>
        <v>Pass</v>
      </c>
      <c r="AP12" t="str">
        <f>IF(OR(ISBLANK('Sch B'!AS19),AND('Sch B'!AU19&gt;0,'Sch B'!AS19&lt;1)),"Fail","Pass")</f>
        <v>Pass</v>
      </c>
      <c r="AR12" t="str">
        <f>IF(OR(ISBLANK('Sch B'!AU19),AND('Sch B'!AS19&gt;0,'Sch B'!AU19&lt;1)),"Fail","Pass")</f>
        <v>Pass</v>
      </c>
      <c r="AT12" t="str">
        <f>IF(OR(ISBLANK('Sch B'!AW19),AND('Sch B'!AY19&gt;0,'Sch B'!AW19&lt;1)),"Fail","Pass")</f>
        <v>Pass</v>
      </c>
      <c r="AV12" t="str">
        <f>IF(OR(ISBLANK('Sch B'!AY19),AND('Sch B'!AW19&gt;0,'Sch B'!AY19&lt;1)),"Fail","Pass")</f>
        <v>Pass</v>
      </c>
      <c r="AX12" t="str">
        <f>IF(OR(ISBLANK('Sch B'!BA19),AND('Sch B'!BC19&gt;0,'Sch B'!BA19&lt;1)),"Fail","Pass")</f>
        <v>Pass</v>
      </c>
      <c r="AZ12" t="str">
        <f>IF(OR(ISBLANK('Sch B'!BC19),AND('Sch B'!BA19&gt;0,'Sch B'!BC19&lt;1)),"Fail","Pass")</f>
        <v>Pass</v>
      </c>
      <c r="BB12" t="str">
        <f>IF(OR(ISBLANK('Sch B'!BE19),AND('Sch B'!BG19&gt;0,'Sch B'!BE19&lt;1)),"Fail","Pass")</f>
        <v>Pass</v>
      </c>
      <c r="BD12" t="str">
        <f>IF(OR(ISBLANK('Sch B'!BG19),AND('Sch B'!BE19&gt;0,'Sch B'!BG19&lt;1)),"Fail","Pass")</f>
        <v>Pass</v>
      </c>
      <c r="BF12" t="str">
        <f>IF(OR(ISBLANK('Sch B'!BI19),AND('Sch B'!BK19&gt;0,'Sch B'!BI19&lt;1)),"Fail","Pass")</f>
        <v>Pass</v>
      </c>
      <c r="BH12" t="str">
        <f>IF(OR(ISBLANK('Sch B'!BK19),AND('Sch B'!BI19&gt;0,'Sch B'!BK19&lt;1)),"Fail","Pass")</f>
        <v>Pass</v>
      </c>
      <c r="BJ12" t="str">
        <f>IF(OR(ISBLANK('Sch B'!BM19),AND('Sch B'!BO19&gt;0,'Sch B'!BM19&lt;1)),"Fail","Pass")</f>
        <v>Pass</v>
      </c>
      <c r="BL12" t="str">
        <f>IF(OR(ISBLANK('Sch B'!BO19),AND('Sch B'!BM19&gt;0,'Sch B'!BO19&lt;1)),"Fail","Pass")</f>
        <v>Pass</v>
      </c>
      <c r="BN12" t="str">
        <f>IF(OR(ISBLANK('Sch B'!BQ19),AND('Sch B'!BS19&gt;0,'Sch B'!BQ19&lt;1)),"Fail","Pass")</f>
        <v>Pass</v>
      </c>
      <c r="BP12" t="str">
        <f>IF(OR(ISBLANK('Sch B'!BS19),AND('Sch B'!BQ19&gt;0,'Sch B'!BS19&lt;1)),"Fail","Pass")</f>
        <v>Pass</v>
      </c>
      <c r="BR12" t="str">
        <f>IF(OR(ISBLANK('Sch B'!BU19),AND('Sch B'!BW19&gt;0,'Sch B'!BU19&lt;1)),"Fail","Pass")</f>
        <v>Pass</v>
      </c>
      <c r="BT12" t="str">
        <f>IF(OR(ISBLANK('Sch B'!BW19),AND('Sch B'!BU19&gt;0,'Sch B'!BW19&lt;1)),"Fail","Pass")</f>
        <v>Pass</v>
      </c>
    </row>
    <row r="16" spans="1:72">
      <c r="A16" t="s">
        <v>1010</v>
      </c>
      <c r="B16" t="str">
        <f t="shared" ref="B16:AC16" ca="1" si="0">IF(AND(COUNTIF(B2:B12,"Fail")&gt;0,COUNTIF(B1,"*"&amp;"#"&amp;"*")&gt;0),"Fail","")</f>
        <v/>
      </c>
      <c r="C16" t="str">
        <f t="shared" ca="1" si="0"/>
        <v/>
      </c>
      <c r="D16" t="str">
        <f t="shared" ca="1" si="0"/>
        <v/>
      </c>
      <c r="E16" t="str">
        <f t="shared" ca="1" si="0"/>
        <v/>
      </c>
      <c r="F16" t="str">
        <f t="shared" ca="1" si="0"/>
        <v/>
      </c>
      <c r="G16" t="str">
        <f t="shared" ca="1" si="0"/>
        <v/>
      </c>
      <c r="H16" t="str">
        <f t="shared" ca="1" si="0"/>
        <v/>
      </c>
      <c r="I16" t="str">
        <f t="shared" ca="1" si="0"/>
        <v/>
      </c>
      <c r="J16" t="str">
        <f t="shared" ca="1" si="0"/>
        <v/>
      </c>
      <c r="K16" t="str">
        <f t="shared" ca="1" si="0"/>
        <v/>
      </c>
      <c r="L16" t="str">
        <f t="shared" ca="1" si="0"/>
        <v/>
      </c>
      <c r="M16" t="str">
        <f t="shared" ca="1" si="0"/>
        <v/>
      </c>
      <c r="N16" t="str">
        <f t="shared" ca="1" si="0"/>
        <v/>
      </c>
      <c r="O16" t="str">
        <f t="shared" ca="1" si="0"/>
        <v/>
      </c>
      <c r="P16" t="str">
        <f t="shared" ca="1" si="0"/>
        <v/>
      </c>
      <c r="Q16" t="str">
        <f t="shared" ca="1" si="0"/>
        <v/>
      </c>
      <c r="R16" t="str">
        <f t="shared" ca="1" si="0"/>
        <v/>
      </c>
      <c r="S16" t="str">
        <f t="shared" ca="1" si="0"/>
        <v/>
      </c>
      <c r="T16" t="str">
        <f t="shared" ca="1" si="0"/>
        <v/>
      </c>
      <c r="U16" t="str">
        <f t="shared" ca="1" si="0"/>
        <v/>
      </c>
      <c r="V16" t="str">
        <f t="shared" ca="1" si="0"/>
        <v/>
      </c>
      <c r="W16" t="str">
        <f t="shared" ca="1" si="0"/>
        <v/>
      </c>
      <c r="X16" t="str">
        <f t="shared" ca="1" si="0"/>
        <v/>
      </c>
      <c r="Y16" t="str">
        <f t="shared" ca="1" si="0"/>
        <v/>
      </c>
      <c r="Z16" t="str">
        <f t="shared" ca="1" si="0"/>
        <v/>
      </c>
      <c r="AA16" t="str">
        <f t="shared" ca="1" si="0"/>
        <v/>
      </c>
      <c r="AB16" t="str">
        <f t="shared" ca="1" si="0"/>
        <v/>
      </c>
      <c r="AC16" t="str">
        <f t="shared" ca="1" si="0"/>
        <v/>
      </c>
      <c r="AD16" t="str">
        <f t="shared" ref="AD16:BI16" ca="1" si="1">IF(AND(COUNTIF(AD2:AD12,"Fail")&gt;0,COUNTIF(AD1,"*"&amp;"#"&amp;"*")&gt;0),"Fail","")</f>
        <v/>
      </c>
      <c r="AE16" t="str">
        <f t="shared" ca="1" si="1"/>
        <v/>
      </c>
      <c r="AF16" t="str">
        <f t="shared" ca="1" si="1"/>
        <v/>
      </c>
      <c r="AG16" t="str">
        <f t="shared" ca="1" si="1"/>
        <v/>
      </c>
      <c r="AH16" t="str">
        <f t="shared" ca="1" si="1"/>
        <v/>
      </c>
      <c r="AI16" t="str">
        <f t="shared" ca="1" si="1"/>
        <v/>
      </c>
      <c r="AJ16" t="str">
        <f t="shared" ca="1" si="1"/>
        <v/>
      </c>
      <c r="AK16" t="str">
        <f t="shared" ca="1" si="1"/>
        <v/>
      </c>
      <c r="AL16" t="str">
        <f t="shared" ca="1" si="1"/>
        <v/>
      </c>
      <c r="AM16" t="str">
        <f t="shared" ca="1" si="1"/>
        <v/>
      </c>
      <c r="AN16" t="str">
        <f t="shared" ca="1" si="1"/>
        <v/>
      </c>
      <c r="AO16" t="str">
        <f t="shared" ca="1" si="1"/>
        <v/>
      </c>
      <c r="AP16" t="str">
        <f t="shared" ca="1" si="1"/>
        <v/>
      </c>
      <c r="AQ16" t="str">
        <f t="shared" ca="1" si="1"/>
        <v/>
      </c>
      <c r="AR16" t="str">
        <f t="shared" ca="1" si="1"/>
        <v/>
      </c>
      <c r="AS16" t="str">
        <f t="shared" ca="1" si="1"/>
        <v/>
      </c>
      <c r="AT16" t="str">
        <f t="shared" ca="1" si="1"/>
        <v/>
      </c>
      <c r="AU16" t="str">
        <f t="shared" ca="1" si="1"/>
        <v/>
      </c>
      <c r="AV16" t="str">
        <f t="shared" ca="1" si="1"/>
        <v/>
      </c>
      <c r="AW16" t="str">
        <f t="shared" ca="1" si="1"/>
        <v/>
      </c>
      <c r="AX16" t="str">
        <f t="shared" ca="1" si="1"/>
        <v/>
      </c>
      <c r="AY16" t="str">
        <f t="shared" ca="1" si="1"/>
        <v/>
      </c>
      <c r="AZ16" t="str">
        <f t="shared" ca="1" si="1"/>
        <v/>
      </c>
      <c r="BA16" t="str">
        <f t="shared" ca="1" si="1"/>
        <v/>
      </c>
      <c r="BB16" t="str">
        <f t="shared" ca="1" si="1"/>
        <v/>
      </c>
      <c r="BC16" t="str">
        <f t="shared" ca="1" si="1"/>
        <v/>
      </c>
      <c r="BD16" t="str">
        <f t="shared" ca="1" si="1"/>
        <v/>
      </c>
      <c r="BE16" t="str">
        <f t="shared" ca="1" si="1"/>
        <v/>
      </c>
      <c r="BF16" t="str">
        <f t="shared" ca="1" si="1"/>
        <v/>
      </c>
      <c r="BG16" t="str">
        <f t="shared" ca="1" si="1"/>
        <v/>
      </c>
      <c r="BH16" t="str">
        <f t="shared" ca="1" si="1"/>
        <v/>
      </c>
      <c r="BI16" t="str">
        <f t="shared" ca="1" si="1"/>
        <v/>
      </c>
      <c r="BJ16" t="str">
        <f t="shared" ref="BJ16:BT16" ca="1" si="2">IF(AND(COUNTIF(BJ2:BJ12,"Fail")&gt;0,COUNTIF(BJ1,"*"&amp;"#"&amp;"*")&gt;0),"Fail","")</f>
        <v/>
      </c>
      <c r="BK16" t="str">
        <f t="shared" ca="1" si="2"/>
        <v/>
      </c>
      <c r="BL16" t="str">
        <f t="shared" ca="1" si="2"/>
        <v/>
      </c>
      <c r="BM16" t="str">
        <f t="shared" ca="1" si="2"/>
        <v/>
      </c>
      <c r="BN16" t="str">
        <f t="shared" ca="1" si="2"/>
        <v/>
      </c>
      <c r="BO16" t="str">
        <f t="shared" ca="1" si="2"/>
        <v/>
      </c>
      <c r="BP16" t="str">
        <f t="shared" ca="1" si="2"/>
        <v/>
      </c>
      <c r="BQ16" t="str">
        <f t="shared" ca="1" si="2"/>
        <v/>
      </c>
      <c r="BR16" t="str">
        <f t="shared" ca="1" si="2"/>
        <v/>
      </c>
      <c r="BS16" t="str">
        <f t="shared" ca="1" si="2"/>
        <v/>
      </c>
      <c r="BT16" t="str">
        <f t="shared" ca="1" si="2"/>
        <v/>
      </c>
    </row>
    <row r="17" spans="1:72">
      <c r="A17" t="s">
        <v>1011</v>
      </c>
      <c r="B17" t="str">
        <f t="shared" ref="B17:AC17" ca="1" si="3">IF(AND(COUNTIF(B2:B12,"Fail")&gt;0,COUNTIF(B1,"*"&amp;"$"&amp;"*")&gt;0),"Fail","")</f>
        <v/>
      </c>
      <c r="C17" t="str">
        <f t="shared" ca="1" si="3"/>
        <v/>
      </c>
      <c r="D17" t="str">
        <f t="shared" ca="1" si="3"/>
        <v/>
      </c>
      <c r="E17" t="str">
        <f t="shared" ca="1" si="3"/>
        <v/>
      </c>
      <c r="F17" t="str">
        <f t="shared" ca="1" si="3"/>
        <v/>
      </c>
      <c r="G17" t="str">
        <f t="shared" ca="1" si="3"/>
        <v/>
      </c>
      <c r="H17" t="str">
        <f t="shared" ca="1" si="3"/>
        <v/>
      </c>
      <c r="I17" t="str">
        <f t="shared" ca="1" si="3"/>
        <v/>
      </c>
      <c r="J17" t="str">
        <f t="shared" ca="1" si="3"/>
        <v/>
      </c>
      <c r="K17" t="str">
        <f t="shared" ca="1" si="3"/>
        <v/>
      </c>
      <c r="L17" t="str">
        <f t="shared" ca="1" si="3"/>
        <v/>
      </c>
      <c r="M17" t="str">
        <f t="shared" ca="1" si="3"/>
        <v/>
      </c>
      <c r="N17" t="str">
        <f t="shared" ca="1" si="3"/>
        <v/>
      </c>
      <c r="O17" t="str">
        <f t="shared" ca="1" si="3"/>
        <v/>
      </c>
      <c r="P17" t="str">
        <f t="shared" ca="1" si="3"/>
        <v/>
      </c>
      <c r="Q17" t="str">
        <f t="shared" ca="1" si="3"/>
        <v/>
      </c>
      <c r="R17" t="str">
        <f t="shared" ca="1" si="3"/>
        <v/>
      </c>
      <c r="S17" t="str">
        <f t="shared" ca="1" si="3"/>
        <v/>
      </c>
      <c r="T17" t="str">
        <f t="shared" ca="1" si="3"/>
        <v/>
      </c>
      <c r="U17" t="str">
        <f t="shared" ca="1" si="3"/>
        <v/>
      </c>
      <c r="V17" t="str">
        <f t="shared" ca="1" si="3"/>
        <v/>
      </c>
      <c r="W17" t="str">
        <f t="shared" ca="1" si="3"/>
        <v/>
      </c>
      <c r="X17" t="str">
        <f t="shared" ca="1" si="3"/>
        <v/>
      </c>
      <c r="Y17" t="str">
        <f t="shared" ca="1" si="3"/>
        <v/>
      </c>
      <c r="Z17" t="str">
        <f t="shared" ca="1" si="3"/>
        <v/>
      </c>
      <c r="AA17" t="str">
        <f t="shared" ca="1" si="3"/>
        <v/>
      </c>
      <c r="AB17" t="str">
        <f t="shared" ca="1" si="3"/>
        <v/>
      </c>
      <c r="AC17" t="str">
        <f t="shared" ca="1" si="3"/>
        <v/>
      </c>
      <c r="AD17" t="str">
        <f t="shared" ref="AD17:BI17" ca="1" si="4">IF(AND(COUNTIF(AD2:AD12,"Fail")&gt;0,COUNTIF(AD1,"*"&amp;"$"&amp;"*")&gt;0),"Fail","")</f>
        <v/>
      </c>
      <c r="AE17" t="str">
        <f t="shared" ca="1" si="4"/>
        <v/>
      </c>
      <c r="AF17" t="str">
        <f t="shared" ca="1" si="4"/>
        <v/>
      </c>
      <c r="AG17" t="str">
        <f t="shared" ca="1" si="4"/>
        <v/>
      </c>
      <c r="AH17" t="str">
        <f t="shared" ca="1" si="4"/>
        <v/>
      </c>
      <c r="AI17" t="str">
        <f t="shared" ca="1" si="4"/>
        <v/>
      </c>
      <c r="AJ17" t="str">
        <f t="shared" ca="1" si="4"/>
        <v/>
      </c>
      <c r="AK17" t="str">
        <f t="shared" ca="1" si="4"/>
        <v/>
      </c>
      <c r="AL17" t="str">
        <f t="shared" ca="1" si="4"/>
        <v/>
      </c>
      <c r="AM17" t="str">
        <f t="shared" ca="1" si="4"/>
        <v/>
      </c>
      <c r="AN17" t="str">
        <f t="shared" ca="1" si="4"/>
        <v/>
      </c>
      <c r="AO17" t="str">
        <f t="shared" ca="1" si="4"/>
        <v/>
      </c>
      <c r="AP17" t="str">
        <f t="shared" ca="1" si="4"/>
        <v/>
      </c>
      <c r="AQ17" t="str">
        <f t="shared" ca="1" si="4"/>
        <v/>
      </c>
      <c r="AR17" t="str">
        <f t="shared" ca="1" si="4"/>
        <v/>
      </c>
      <c r="AS17" t="str">
        <f t="shared" ca="1" si="4"/>
        <v/>
      </c>
      <c r="AT17" t="str">
        <f t="shared" ca="1" si="4"/>
        <v/>
      </c>
      <c r="AU17" t="str">
        <f t="shared" ca="1" si="4"/>
        <v/>
      </c>
      <c r="AV17" t="str">
        <f t="shared" ca="1" si="4"/>
        <v/>
      </c>
      <c r="AW17" t="str">
        <f t="shared" ca="1" si="4"/>
        <v/>
      </c>
      <c r="AX17" t="str">
        <f t="shared" ca="1" si="4"/>
        <v/>
      </c>
      <c r="AY17" t="str">
        <f t="shared" ca="1" si="4"/>
        <v/>
      </c>
      <c r="AZ17" t="str">
        <f t="shared" ca="1" si="4"/>
        <v/>
      </c>
      <c r="BA17" t="str">
        <f t="shared" ca="1" si="4"/>
        <v/>
      </c>
      <c r="BB17" t="str">
        <f t="shared" ca="1" si="4"/>
        <v/>
      </c>
      <c r="BC17" t="str">
        <f t="shared" ca="1" si="4"/>
        <v/>
      </c>
      <c r="BD17" t="str">
        <f t="shared" ca="1" si="4"/>
        <v/>
      </c>
      <c r="BE17" t="str">
        <f t="shared" ca="1" si="4"/>
        <v/>
      </c>
      <c r="BF17" t="str">
        <f t="shared" ca="1" si="4"/>
        <v/>
      </c>
      <c r="BG17" t="str">
        <f t="shared" ca="1" si="4"/>
        <v/>
      </c>
      <c r="BH17" t="str">
        <f t="shared" ca="1" si="4"/>
        <v/>
      </c>
      <c r="BI17" t="str">
        <f t="shared" ca="1" si="4"/>
        <v/>
      </c>
      <c r="BJ17" t="str">
        <f t="shared" ref="BJ17:BT17" ca="1" si="5">IF(AND(COUNTIF(BJ2:BJ12,"Fail")&gt;0,COUNTIF(BJ1,"*"&amp;"$"&amp;"*")&gt;0),"Fail","")</f>
        <v/>
      </c>
      <c r="BK17" t="str">
        <f t="shared" ca="1" si="5"/>
        <v/>
      </c>
      <c r="BL17" t="str">
        <f t="shared" ca="1" si="5"/>
        <v/>
      </c>
      <c r="BM17" t="str">
        <f t="shared" ca="1" si="5"/>
        <v/>
      </c>
      <c r="BN17" t="str">
        <f t="shared" ca="1" si="5"/>
        <v/>
      </c>
      <c r="BO17" t="str">
        <f t="shared" ca="1" si="5"/>
        <v/>
      </c>
      <c r="BP17" t="str">
        <f t="shared" ca="1" si="5"/>
        <v/>
      </c>
      <c r="BQ17" t="str">
        <f t="shared" ca="1" si="5"/>
        <v/>
      </c>
      <c r="BR17" t="str">
        <f t="shared" ca="1" si="5"/>
        <v/>
      </c>
      <c r="BS17" t="str">
        <f t="shared" ca="1" si="5"/>
        <v/>
      </c>
      <c r="BT17" t="str">
        <f t="shared" ca="1" si="5"/>
        <v/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FFEE5-1775-420C-BB7C-26E738294ED5}">
  <dimension ref="A2:AV27"/>
  <sheetViews>
    <sheetView showGridLines="0" topLeftCell="AF1" zoomScaleNormal="100" workbookViewId="0">
      <selection activeCell="D9" sqref="D9:AQ9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3" width="67" style="1" bestFit="1" customWidth="1"/>
    <col min="4" max="42" width="17.7109375" style="1" customWidth="1"/>
    <col min="43" max="43" width="17.5703125" style="1" customWidth="1"/>
    <col min="44" max="44" width="8.85546875" style="1"/>
    <col min="45" max="48" width="35.42578125" style="1" hidden="1" customWidth="1"/>
    <col min="49" max="16384" width="8.85546875" style="1"/>
  </cols>
  <sheetData>
    <row r="2" spans="1:48" ht="13.5" thickBot="1"/>
    <row r="3" spans="1:48" ht="40.15" customHeight="1">
      <c r="B3" s="407" t="s">
        <v>954</v>
      </c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9"/>
    </row>
    <row r="4" spans="1:48" ht="13.5" customHeight="1">
      <c r="B4" s="268" t="s">
        <v>354</v>
      </c>
      <c r="C4" s="355" t="s">
        <v>30</v>
      </c>
      <c r="D4" s="404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6"/>
    </row>
    <row r="5" spans="1:48" ht="14.65" customHeight="1" thickBot="1">
      <c r="B5" s="268"/>
      <c r="C5" s="356"/>
      <c r="D5" s="401" t="s">
        <v>13</v>
      </c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  <c r="AD5" s="402"/>
      <c r="AE5" s="402"/>
      <c r="AF5" s="402"/>
      <c r="AG5" s="402"/>
      <c r="AH5" s="402"/>
      <c r="AI5" s="402"/>
      <c r="AJ5" s="402"/>
      <c r="AK5" s="402"/>
      <c r="AL5" s="402"/>
      <c r="AM5" s="402"/>
      <c r="AN5" s="402"/>
      <c r="AO5" s="402"/>
      <c r="AP5" s="402"/>
      <c r="AQ5" s="403"/>
    </row>
    <row r="6" spans="1:48" ht="14.65" customHeight="1" thickBot="1">
      <c r="B6" s="268"/>
      <c r="C6" s="356"/>
      <c r="D6" s="410"/>
      <c r="E6" s="411"/>
      <c r="F6" s="411"/>
      <c r="G6" s="411"/>
      <c r="H6" s="411"/>
      <c r="I6" s="411"/>
      <c r="J6" s="411"/>
      <c r="K6" s="411"/>
      <c r="L6" s="411"/>
      <c r="M6" s="411"/>
      <c r="N6" s="411"/>
      <c r="O6" s="411"/>
      <c r="P6" s="411"/>
      <c r="Q6" s="411"/>
      <c r="R6" s="411"/>
      <c r="S6" s="411"/>
      <c r="T6" s="411"/>
      <c r="U6" s="411"/>
      <c r="V6" s="411"/>
      <c r="W6" s="411"/>
      <c r="X6" s="411"/>
      <c r="Y6" s="411"/>
      <c r="Z6" s="411"/>
      <c r="AA6" s="411"/>
      <c r="AB6" s="398" t="s">
        <v>18</v>
      </c>
      <c r="AC6" s="399"/>
      <c r="AD6" s="399"/>
      <c r="AE6" s="399"/>
      <c r="AF6" s="399"/>
      <c r="AG6" s="399"/>
      <c r="AH6" s="399"/>
      <c r="AI6" s="399"/>
      <c r="AJ6" s="399"/>
      <c r="AK6" s="399"/>
      <c r="AL6" s="399"/>
      <c r="AM6" s="399"/>
      <c r="AN6" s="399"/>
      <c r="AO6" s="399"/>
      <c r="AP6" s="399"/>
      <c r="AQ6" s="400"/>
    </row>
    <row r="7" spans="1:48" ht="48.4" customHeight="1" thickBot="1">
      <c r="B7" s="268"/>
      <c r="C7" s="356"/>
      <c r="D7" s="390" t="s">
        <v>324</v>
      </c>
      <c r="E7" s="391"/>
      <c r="F7" s="391"/>
      <c r="G7" s="391"/>
      <c r="H7" s="391"/>
      <c r="I7" s="391"/>
      <c r="J7" s="391"/>
      <c r="K7" s="392"/>
      <c r="L7" s="390" t="s">
        <v>352</v>
      </c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391"/>
      <c r="Z7" s="391"/>
      <c r="AA7" s="392"/>
      <c r="AB7" s="414" t="s">
        <v>328</v>
      </c>
      <c r="AC7" s="415"/>
      <c r="AD7" s="415"/>
      <c r="AE7" s="415"/>
      <c r="AF7" s="415"/>
      <c r="AG7" s="415"/>
      <c r="AH7" s="415"/>
      <c r="AI7" s="415"/>
      <c r="AJ7" s="415"/>
      <c r="AK7" s="415"/>
      <c r="AL7" s="415"/>
      <c r="AM7" s="415"/>
      <c r="AN7" s="415"/>
      <c r="AO7" s="415"/>
      <c r="AP7" s="415"/>
      <c r="AQ7" s="416"/>
    </row>
    <row r="8" spans="1:48" ht="48.4" customHeight="1" thickBot="1">
      <c r="B8" s="268"/>
      <c r="C8" s="356"/>
      <c r="D8" s="390" t="s">
        <v>950</v>
      </c>
      <c r="E8" s="392"/>
      <c r="F8" s="390" t="s">
        <v>951</v>
      </c>
      <c r="G8" s="392"/>
      <c r="H8" s="390" t="s">
        <v>952</v>
      </c>
      <c r="I8" s="392"/>
      <c r="J8" s="390" t="s">
        <v>953</v>
      </c>
      <c r="K8" s="392"/>
      <c r="L8" s="395" t="s">
        <v>905</v>
      </c>
      <c r="M8" s="396"/>
      <c r="N8" s="393" t="s">
        <v>906</v>
      </c>
      <c r="O8" s="394"/>
      <c r="P8" s="393" t="s">
        <v>907</v>
      </c>
      <c r="Q8" s="394"/>
      <c r="R8" s="393" t="s">
        <v>908</v>
      </c>
      <c r="S8" s="394"/>
      <c r="T8" s="393" t="s">
        <v>909</v>
      </c>
      <c r="U8" s="394"/>
      <c r="V8" s="395" t="s">
        <v>910</v>
      </c>
      <c r="W8" s="394"/>
      <c r="X8" s="395" t="s">
        <v>1882</v>
      </c>
      <c r="Y8" s="396"/>
      <c r="Z8" s="418" t="s">
        <v>994</v>
      </c>
      <c r="AA8" s="392"/>
      <c r="AB8" s="388" t="s">
        <v>905</v>
      </c>
      <c r="AC8" s="413"/>
      <c r="AD8" s="388" t="s">
        <v>906</v>
      </c>
      <c r="AE8" s="413"/>
      <c r="AF8" s="417" t="s">
        <v>907</v>
      </c>
      <c r="AG8" s="413"/>
      <c r="AH8" s="388" t="s">
        <v>908</v>
      </c>
      <c r="AI8" s="413"/>
      <c r="AJ8" s="388" t="s">
        <v>909</v>
      </c>
      <c r="AK8" s="413"/>
      <c r="AL8" s="388" t="s">
        <v>910</v>
      </c>
      <c r="AM8" s="389"/>
      <c r="AN8" s="388" t="s">
        <v>1882</v>
      </c>
      <c r="AO8" s="389"/>
      <c r="AP8" s="412" t="s">
        <v>991</v>
      </c>
      <c r="AQ8" s="413"/>
    </row>
    <row r="9" spans="1:48" ht="47.65" customHeight="1" thickTop="1" thickBot="1">
      <c r="B9" s="268"/>
      <c r="C9" s="397"/>
      <c r="D9" s="150" t="s">
        <v>963</v>
      </c>
      <c r="E9" s="151" t="s">
        <v>402</v>
      </c>
      <c r="F9" s="150" t="s">
        <v>964</v>
      </c>
      <c r="G9" s="151" t="s">
        <v>404</v>
      </c>
      <c r="H9" s="150" t="s">
        <v>965</v>
      </c>
      <c r="I9" s="151" t="s">
        <v>630</v>
      </c>
      <c r="J9" s="150" t="s">
        <v>966</v>
      </c>
      <c r="K9" s="151" t="s">
        <v>634</v>
      </c>
      <c r="L9" s="150" t="s">
        <v>967</v>
      </c>
      <c r="M9" s="151" t="s">
        <v>636</v>
      </c>
      <c r="N9" s="150" t="s">
        <v>968</v>
      </c>
      <c r="O9" s="151" t="s">
        <v>638</v>
      </c>
      <c r="P9" s="150" t="s">
        <v>969</v>
      </c>
      <c r="Q9" s="151" t="s">
        <v>640</v>
      </c>
      <c r="R9" s="150" t="s">
        <v>970</v>
      </c>
      <c r="S9" s="151" t="s">
        <v>642</v>
      </c>
      <c r="T9" s="150" t="s">
        <v>971</v>
      </c>
      <c r="U9" s="151" t="s">
        <v>644</v>
      </c>
      <c r="V9" s="150" t="s">
        <v>972</v>
      </c>
      <c r="W9" s="151" t="s">
        <v>646</v>
      </c>
      <c r="X9" s="150" t="s">
        <v>1099</v>
      </c>
      <c r="Y9" s="245" t="s">
        <v>648</v>
      </c>
      <c r="Z9" s="250" t="s">
        <v>992</v>
      </c>
      <c r="AA9" s="244" t="s">
        <v>650</v>
      </c>
      <c r="AB9" s="152" t="s">
        <v>651</v>
      </c>
      <c r="AC9" s="149" t="s">
        <v>652</v>
      </c>
      <c r="AD9" s="152" t="s">
        <v>653</v>
      </c>
      <c r="AE9" s="149" t="s">
        <v>654</v>
      </c>
      <c r="AF9" s="152" t="s">
        <v>655</v>
      </c>
      <c r="AG9" s="149" t="s">
        <v>657</v>
      </c>
      <c r="AH9" s="152" t="s">
        <v>973</v>
      </c>
      <c r="AI9" s="149" t="s">
        <v>658</v>
      </c>
      <c r="AJ9" s="152" t="s">
        <v>974</v>
      </c>
      <c r="AK9" s="154" t="s">
        <v>660</v>
      </c>
      <c r="AL9" s="166" t="s">
        <v>661</v>
      </c>
      <c r="AM9" s="167" t="s">
        <v>975</v>
      </c>
      <c r="AN9" s="152" t="s">
        <v>663</v>
      </c>
      <c r="AO9" s="154" t="s">
        <v>1883</v>
      </c>
      <c r="AP9" s="247" t="s">
        <v>1884</v>
      </c>
      <c r="AQ9" s="167" t="s">
        <v>1885</v>
      </c>
      <c r="AS9" s="197" t="s">
        <v>1012</v>
      </c>
      <c r="AT9" s="197" t="s">
        <v>1076</v>
      </c>
      <c r="AU9" s="197" t="s">
        <v>1077</v>
      </c>
      <c r="AV9" s="197" t="s">
        <v>1078</v>
      </c>
    </row>
    <row r="10" spans="1:48">
      <c r="A10" s="15"/>
      <c r="B10" s="103">
        <v>1</v>
      </c>
      <c r="C10" s="158" t="s">
        <v>406</v>
      </c>
      <c r="D10" s="233">
        <v>0</v>
      </c>
      <c r="E10" s="226">
        <v>0</v>
      </c>
      <c r="F10" s="225">
        <v>0</v>
      </c>
      <c r="G10" s="226">
        <v>0</v>
      </c>
      <c r="H10" s="225">
        <v>0</v>
      </c>
      <c r="I10" s="226">
        <v>0</v>
      </c>
      <c r="J10" s="225">
        <v>0</v>
      </c>
      <c r="K10" s="226">
        <v>0</v>
      </c>
      <c r="L10" s="225">
        <v>0</v>
      </c>
      <c r="M10" s="226">
        <v>0</v>
      </c>
      <c r="N10" s="225">
        <v>0</v>
      </c>
      <c r="O10" s="226">
        <v>0</v>
      </c>
      <c r="P10" s="225">
        <v>0</v>
      </c>
      <c r="Q10" s="226">
        <v>0</v>
      </c>
      <c r="R10" s="225">
        <v>0</v>
      </c>
      <c r="S10" s="226">
        <v>0</v>
      </c>
      <c r="T10" s="225">
        <v>0</v>
      </c>
      <c r="U10" s="226">
        <v>0</v>
      </c>
      <c r="V10" s="225">
        <v>0</v>
      </c>
      <c r="W10" s="226">
        <v>0</v>
      </c>
      <c r="X10" s="225">
        <v>0</v>
      </c>
      <c r="Y10" s="246">
        <v>0</v>
      </c>
      <c r="Z10" s="248">
        <v>0</v>
      </c>
      <c r="AA10" s="226">
        <v>0</v>
      </c>
      <c r="AB10" s="225">
        <v>0</v>
      </c>
      <c r="AC10" s="226">
        <v>0</v>
      </c>
      <c r="AD10" s="225">
        <v>0</v>
      </c>
      <c r="AE10" s="226">
        <v>0</v>
      </c>
      <c r="AF10" s="225">
        <v>0</v>
      </c>
      <c r="AG10" s="226">
        <v>0</v>
      </c>
      <c r="AH10" s="225">
        <v>0</v>
      </c>
      <c r="AI10" s="226">
        <v>0</v>
      </c>
      <c r="AJ10" s="225">
        <v>0</v>
      </c>
      <c r="AK10" s="226">
        <v>0</v>
      </c>
      <c r="AL10" s="225">
        <v>0</v>
      </c>
      <c r="AM10" s="226">
        <v>0</v>
      </c>
      <c r="AN10" s="225">
        <v>0</v>
      </c>
      <c r="AO10" s="246">
        <v>0</v>
      </c>
      <c r="AP10" s="248">
        <v>0</v>
      </c>
      <c r="AQ10" s="236">
        <v>0</v>
      </c>
      <c r="AS10" s="198" t="str">
        <f>IF(COUNTIF('Sch C1 Validation'!B2:AK2,"Fail")&gt;0,"Fail",IF(AV10="TRUE","N/A","Pass"))</f>
        <v>Pass</v>
      </c>
      <c r="AT10" s="211">
        <f>SUM(D10,F10,H10,J10,L10,N10,P10,R10,T10,V10,Z10,AB10,AD10,AF10,AH10,AJ10,AL10,AP10)</f>
        <v>0</v>
      </c>
      <c r="AU10" s="213">
        <f>SUM(E10,G10,I10,K10,M10,O10,Q10,S10,U10,W10,AA10,AC10,AE10,AG10,AI10,AK10,AM10,AQ10)</f>
        <v>0</v>
      </c>
      <c r="AV10" s="198" t="str">
        <f>IF(COUNTBLANK(D10:AQ10)&gt;0,"TRUE","FALSE")</f>
        <v>FALSE</v>
      </c>
    </row>
    <row r="11" spans="1:48">
      <c r="A11" s="15"/>
      <c r="B11" s="92">
        <v>2</v>
      </c>
      <c r="C11" s="82" t="s">
        <v>407</v>
      </c>
      <c r="D11" s="234">
        <v>0</v>
      </c>
      <c r="E11" s="226">
        <v>0</v>
      </c>
      <c r="F11" s="225">
        <v>0</v>
      </c>
      <c r="G11" s="226">
        <v>0</v>
      </c>
      <c r="H11" s="225">
        <v>0</v>
      </c>
      <c r="I11" s="226">
        <v>0</v>
      </c>
      <c r="J11" s="225">
        <v>0</v>
      </c>
      <c r="K11" s="226">
        <v>0</v>
      </c>
      <c r="L11" s="225">
        <v>0</v>
      </c>
      <c r="M11" s="226">
        <v>0</v>
      </c>
      <c r="N11" s="225">
        <v>0</v>
      </c>
      <c r="O11" s="226">
        <v>0</v>
      </c>
      <c r="P11" s="225">
        <v>0</v>
      </c>
      <c r="Q11" s="226">
        <v>0</v>
      </c>
      <c r="R11" s="225">
        <v>0</v>
      </c>
      <c r="S11" s="226">
        <v>0</v>
      </c>
      <c r="T11" s="225">
        <v>0</v>
      </c>
      <c r="U11" s="226">
        <v>0</v>
      </c>
      <c r="V11" s="225">
        <v>0</v>
      </c>
      <c r="W11" s="226">
        <v>0</v>
      </c>
      <c r="X11" s="225">
        <v>0</v>
      </c>
      <c r="Y11" s="246">
        <v>0</v>
      </c>
      <c r="Z11" s="248">
        <v>0</v>
      </c>
      <c r="AA11" s="226">
        <v>0</v>
      </c>
      <c r="AB11" s="225">
        <v>0</v>
      </c>
      <c r="AC11" s="226">
        <v>0</v>
      </c>
      <c r="AD11" s="225">
        <v>0</v>
      </c>
      <c r="AE11" s="226">
        <v>0</v>
      </c>
      <c r="AF11" s="225">
        <v>0</v>
      </c>
      <c r="AG11" s="226">
        <v>0</v>
      </c>
      <c r="AH11" s="225">
        <v>0</v>
      </c>
      <c r="AI11" s="226">
        <v>0</v>
      </c>
      <c r="AJ11" s="225">
        <v>0</v>
      </c>
      <c r="AK11" s="226">
        <v>0</v>
      </c>
      <c r="AL11" s="225">
        <v>0</v>
      </c>
      <c r="AM11" s="226">
        <v>0</v>
      </c>
      <c r="AN11" s="225">
        <v>0</v>
      </c>
      <c r="AO11" s="246">
        <v>0</v>
      </c>
      <c r="AP11" s="248">
        <v>0</v>
      </c>
      <c r="AQ11" s="231">
        <v>0</v>
      </c>
      <c r="AS11" s="198" t="str">
        <f>IF(COUNTIF('Sch C1 Validation'!B3:AK3,"Fail")&gt;0,"Fail",IF(AV11="TRUE","N/A","Pass"))</f>
        <v>Pass</v>
      </c>
      <c r="AT11" s="198">
        <f t="shared" ref="AT11:AT20" si="0">SUM(D11,F11,H11,J11,L11,N11,P11,R11,T11,V11,Z11,AB11,AD11,AF11,AH11,AJ11,AL11,AP11)</f>
        <v>0</v>
      </c>
      <c r="AU11" s="213">
        <f t="shared" ref="AU11:AU20" si="1">SUM(E11,G11,I11,K11,M11,O11,Q11,S11,U11,W11,AA11,AC11,AE11,AG11,AI11,AK11,AM11,AQ11)</f>
        <v>0</v>
      </c>
      <c r="AV11" s="198" t="str">
        <f t="shared" ref="AV11:AV20" si="2">IF(COUNTBLANK(D11:AQ11)&gt;0,"TRUE","FALSE")</f>
        <v>FALSE</v>
      </c>
    </row>
    <row r="12" spans="1:48">
      <c r="A12" s="15"/>
      <c r="B12" s="92">
        <v>3</v>
      </c>
      <c r="C12" s="82" t="s">
        <v>408</v>
      </c>
      <c r="D12" s="234">
        <v>0</v>
      </c>
      <c r="E12" s="226">
        <v>0</v>
      </c>
      <c r="F12" s="225">
        <v>0</v>
      </c>
      <c r="G12" s="226">
        <v>0</v>
      </c>
      <c r="H12" s="225">
        <v>0</v>
      </c>
      <c r="I12" s="226">
        <v>0</v>
      </c>
      <c r="J12" s="225">
        <v>0</v>
      </c>
      <c r="K12" s="226">
        <v>0</v>
      </c>
      <c r="L12" s="225">
        <v>0</v>
      </c>
      <c r="M12" s="226">
        <v>0</v>
      </c>
      <c r="N12" s="225">
        <v>0</v>
      </c>
      <c r="O12" s="226">
        <v>0</v>
      </c>
      <c r="P12" s="225">
        <v>0</v>
      </c>
      <c r="Q12" s="226">
        <v>0</v>
      </c>
      <c r="R12" s="225">
        <v>0</v>
      </c>
      <c r="S12" s="226">
        <v>0</v>
      </c>
      <c r="T12" s="225">
        <v>0</v>
      </c>
      <c r="U12" s="226">
        <v>0</v>
      </c>
      <c r="V12" s="225">
        <v>0</v>
      </c>
      <c r="W12" s="226">
        <v>0</v>
      </c>
      <c r="X12" s="225">
        <v>0</v>
      </c>
      <c r="Y12" s="246">
        <v>0</v>
      </c>
      <c r="Z12" s="248">
        <v>0</v>
      </c>
      <c r="AA12" s="226">
        <v>0</v>
      </c>
      <c r="AB12" s="225">
        <v>0</v>
      </c>
      <c r="AC12" s="226">
        <v>0</v>
      </c>
      <c r="AD12" s="225">
        <v>0</v>
      </c>
      <c r="AE12" s="226">
        <v>0</v>
      </c>
      <c r="AF12" s="225">
        <v>0</v>
      </c>
      <c r="AG12" s="226">
        <v>0</v>
      </c>
      <c r="AH12" s="225">
        <v>0</v>
      </c>
      <c r="AI12" s="226">
        <v>0</v>
      </c>
      <c r="AJ12" s="225">
        <v>0</v>
      </c>
      <c r="AK12" s="226">
        <v>0</v>
      </c>
      <c r="AL12" s="225">
        <v>0</v>
      </c>
      <c r="AM12" s="226">
        <v>0</v>
      </c>
      <c r="AN12" s="225">
        <v>0</v>
      </c>
      <c r="AO12" s="246">
        <v>0</v>
      </c>
      <c r="AP12" s="248">
        <v>0</v>
      </c>
      <c r="AQ12" s="231">
        <v>0</v>
      </c>
      <c r="AS12" s="198" t="str">
        <f>IF(COUNTIF('Sch C1 Validation'!B4:AK4,"Fail")&gt;0,"Fail",IF(AV12="TRUE","N/A","Pass"))</f>
        <v>Pass</v>
      </c>
      <c r="AT12" s="198">
        <f t="shared" si="0"/>
        <v>0</v>
      </c>
      <c r="AU12" s="213">
        <f t="shared" si="1"/>
        <v>0</v>
      </c>
      <c r="AV12" s="198" t="str">
        <f t="shared" si="2"/>
        <v>FALSE</v>
      </c>
    </row>
    <row r="13" spans="1:48">
      <c r="A13" s="15"/>
      <c r="B13" s="92">
        <v>4</v>
      </c>
      <c r="C13" s="82" t="s">
        <v>409</v>
      </c>
      <c r="D13" s="234">
        <v>0</v>
      </c>
      <c r="E13" s="226">
        <v>0</v>
      </c>
      <c r="F13" s="225">
        <v>0</v>
      </c>
      <c r="G13" s="226">
        <v>0</v>
      </c>
      <c r="H13" s="225">
        <v>0</v>
      </c>
      <c r="I13" s="226">
        <v>0</v>
      </c>
      <c r="J13" s="225">
        <v>0</v>
      </c>
      <c r="K13" s="226">
        <v>0</v>
      </c>
      <c r="L13" s="225">
        <v>0</v>
      </c>
      <c r="M13" s="226">
        <v>0</v>
      </c>
      <c r="N13" s="225">
        <v>0</v>
      </c>
      <c r="O13" s="226">
        <v>0</v>
      </c>
      <c r="P13" s="225">
        <v>0</v>
      </c>
      <c r="Q13" s="226">
        <v>0</v>
      </c>
      <c r="R13" s="225">
        <v>0</v>
      </c>
      <c r="S13" s="226">
        <v>0</v>
      </c>
      <c r="T13" s="225">
        <v>0</v>
      </c>
      <c r="U13" s="226">
        <v>0</v>
      </c>
      <c r="V13" s="225">
        <v>0</v>
      </c>
      <c r="W13" s="226">
        <v>0</v>
      </c>
      <c r="X13" s="225">
        <v>0</v>
      </c>
      <c r="Y13" s="246">
        <v>0</v>
      </c>
      <c r="Z13" s="248">
        <v>0</v>
      </c>
      <c r="AA13" s="226">
        <v>0</v>
      </c>
      <c r="AB13" s="225">
        <v>0</v>
      </c>
      <c r="AC13" s="226">
        <v>0</v>
      </c>
      <c r="AD13" s="225">
        <v>0</v>
      </c>
      <c r="AE13" s="226">
        <v>0</v>
      </c>
      <c r="AF13" s="225">
        <v>0</v>
      </c>
      <c r="AG13" s="226">
        <v>0</v>
      </c>
      <c r="AH13" s="225">
        <v>0</v>
      </c>
      <c r="AI13" s="226">
        <v>0</v>
      </c>
      <c r="AJ13" s="225">
        <v>0</v>
      </c>
      <c r="AK13" s="226">
        <v>0</v>
      </c>
      <c r="AL13" s="225">
        <v>0</v>
      </c>
      <c r="AM13" s="226">
        <v>0</v>
      </c>
      <c r="AN13" s="225">
        <v>0</v>
      </c>
      <c r="AO13" s="246">
        <v>0</v>
      </c>
      <c r="AP13" s="248">
        <v>0</v>
      </c>
      <c r="AQ13" s="231">
        <v>0</v>
      </c>
      <c r="AS13" s="198" t="str">
        <f>IF(COUNTIF('Sch C1 Validation'!B5:AK5,"Fail")&gt;0,"Fail",IF(AV13="TRUE","N/A","Pass"))</f>
        <v>Pass</v>
      </c>
      <c r="AT13" s="198">
        <f t="shared" si="0"/>
        <v>0</v>
      </c>
      <c r="AU13" s="213">
        <f t="shared" si="1"/>
        <v>0</v>
      </c>
      <c r="AV13" s="198" t="str">
        <f t="shared" si="2"/>
        <v>FALSE</v>
      </c>
    </row>
    <row r="14" spans="1:48">
      <c r="A14" s="15"/>
      <c r="B14" s="92">
        <v>5</v>
      </c>
      <c r="C14" s="82" t="s">
        <v>410</v>
      </c>
      <c r="D14" s="234">
        <v>0</v>
      </c>
      <c r="E14" s="226">
        <v>0</v>
      </c>
      <c r="F14" s="225">
        <v>0</v>
      </c>
      <c r="G14" s="226">
        <v>0</v>
      </c>
      <c r="H14" s="225">
        <v>0</v>
      </c>
      <c r="I14" s="226">
        <v>0</v>
      </c>
      <c r="J14" s="225">
        <v>0</v>
      </c>
      <c r="K14" s="226">
        <v>0</v>
      </c>
      <c r="L14" s="225">
        <v>0</v>
      </c>
      <c r="M14" s="226">
        <v>0</v>
      </c>
      <c r="N14" s="225">
        <v>0</v>
      </c>
      <c r="O14" s="226">
        <v>0</v>
      </c>
      <c r="P14" s="225">
        <v>0</v>
      </c>
      <c r="Q14" s="226">
        <v>0</v>
      </c>
      <c r="R14" s="225">
        <v>0</v>
      </c>
      <c r="S14" s="226">
        <v>0</v>
      </c>
      <c r="T14" s="225">
        <v>0</v>
      </c>
      <c r="U14" s="226">
        <v>0</v>
      </c>
      <c r="V14" s="225">
        <v>0</v>
      </c>
      <c r="W14" s="226">
        <v>0</v>
      </c>
      <c r="X14" s="225">
        <v>0</v>
      </c>
      <c r="Y14" s="246">
        <v>0</v>
      </c>
      <c r="Z14" s="248">
        <v>0</v>
      </c>
      <c r="AA14" s="226">
        <v>0</v>
      </c>
      <c r="AB14" s="225">
        <v>0</v>
      </c>
      <c r="AC14" s="226">
        <v>0</v>
      </c>
      <c r="AD14" s="225">
        <v>0</v>
      </c>
      <c r="AE14" s="226">
        <v>0</v>
      </c>
      <c r="AF14" s="225">
        <v>0</v>
      </c>
      <c r="AG14" s="226">
        <v>0</v>
      </c>
      <c r="AH14" s="225">
        <v>0</v>
      </c>
      <c r="AI14" s="226">
        <v>0</v>
      </c>
      <c r="AJ14" s="225">
        <v>0</v>
      </c>
      <c r="AK14" s="226">
        <v>0</v>
      </c>
      <c r="AL14" s="225">
        <v>0</v>
      </c>
      <c r="AM14" s="226">
        <v>0</v>
      </c>
      <c r="AN14" s="225">
        <v>0</v>
      </c>
      <c r="AO14" s="246">
        <v>0</v>
      </c>
      <c r="AP14" s="248">
        <v>0</v>
      </c>
      <c r="AQ14" s="231">
        <v>0</v>
      </c>
      <c r="AS14" s="198" t="str">
        <f>IF(COUNTIF('Sch C1 Validation'!B6:AK6,"Fail")&gt;0,"Fail",IF(AV14="TRUE","N/A","Pass"))</f>
        <v>Pass</v>
      </c>
      <c r="AT14" s="198">
        <f t="shared" si="0"/>
        <v>0</v>
      </c>
      <c r="AU14" s="213">
        <f t="shared" si="1"/>
        <v>0</v>
      </c>
      <c r="AV14" s="198" t="str">
        <f t="shared" si="2"/>
        <v>FALSE</v>
      </c>
    </row>
    <row r="15" spans="1:48">
      <c r="A15" s="15"/>
      <c r="B15" s="92">
        <v>6</v>
      </c>
      <c r="C15" s="82" t="s">
        <v>411</v>
      </c>
      <c r="D15" s="234">
        <v>0</v>
      </c>
      <c r="E15" s="226">
        <v>0</v>
      </c>
      <c r="F15" s="225">
        <v>0</v>
      </c>
      <c r="G15" s="226">
        <v>0</v>
      </c>
      <c r="H15" s="225">
        <v>0</v>
      </c>
      <c r="I15" s="226">
        <v>0</v>
      </c>
      <c r="J15" s="225">
        <v>0</v>
      </c>
      <c r="K15" s="226">
        <v>0</v>
      </c>
      <c r="L15" s="225">
        <v>0</v>
      </c>
      <c r="M15" s="226">
        <v>0</v>
      </c>
      <c r="N15" s="225">
        <v>0</v>
      </c>
      <c r="O15" s="226">
        <v>0</v>
      </c>
      <c r="P15" s="225">
        <v>0</v>
      </c>
      <c r="Q15" s="226">
        <v>0</v>
      </c>
      <c r="R15" s="225">
        <v>0</v>
      </c>
      <c r="S15" s="226">
        <v>0</v>
      </c>
      <c r="T15" s="225">
        <v>0</v>
      </c>
      <c r="U15" s="226">
        <v>0</v>
      </c>
      <c r="V15" s="225">
        <v>0</v>
      </c>
      <c r="W15" s="226">
        <v>0</v>
      </c>
      <c r="X15" s="225">
        <v>0</v>
      </c>
      <c r="Y15" s="246">
        <v>0</v>
      </c>
      <c r="Z15" s="248">
        <v>0</v>
      </c>
      <c r="AA15" s="226">
        <v>0</v>
      </c>
      <c r="AB15" s="225">
        <v>0</v>
      </c>
      <c r="AC15" s="226">
        <v>0</v>
      </c>
      <c r="AD15" s="225">
        <v>0</v>
      </c>
      <c r="AE15" s="226">
        <v>0</v>
      </c>
      <c r="AF15" s="225">
        <v>0</v>
      </c>
      <c r="AG15" s="226">
        <v>0</v>
      </c>
      <c r="AH15" s="225">
        <v>0</v>
      </c>
      <c r="AI15" s="226">
        <v>0</v>
      </c>
      <c r="AJ15" s="225">
        <v>0</v>
      </c>
      <c r="AK15" s="226">
        <v>0</v>
      </c>
      <c r="AL15" s="225">
        <v>0</v>
      </c>
      <c r="AM15" s="226">
        <v>0</v>
      </c>
      <c r="AN15" s="225">
        <v>0</v>
      </c>
      <c r="AO15" s="246">
        <v>0</v>
      </c>
      <c r="AP15" s="248">
        <v>0</v>
      </c>
      <c r="AQ15" s="231">
        <v>0</v>
      </c>
      <c r="AS15" s="198" t="str">
        <f>IF(COUNTIF('Sch C1 Validation'!B7:AK7,"Fail")&gt;0,"Fail",IF(AV15="TRUE","N/A","Pass"))</f>
        <v>Pass</v>
      </c>
      <c r="AT15" s="198">
        <f t="shared" si="0"/>
        <v>0</v>
      </c>
      <c r="AU15" s="213">
        <f t="shared" si="1"/>
        <v>0</v>
      </c>
      <c r="AV15" s="198" t="str">
        <f t="shared" si="2"/>
        <v>FALSE</v>
      </c>
    </row>
    <row r="16" spans="1:48">
      <c r="A16" s="15"/>
      <c r="B16" s="92">
        <v>7</v>
      </c>
      <c r="C16" s="82" t="s">
        <v>412</v>
      </c>
      <c r="D16" s="234">
        <v>0</v>
      </c>
      <c r="E16" s="226">
        <v>0</v>
      </c>
      <c r="F16" s="225">
        <v>0</v>
      </c>
      <c r="G16" s="226">
        <v>0</v>
      </c>
      <c r="H16" s="225">
        <v>0</v>
      </c>
      <c r="I16" s="226">
        <v>0</v>
      </c>
      <c r="J16" s="225">
        <v>0</v>
      </c>
      <c r="K16" s="226">
        <v>0</v>
      </c>
      <c r="L16" s="225">
        <v>0</v>
      </c>
      <c r="M16" s="226">
        <v>0</v>
      </c>
      <c r="N16" s="225">
        <v>0</v>
      </c>
      <c r="O16" s="226">
        <v>0</v>
      </c>
      <c r="P16" s="225">
        <v>0</v>
      </c>
      <c r="Q16" s="226">
        <v>0</v>
      </c>
      <c r="R16" s="225">
        <v>0</v>
      </c>
      <c r="S16" s="226">
        <v>0</v>
      </c>
      <c r="T16" s="225">
        <v>0</v>
      </c>
      <c r="U16" s="226">
        <v>0</v>
      </c>
      <c r="V16" s="225">
        <v>0</v>
      </c>
      <c r="W16" s="226">
        <v>0</v>
      </c>
      <c r="X16" s="225">
        <v>0</v>
      </c>
      <c r="Y16" s="246">
        <v>0</v>
      </c>
      <c r="Z16" s="248">
        <v>0</v>
      </c>
      <c r="AA16" s="226">
        <v>0</v>
      </c>
      <c r="AB16" s="225">
        <v>0</v>
      </c>
      <c r="AC16" s="226">
        <v>0</v>
      </c>
      <c r="AD16" s="225">
        <v>0</v>
      </c>
      <c r="AE16" s="226">
        <v>0</v>
      </c>
      <c r="AF16" s="225">
        <v>0</v>
      </c>
      <c r="AG16" s="226">
        <v>0</v>
      </c>
      <c r="AH16" s="225">
        <v>0</v>
      </c>
      <c r="AI16" s="226">
        <v>0</v>
      </c>
      <c r="AJ16" s="225">
        <v>0</v>
      </c>
      <c r="AK16" s="226">
        <v>0</v>
      </c>
      <c r="AL16" s="225">
        <v>0</v>
      </c>
      <c r="AM16" s="226">
        <v>0</v>
      </c>
      <c r="AN16" s="225">
        <v>0</v>
      </c>
      <c r="AO16" s="246">
        <v>0</v>
      </c>
      <c r="AP16" s="248">
        <v>0</v>
      </c>
      <c r="AQ16" s="231">
        <v>0</v>
      </c>
      <c r="AS16" s="198" t="str">
        <f>IF(COUNTIF('Sch C1 Validation'!B8:AK8,"Fail")&gt;0,"Fail",IF(AV16="TRUE","N/A","Pass"))</f>
        <v>Pass</v>
      </c>
      <c r="AT16" s="198">
        <f t="shared" si="0"/>
        <v>0</v>
      </c>
      <c r="AU16" s="213">
        <f t="shared" si="1"/>
        <v>0</v>
      </c>
      <c r="AV16" s="198" t="str">
        <f t="shared" si="2"/>
        <v>FALSE</v>
      </c>
    </row>
    <row r="17" spans="1:48">
      <c r="A17" s="15"/>
      <c r="B17" s="92">
        <v>8</v>
      </c>
      <c r="C17" s="82" t="s">
        <v>413</v>
      </c>
      <c r="D17" s="234">
        <v>0</v>
      </c>
      <c r="E17" s="226">
        <v>0</v>
      </c>
      <c r="F17" s="225">
        <v>0</v>
      </c>
      <c r="G17" s="226">
        <v>0</v>
      </c>
      <c r="H17" s="225">
        <v>0</v>
      </c>
      <c r="I17" s="226">
        <v>0</v>
      </c>
      <c r="J17" s="225">
        <v>0</v>
      </c>
      <c r="K17" s="226">
        <v>0</v>
      </c>
      <c r="L17" s="225">
        <v>0</v>
      </c>
      <c r="M17" s="226">
        <v>0</v>
      </c>
      <c r="N17" s="225">
        <v>0</v>
      </c>
      <c r="O17" s="226">
        <v>0</v>
      </c>
      <c r="P17" s="225">
        <v>0</v>
      </c>
      <c r="Q17" s="226">
        <v>0</v>
      </c>
      <c r="R17" s="225">
        <v>0</v>
      </c>
      <c r="S17" s="226">
        <v>0</v>
      </c>
      <c r="T17" s="225">
        <v>0</v>
      </c>
      <c r="U17" s="226">
        <v>0</v>
      </c>
      <c r="V17" s="225">
        <v>0</v>
      </c>
      <c r="W17" s="226">
        <v>0</v>
      </c>
      <c r="X17" s="225">
        <v>0</v>
      </c>
      <c r="Y17" s="246">
        <v>0</v>
      </c>
      <c r="Z17" s="248">
        <v>0</v>
      </c>
      <c r="AA17" s="226">
        <v>0</v>
      </c>
      <c r="AB17" s="225">
        <v>0</v>
      </c>
      <c r="AC17" s="226">
        <v>0</v>
      </c>
      <c r="AD17" s="225">
        <v>0</v>
      </c>
      <c r="AE17" s="226">
        <v>0</v>
      </c>
      <c r="AF17" s="225">
        <v>0</v>
      </c>
      <c r="AG17" s="226">
        <v>0</v>
      </c>
      <c r="AH17" s="225">
        <v>0</v>
      </c>
      <c r="AI17" s="226">
        <v>0</v>
      </c>
      <c r="AJ17" s="225">
        <v>0</v>
      </c>
      <c r="AK17" s="226">
        <v>0</v>
      </c>
      <c r="AL17" s="225">
        <v>0</v>
      </c>
      <c r="AM17" s="226">
        <v>0</v>
      </c>
      <c r="AN17" s="225">
        <v>0</v>
      </c>
      <c r="AO17" s="246">
        <v>0</v>
      </c>
      <c r="AP17" s="248">
        <v>0</v>
      </c>
      <c r="AQ17" s="231">
        <v>0</v>
      </c>
      <c r="AS17" s="198" t="str">
        <f>IF(COUNTIF('Sch C1 Validation'!B9:AK9,"Fail")&gt;0,"Fail",IF(AV17="TRUE","N/A","Pass"))</f>
        <v>Pass</v>
      </c>
      <c r="AT17" s="198">
        <f t="shared" si="0"/>
        <v>0</v>
      </c>
      <c r="AU17" s="213">
        <f t="shared" si="1"/>
        <v>0</v>
      </c>
      <c r="AV17" s="198" t="str">
        <f t="shared" si="2"/>
        <v>FALSE</v>
      </c>
    </row>
    <row r="18" spans="1:48">
      <c r="A18" s="15"/>
      <c r="B18" s="92">
        <v>9</v>
      </c>
      <c r="C18" s="82" t="s">
        <v>414</v>
      </c>
      <c r="D18" s="234">
        <v>0</v>
      </c>
      <c r="E18" s="226">
        <v>0</v>
      </c>
      <c r="F18" s="225">
        <v>0</v>
      </c>
      <c r="G18" s="226">
        <v>0</v>
      </c>
      <c r="H18" s="225">
        <v>0</v>
      </c>
      <c r="I18" s="226">
        <v>0</v>
      </c>
      <c r="J18" s="225">
        <v>0</v>
      </c>
      <c r="K18" s="226">
        <v>0</v>
      </c>
      <c r="L18" s="225">
        <v>0</v>
      </c>
      <c r="M18" s="226">
        <v>0</v>
      </c>
      <c r="N18" s="225">
        <v>0</v>
      </c>
      <c r="O18" s="226">
        <v>0</v>
      </c>
      <c r="P18" s="225">
        <v>0</v>
      </c>
      <c r="Q18" s="226">
        <v>0</v>
      </c>
      <c r="R18" s="225">
        <v>0</v>
      </c>
      <c r="S18" s="226">
        <v>0</v>
      </c>
      <c r="T18" s="225">
        <v>0</v>
      </c>
      <c r="U18" s="226">
        <v>0</v>
      </c>
      <c r="V18" s="225">
        <v>0</v>
      </c>
      <c r="W18" s="226">
        <v>0</v>
      </c>
      <c r="X18" s="225">
        <v>0</v>
      </c>
      <c r="Y18" s="246">
        <v>0</v>
      </c>
      <c r="Z18" s="248">
        <v>0</v>
      </c>
      <c r="AA18" s="226">
        <v>0</v>
      </c>
      <c r="AB18" s="225">
        <v>0</v>
      </c>
      <c r="AC18" s="226">
        <v>0</v>
      </c>
      <c r="AD18" s="225">
        <v>0</v>
      </c>
      <c r="AE18" s="226">
        <v>0</v>
      </c>
      <c r="AF18" s="225">
        <v>0</v>
      </c>
      <c r="AG18" s="226">
        <v>0</v>
      </c>
      <c r="AH18" s="225">
        <v>0</v>
      </c>
      <c r="AI18" s="226">
        <v>0</v>
      </c>
      <c r="AJ18" s="225">
        <v>0</v>
      </c>
      <c r="AK18" s="226">
        <v>0</v>
      </c>
      <c r="AL18" s="225">
        <v>0</v>
      </c>
      <c r="AM18" s="226">
        <v>0</v>
      </c>
      <c r="AN18" s="225">
        <v>0</v>
      </c>
      <c r="AO18" s="246">
        <v>0</v>
      </c>
      <c r="AP18" s="248">
        <v>0</v>
      </c>
      <c r="AQ18" s="231">
        <v>0</v>
      </c>
      <c r="AS18" s="198" t="str">
        <f>IF(COUNTIF('Sch C1 Validation'!B10:AK10,"Fail")&gt;0,"Fail",IF(AV18="TRUE","N/A","Pass"))</f>
        <v>Pass</v>
      </c>
      <c r="AT18" s="198">
        <f t="shared" si="0"/>
        <v>0</v>
      </c>
      <c r="AU18" s="213">
        <f t="shared" si="1"/>
        <v>0</v>
      </c>
      <c r="AV18" s="198" t="str">
        <f t="shared" si="2"/>
        <v>FALSE</v>
      </c>
    </row>
    <row r="19" spans="1:48">
      <c r="A19" s="15"/>
      <c r="B19" s="92">
        <v>10</v>
      </c>
      <c r="C19" s="82" t="s">
        <v>28</v>
      </c>
      <c r="D19" s="234">
        <v>0</v>
      </c>
      <c r="E19" s="226">
        <v>0</v>
      </c>
      <c r="F19" s="225">
        <v>0</v>
      </c>
      <c r="G19" s="226">
        <v>0</v>
      </c>
      <c r="H19" s="225">
        <v>0</v>
      </c>
      <c r="I19" s="226">
        <v>0</v>
      </c>
      <c r="J19" s="225">
        <v>0</v>
      </c>
      <c r="K19" s="226">
        <v>0</v>
      </c>
      <c r="L19" s="225">
        <v>0</v>
      </c>
      <c r="M19" s="226">
        <v>0</v>
      </c>
      <c r="N19" s="225">
        <v>0</v>
      </c>
      <c r="O19" s="226">
        <v>0</v>
      </c>
      <c r="P19" s="225">
        <v>0</v>
      </c>
      <c r="Q19" s="226">
        <v>0</v>
      </c>
      <c r="R19" s="225">
        <v>0</v>
      </c>
      <c r="S19" s="226">
        <v>0</v>
      </c>
      <c r="T19" s="225">
        <v>0</v>
      </c>
      <c r="U19" s="226">
        <v>0</v>
      </c>
      <c r="V19" s="225">
        <v>0</v>
      </c>
      <c r="W19" s="226">
        <v>0</v>
      </c>
      <c r="X19" s="225">
        <v>0</v>
      </c>
      <c r="Y19" s="246">
        <v>0</v>
      </c>
      <c r="Z19" s="248">
        <v>0</v>
      </c>
      <c r="AA19" s="226">
        <v>0</v>
      </c>
      <c r="AB19" s="225">
        <v>0</v>
      </c>
      <c r="AC19" s="226">
        <v>0</v>
      </c>
      <c r="AD19" s="225">
        <v>0</v>
      </c>
      <c r="AE19" s="226">
        <v>0</v>
      </c>
      <c r="AF19" s="225">
        <v>0</v>
      </c>
      <c r="AG19" s="226">
        <v>0</v>
      </c>
      <c r="AH19" s="225">
        <v>0</v>
      </c>
      <c r="AI19" s="226">
        <v>0</v>
      </c>
      <c r="AJ19" s="225">
        <v>0</v>
      </c>
      <c r="AK19" s="226">
        <v>0</v>
      </c>
      <c r="AL19" s="225">
        <v>0</v>
      </c>
      <c r="AM19" s="226">
        <v>0</v>
      </c>
      <c r="AN19" s="225">
        <v>0</v>
      </c>
      <c r="AO19" s="246">
        <v>0</v>
      </c>
      <c r="AP19" s="248">
        <v>0</v>
      </c>
      <c r="AQ19" s="231">
        <v>0</v>
      </c>
      <c r="AS19" s="198" t="str">
        <f>IF(COUNTIF('Sch C1 Validation'!B11:AK11,"Fail")&gt;0,"Fail",IF(AV19="TRUE","N/A","Pass"))</f>
        <v>Pass</v>
      </c>
      <c r="AT19" s="198">
        <f t="shared" si="0"/>
        <v>0</v>
      </c>
      <c r="AU19" s="213">
        <f t="shared" si="1"/>
        <v>0</v>
      </c>
      <c r="AV19" s="198" t="str">
        <f t="shared" si="2"/>
        <v>FALSE</v>
      </c>
    </row>
    <row r="20" spans="1:48" ht="13.5" thickBot="1">
      <c r="B20" s="159">
        <v>11</v>
      </c>
      <c r="C20" s="160" t="s">
        <v>29</v>
      </c>
      <c r="D20" s="235">
        <v>0</v>
      </c>
      <c r="E20" s="226">
        <v>0</v>
      </c>
      <c r="F20" s="225">
        <v>0</v>
      </c>
      <c r="G20" s="226">
        <v>0</v>
      </c>
      <c r="H20" s="225">
        <v>0</v>
      </c>
      <c r="I20" s="226">
        <v>0</v>
      </c>
      <c r="J20" s="225">
        <v>0</v>
      </c>
      <c r="K20" s="226">
        <v>0</v>
      </c>
      <c r="L20" s="225">
        <v>0</v>
      </c>
      <c r="M20" s="226">
        <v>0</v>
      </c>
      <c r="N20" s="225">
        <v>0</v>
      </c>
      <c r="O20" s="226">
        <v>0</v>
      </c>
      <c r="P20" s="225">
        <v>0</v>
      </c>
      <c r="Q20" s="226">
        <v>0</v>
      </c>
      <c r="R20" s="225">
        <v>0</v>
      </c>
      <c r="S20" s="226">
        <v>0</v>
      </c>
      <c r="T20" s="225">
        <v>0</v>
      </c>
      <c r="U20" s="226">
        <v>0</v>
      </c>
      <c r="V20" s="225">
        <v>0</v>
      </c>
      <c r="W20" s="226">
        <v>0</v>
      </c>
      <c r="X20" s="225">
        <v>0</v>
      </c>
      <c r="Y20" s="246">
        <v>0</v>
      </c>
      <c r="Z20" s="248">
        <v>0</v>
      </c>
      <c r="AA20" s="226">
        <v>0</v>
      </c>
      <c r="AB20" s="225">
        <v>0</v>
      </c>
      <c r="AC20" s="226">
        <v>0</v>
      </c>
      <c r="AD20" s="225">
        <v>0</v>
      </c>
      <c r="AE20" s="226">
        <v>0</v>
      </c>
      <c r="AF20" s="225">
        <v>0</v>
      </c>
      <c r="AG20" s="226">
        <v>0</v>
      </c>
      <c r="AH20" s="225">
        <v>0</v>
      </c>
      <c r="AI20" s="226">
        <v>0</v>
      </c>
      <c r="AJ20" s="225">
        <v>0</v>
      </c>
      <c r="AK20" s="226">
        <v>0</v>
      </c>
      <c r="AL20" s="225">
        <v>0</v>
      </c>
      <c r="AM20" s="226">
        <v>0</v>
      </c>
      <c r="AN20" s="225">
        <v>0</v>
      </c>
      <c r="AO20" s="246">
        <v>0</v>
      </c>
      <c r="AP20" s="248">
        <v>0</v>
      </c>
      <c r="AQ20" s="237">
        <v>0</v>
      </c>
      <c r="AS20" s="198" t="str">
        <f>IF(COUNTIF('Sch C1 Validation'!B12:AK12,"Fail")&gt;0,"Fail",IF(AV20="TRUE","N/A","Pass"))</f>
        <v>Pass</v>
      </c>
      <c r="AT20" s="198">
        <f t="shared" si="0"/>
        <v>0</v>
      </c>
      <c r="AU20" s="213">
        <f t="shared" si="1"/>
        <v>0</v>
      </c>
      <c r="AV20" s="198" t="str">
        <f t="shared" si="2"/>
        <v>FALSE</v>
      </c>
    </row>
    <row r="21" spans="1:48" ht="13.5" thickBot="1">
      <c r="B21" s="161">
        <v>12</v>
      </c>
      <c r="C21" s="162" t="s">
        <v>31</v>
      </c>
      <c r="D21" s="201">
        <f t="shared" ref="D21:AQ21" si="3">SUM(D10:D20)</f>
        <v>0</v>
      </c>
      <c r="E21" s="163">
        <f t="shared" si="3"/>
        <v>0</v>
      </c>
      <c r="F21" s="199">
        <f t="shared" si="3"/>
        <v>0</v>
      </c>
      <c r="G21" s="163">
        <f t="shared" si="3"/>
        <v>0</v>
      </c>
      <c r="H21" s="199">
        <f t="shared" si="3"/>
        <v>0</v>
      </c>
      <c r="I21" s="163">
        <f t="shared" si="3"/>
        <v>0</v>
      </c>
      <c r="J21" s="199">
        <f t="shared" si="3"/>
        <v>0</v>
      </c>
      <c r="K21" s="165">
        <f t="shared" si="3"/>
        <v>0</v>
      </c>
      <c r="L21" s="202">
        <f t="shared" si="3"/>
        <v>0</v>
      </c>
      <c r="M21" s="163">
        <f t="shared" si="3"/>
        <v>0</v>
      </c>
      <c r="N21" s="199">
        <f t="shared" si="3"/>
        <v>0</v>
      </c>
      <c r="O21" s="163">
        <f t="shared" si="3"/>
        <v>0</v>
      </c>
      <c r="P21" s="199">
        <f t="shared" si="3"/>
        <v>0</v>
      </c>
      <c r="Q21" s="163">
        <f t="shared" si="3"/>
        <v>0</v>
      </c>
      <c r="R21" s="199">
        <f t="shared" si="3"/>
        <v>0</v>
      </c>
      <c r="S21" s="163">
        <f t="shared" si="3"/>
        <v>0</v>
      </c>
      <c r="T21" s="199">
        <f t="shared" si="3"/>
        <v>0</v>
      </c>
      <c r="U21" s="163">
        <f t="shared" si="3"/>
        <v>0</v>
      </c>
      <c r="V21" s="199">
        <f t="shared" si="3"/>
        <v>0</v>
      </c>
      <c r="W21" s="163">
        <f t="shared" si="3"/>
        <v>0</v>
      </c>
      <c r="X21" s="199">
        <f t="shared" ref="X21:Y21" si="4">SUM(X10:X20)</f>
        <v>0</v>
      </c>
      <c r="Y21" s="164">
        <f t="shared" si="4"/>
        <v>0</v>
      </c>
      <c r="Z21" s="249">
        <f t="shared" si="3"/>
        <v>0</v>
      </c>
      <c r="AA21" s="163">
        <f t="shared" si="3"/>
        <v>0</v>
      </c>
      <c r="AB21" s="199">
        <f t="shared" si="3"/>
        <v>0</v>
      </c>
      <c r="AC21" s="163">
        <f t="shared" si="3"/>
        <v>0</v>
      </c>
      <c r="AD21" s="199">
        <f t="shared" si="3"/>
        <v>0</v>
      </c>
      <c r="AE21" s="163">
        <f t="shared" si="3"/>
        <v>0</v>
      </c>
      <c r="AF21" s="199">
        <f t="shared" si="3"/>
        <v>0</v>
      </c>
      <c r="AG21" s="163">
        <f t="shared" si="3"/>
        <v>0</v>
      </c>
      <c r="AH21" s="199">
        <f t="shared" si="3"/>
        <v>0</v>
      </c>
      <c r="AI21" s="163">
        <f t="shared" si="3"/>
        <v>0</v>
      </c>
      <c r="AJ21" s="199">
        <f t="shared" si="3"/>
        <v>0</v>
      </c>
      <c r="AK21" s="163">
        <f t="shared" si="3"/>
        <v>0</v>
      </c>
      <c r="AL21" s="199">
        <f t="shared" si="3"/>
        <v>0</v>
      </c>
      <c r="AM21" s="163">
        <f t="shared" si="3"/>
        <v>0</v>
      </c>
      <c r="AN21" s="199">
        <f t="shared" ref="AN21:AO21" si="5">SUM(AN10:AN20)</f>
        <v>0</v>
      </c>
      <c r="AO21" s="164">
        <f t="shared" si="5"/>
        <v>0</v>
      </c>
      <c r="AP21" s="249">
        <f t="shared" si="3"/>
        <v>0</v>
      </c>
      <c r="AQ21" s="165">
        <f t="shared" si="3"/>
        <v>0</v>
      </c>
    </row>
    <row r="22" spans="1:48">
      <c r="B22" s="81"/>
      <c r="C22" s="90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</row>
    <row r="25" spans="1:48" ht="21" hidden="1" thickTop="1">
      <c r="B25" s="310" t="s">
        <v>1013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2"/>
    </row>
    <row r="26" spans="1:48" ht="18" hidden="1">
      <c r="B26" s="188">
        <v>1</v>
      </c>
      <c r="C26" s="297" t="s">
        <v>1008</v>
      </c>
      <c r="D26" s="298"/>
      <c r="E26" s="298"/>
      <c r="F26" s="298"/>
      <c r="G26" s="298"/>
      <c r="H26" s="298"/>
      <c r="I26" s="298"/>
      <c r="J26" s="298"/>
      <c r="K26" s="298"/>
      <c r="L26" s="299"/>
      <c r="M26" s="300" t="s">
        <v>997</v>
      </c>
      <c r="N26" s="301"/>
      <c r="O26" s="179" t="str">
        <f ca="1">IF(COUNTIF('Sch C1 Validation'!B16:AK16,"Fail")&gt;0,"Fail","Pass")</f>
        <v>Pass</v>
      </c>
    </row>
    <row r="27" spans="1:48" ht="18.75" hidden="1" thickBot="1">
      <c r="B27" s="190">
        <v>2</v>
      </c>
      <c r="C27" s="302" t="s">
        <v>1009</v>
      </c>
      <c r="D27" s="303"/>
      <c r="E27" s="303"/>
      <c r="F27" s="303"/>
      <c r="G27" s="303"/>
      <c r="H27" s="303"/>
      <c r="I27" s="303"/>
      <c r="J27" s="303"/>
      <c r="K27" s="303"/>
      <c r="L27" s="304"/>
      <c r="M27" s="305" t="s">
        <v>997</v>
      </c>
      <c r="N27" s="306"/>
      <c r="O27" s="180" t="str">
        <f ca="1">IF(COUNTIF('Sch C1 Validation'!B17:AK17,"Fail")&gt;0,"Fail","Pass")</f>
        <v>Pass</v>
      </c>
    </row>
  </sheetData>
  <mergeCells count="35">
    <mergeCell ref="B25:O25"/>
    <mergeCell ref="C26:L26"/>
    <mergeCell ref="M26:N26"/>
    <mergeCell ref="C27:L27"/>
    <mergeCell ref="M27:N27"/>
    <mergeCell ref="AB6:AQ6"/>
    <mergeCell ref="D5:AQ5"/>
    <mergeCell ref="D4:AQ4"/>
    <mergeCell ref="V8:W8"/>
    <mergeCell ref="B3:AQ3"/>
    <mergeCell ref="D6:AA6"/>
    <mergeCell ref="AP8:AQ8"/>
    <mergeCell ref="AB7:AQ7"/>
    <mergeCell ref="AB8:AC8"/>
    <mergeCell ref="AD8:AE8"/>
    <mergeCell ref="AF8:AG8"/>
    <mergeCell ref="AL8:AM8"/>
    <mergeCell ref="AH8:AI8"/>
    <mergeCell ref="AJ8:AK8"/>
    <mergeCell ref="L8:M8"/>
    <mergeCell ref="Z8:AA8"/>
    <mergeCell ref="B4:B9"/>
    <mergeCell ref="C4:C9"/>
    <mergeCell ref="D8:E8"/>
    <mergeCell ref="D7:K7"/>
    <mergeCell ref="F8:G8"/>
    <mergeCell ref="J8:K8"/>
    <mergeCell ref="H8:I8"/>
    <mergeCell ref="AN8:AO8"/>
    <mergeCell ref="L7:AA7"/>
    <mergeCell ref="N8:O8"/>
    <mergeCell ref="P8:Q8"/>
    <mergeCell ref="R8:S8"/>
    <mergeCell ref="T8:U8"/>
    <mergeCell ref="X8:Y8"/>
  </mergeCells>
  <conditionalFormatting sqref="O26:O27">
    <cfRule type="cellIs" dxfId="48" priority="68" operator="equal">
      <formula>"Pass"</formula>
    </cfRule>
    <cfRule type="cellIs" dxfId="47" priority="69" operator="equal">
      <formula>"Fail"</formula>
    </cfRule>
  </conditionalFormatting>
  <conditionalFormatting sqref="AS10:AV20">
    <cfRule type="cellIs" dxfId="46" priority="66" operator="equal">
      <formula>"Pass"</formula>
    </cfRule>
    <cfRule type="cellIs" dxfId="45" priority="67" operator="equal">
      <formula>"Fail"</formula>
    </cfRule>
  </conditionalFormatting>
  <dataValidations count="2">
    <dataValidation type="whole" operator="greaterThanOrEqual" allowBlank="1" showInputMessage="1" showErrorMessage="1" errorTitle="STOP! Bad Entry" error="Only whole numbers are allowed." promptTitle="Whole Numbers" prompt="Only whole numbers are allowed." sqref="AL10:AL20 D10:D20 F10:F20 H10:H20 J10:J20 L10:L20 N10:N20 P10:P20 R10:R20 T10:T20 V10:V20 Z10:Z20 AB10:AB20 AD10:AD20 AF10:AF20 AH10:AH20 AJ10:AJ20 AP10:AP20 X10:X20 AN10:AN20" xr:uid="{72317A1B-9541-4EDF-8EE2-C78447C4586B}">
      <formula1>0</formula1>
    </dataValidation>
    <dataValidation type="decimal" operator="greaterThanOrEqual" allowBlank="1" showInputMessage="1" showErrorMessage="1" errorTitle="STOP! Bad Entry" error="Only numbers are allowed" promptTitle="Numbers Only" prompt="Only numbers are allowed." sqref="E10:E20 G10:G20 I10:I20 K10:K20 M10:M20 O10:O20 Q10:Q20 S10:S20 U10:U20 AQ10:AQ20 AA10:AA20 AC10:AC20 AE10:AE20 AG10:AG20 AI10:AI20 AK10:AK20 Y10:Y20 W10:W20 AM10:AM20 AO10:AO20" xr:uid="{B92ABA20-B517-4AD9-AB9E-A9429C83B6D6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5" id="{AD5904DB-DFE7-4E3B-8F30-008AA08CB4AC}">
            <xm:f>'Sch C1 Validation'!B2="Fail"</xm:f>
            <x14:dxf>
              <fill>
                <patternFill>
                  <bgColor rgb="FFFFC000"/>
                </patternFill>
              </fill>
            </x14:dxf>
          </x14:cfRule>
          <xm:sqref>D10:AQ20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64750-376A-4B0A-A08A-A48BAEB007A5}">
  <dimension ref="A1:AK17"/>
  <sheetViews>
    <sheetView topLeftCell="W1" zoomScale="120" zoomScaleNormal="120" workbookViewId="0">
      <selection activeCell="AD22" sqref="AD22"/>
    </sheetView>
  </sheetViews>
  <sheetFormatPr defaultRowHeight="15"/>
  <cols>
    <col min="1" max="1" width="11.5703125" bestFit="1" customWidth="1"/>
    <col min="2" max="2" width="27.7109375" bestFit="1" customWidth="1"/>
    <col min="3" max="3" width="27.140625" bestFit="1" customWidth="1"/>
    <col min="4" max="4" width="27.5703125" bestFit="1" customWidth="1"/>
    <col min="5" max="5" width="27.28515625" bestFit="1" customWidth="1"/>
    <col min="6" max="6" width="27.42578125" bestFit="1" customWidth="1"/>
    <col min="7" max="7" width="27" bestFit="1" customWidth="1"/>
    <col min="8" max="8" width="27.85546875" bestFit="1" customWidth="1"/>
    <col min="9" max="9" width="27.28515625" bestFit="1" customWidth="1"/>
    <col min="10" max="10" width="27" bestFit="1" customWidth="1"/>
    <col min="11" max="11" width="26.7109375" bestFit="1" customWidth="1"/>
    <col min="12" max="12" width="27.5703125" bestFit="1" customWidth="1"/>
    <col min="13" max="13" width="26.85546875" bestFit="1" customWidth="1"/>
    <col min="14" max="14" width="28.28515625" bestFit="1" customWidth="1"/>
    <col min="15" max="15" width="27.42578125" bestFit="1" customWidth="1"/>
    <col min="16" max="16" width="27.85546875" bestFit="1" customWidth="1"/>
    <col min="17" max="17" width="27.140625" bestFit="1" customWidth="1"/>
    <col min="18" max="18" width="27.85546875" bestFit="1" customWidth="1"/>
    <col min="19" max="19" width="27.140625" bestFit="1" customWidth="1"/>
    <col min="20" max="20" width="27.42578125" bestFit="1" customWidth="1"/>
    <col min="21" max="21" width="27" bestFit="1" customWidth="1"/>
    <col min="22" max="22" width="27.85546875" bestFit="1" customWidth="1"/>
    <col min="23" max="23" width="27.28515625" bestFit="1" customWidth="1"/>
    <col min="24" max="24" width="28.42578125" bestFit="1" customWidth="1"/>
    <col min="25" max="26" width="27.140625" bestFit="1" customWidth="1"/>
    <col min="27" max="27" width="27" bestFit="1" customWidth="1"/>
    <col min="28" max="28" width="28.5703125" bestFit="1" customWidth="1"/>
    <col min="29" max="30" width="28.42578125" bestFit="1" customWidth="1"/>
    <col min="31" max="31" width="28.5703125" bestFit="1" customWidth="1"/>
    <col min="32" max="33" width="28.28515625" bestFit="1" customWidth="1"/>
    <col min="34" max="34" width="28.7109375" bestFit="1" customWidth="1"/>
    <col min="35" max="35" width="28.5703125" bestFit="1" customWidth="1"/>
    <col min="36" max="36" width="27.85546875" bestFit="1" customWidth="1"/>
    <col min="37" max="37" width="28" bestFit="1" customWidth="1"/>
  </cols>
  <sheetData>
    <row r="1" spans="1:37" s="196" customFormat="1">
      <c r="A1" s="196" t="s">
        <v>1007</v>
      </c>
      <c r="B1" s="196" t="str">
        <f ca="1">OFFSET('Sch C1 People'!D9,(ROW('Sch C1 Validation'!A1)-1)*2,0)</f>
        <v>(Column A) 
# of Originations</v>
      </c>
      <c r="C1" s="196" t="str">
        <f ca="1">OFFSET('Sch C1 People'!E9,(ROW('Sch C1 Validation'!B1)-1)*2,0)</f>
        <v>(Column B)
$ of Originations</v>
      </c>
      <c r="D1" s="196" t="str">
        <f ca="1">OFFSET('Sch C1 People'!F9,(ROW('Sch C1 Validation'!C1)-1)*2,0)</f>
        <v>(Column C) 
# of Originations</v>
      </c>
      <c r="E1" s="196" t="str">
        <f ca="1">OFFSET('Sch C1 People'!G9,(ROW('Sch C1 Validation'!D1)-1)*2,0)</f>
        <v>(Column D)
$ of Originations</v>
      </c>
      <c r="F1" s="196" t="str">
        <f ca="1">OFFSET('Sch C1 People'!H9,(ROW('Sch C1 Validation'!E1)-1)*2,0)</f>
        <v>(Column E) 
# of Originations</v>
      </c>
      <c r="G1" s="196" t="str">
        <f ca="1">OFFSET('Sch C1 People'!I9,(ROW('Sch C1 Validation'!F1)-1)*2,0)</f>
        <v>(Column F)
$ of Originations</v>
      </c>
      <c r="H1" s="196" t="str">
        <f ca="1">OFFSET('Sch C1 People'!J9,(ROW('Sch C1 Validation'!G1)-1)*2,0)</f>
        <v>(Column G) 
# of Originations</v>
      </c>
      <c r="I1" s="196" t="str">
        <f ca="1">OFFSET('Sch C1 People'!K9,(ROW('Sch C1 Validation'!H1)-1)*2,0)</f>
        <v>(Column H)
$ of Originations</v>
      </c>
      <c r="J1" s="196" t="str">
        <f ca="1">OFFSET('Sch C1 People'!L9,(ROW('Sch C1 Validation'!I1)-1)*2,0)</f>
        <v>(Column I) 
# of Originations</v>
      </c>
      <c r="K1" s="196" t="str">
        <f ca="1">OFFSET('Sch C1 People'!M9,(ROW('Sch C1 Validation'!J1)-1)*2,0)</f>
        <v>(Column J)
$ of Originations</v>
      </c>
      <c r="L1" s="196" t="str">
        <f ca="1">OFFSET('Sch C1 People'!N9,(ROW('Sch C1 Validation'!K1)-1)*2,0)</f>
        <v>(Column K) 
# of Originations</v>
      </c>
      <c r="M1" s="196" t="str">
        <f ca="1">OFFSET('Sch C1 People'!O9,(ROW('Sch C1 Validation'!L1)-1)*2,0)</f>
        <v>(Column L)
$ of Originations</v>
      </c>
      <c r="N1" s="196" t="str">
        <f ca="1">OFFSET('Sch C1 People'!P9,(ROW('Sch C1 Validation'!M1)-1)*2,0)</f>
        <v>(Column M) 
# of Originations</v>
      </c>
      <c r="O1" s="196" t="str">
        <f ca="1">OFFSET('Sch C1 People'!Q9,(ROW('Sch C1 Validation'!N1)-1)*2,0)</f>
        <v>(Column N)
$ of Originations</v>
      </c>
      <c r="P1" s="196" t="str">
        <f ca="1">OFFSET('Sch C1 People'!R9,(ROW('Sch C1 Validation'!O1)-1)*2,0)</f>
        <v>(Column O) 
# of Originations</v>
      </c>
      <c r="Q1" s="196" t="str">
        <f ca="1">OFFSET('Sch C1 People'!S9,(ROW('Sch C1 Validation'!P1)-1)*2,0)</f>
        <v>(Column P)
$ of Originations</v>
      </c>
      <c r="R1" s="196" t="str">
        <f ca="1">OFFSET('Sch C1 People'!T9,(ROW('Sch C1 Validation'!Q1)-1)*2,0)</f>
        <v>(Column Q) 
# of Originations</v>
      </c>
      <c r="S1" s="196" t="str">
        <f ca="1">OFFSET('Sch C1 People'!U9,(ROW('Sch C1 Validation'!R1)-1)*2,0)</f>
        <v>(Column R)
$ of Originations</v>
      </c>
      <c r="T1" s="196" t="str">
        <f ca="1">OFFSET('Sch C1 People'!V9,(ROW('Sch C1 Validation'!S1)-1)*2,0)</f>
        <v>(Column S) 
# of Originations</v>
      </c>
      <c r="U1" s="196" t="str">
        <f ca="1">OFFSET('Sch C1 People'!W9,(ROW('Sch C1 Validation'!T1)-1)*2,0)</f>
        <v>(Column T)
$ of Originations</v>
      </c>
      <c r="V1" s="196" t="str">
        <f ca="1">OFFSET('Sch C1 People'!X9,(ROW('Sch C1 Validation'!U1)-1)*2,0)</f>
        <v>(Column U) 
# of Originations</v>
      </c>
      <c r="W1" s="196" t="str">
        <f ca="1">OFFSET('Sch C1 People'!Y9,(ROW('Sch C1 Validation'!V1)-1)*2,0)</f>
        <v>(Column V)
$ of Originations</v>
      </c>
      <c r="X1" s="196" t="str">
        <f ca="1">OFFSET('Sch C1 People'!Z9,(ROW('Sch C1 Validation'!W1)-1)*2,0)</f>
        <v>(Column W) 
# of Originations</v>
      </c>
      <c r="Y1" s="196" t="str">
        <f ca="1">OFFSET('Sch C1 People'!AA9,(ROW('Sch C1 Validation'!X1)-1)*2,0)</f>
        <v>(Column X)
$ of Originations</v>
      </c>
      <c r="Z1" s="196" t="str">
        <f ca="1">OFFSET('Sch C1 People'!AB9,(ROW('Sch C1 Validation'!Y1)-1)*2,0)</f>
        <v>(Column Y)
# of Originations</v>
      </c>
      <c r="AA1" s="196" t="str">
        <f ca="1">OFFSET('Sch C1 People'!AC9,(ROW('Sch C1 Validation'!Z1)-1)*2,0)</f>
        <v>(Column Z)
$ of Originations</v>
      </c>
      <c r="AB1" s="196" t="str">
        <f ca="1">OFFSET('Sch C1 People'!AD9,(ROW('Sch C1 Validation'!AA1)-1)*2,0)</f>
        <v>(Column AA)
# of Originations</v>
      </c>
      <c r="AC1" s="196" t="str">
        <f ca="1">OFFSET('Sch C1 People'!AE9,(ROW('Sch C1 Validation'!AB1)-1)*2,0)</f>
        <v>(Column AB)
$ of Originations</v>
      </c>
      <c r="AD1" s="196" t="str">
        <f ca="1">OFFSET('Sch C1 People'!AF9,(ROW('Sch C1 Validation'!AC1)-1)*2,0)</f>
        <v>(Column AC)
# of Originations</v>
      </c>
      <c r="AE1" s="196" t="str">
        <f ca="1">OFFSET('Sch C1 People'!AG9,(ROW('Sch C1 Validation'!AD1)-1)*2,0)</f>
        <v>(Column AD)
$ of Originations</v>
      </c>
      <c r="AF1" s="196" t="str">
        <f ca="1">OFFSET('Sch C1 People'!AH9,(ROW('Sch C1 Validation'!AE1)-1)*2,0)</f>
        <v>(Column AE)
# of Originations</v>
      </c>
      <c r="AG1" s="196" t="str">
        <f ca="1">OFFSET('Sch C1 People'!AI9,(ROW('Sch C1 Validation'!AF1)-1)*2,0)</f>
        <v>(Column AF)
$ of Originations</v>
      </c>
      <c r="AH1" s="196" t="str">
        <f ca="1">OFFSET('Sch C1 People'!AJ9,(ROW('Sch C1 Validation'!AG1)-1)*2,0)</f>
        <v>(Column AG)
# of Originations</v>
      </c>
      <c r="AI1" s="196" t="str">
        <f ca="1">OFFSET('Sch C1 People'!AK9,(ROW('Sch C1 Validation'!AH1)-1)*2,0)</f>
        <v>(Column AH)
$ of Originations</v>
      </c>
      <c r="AJ1" s="196" t="str">
        <f ca="1">OFFSET('Sch C1 People'!AL9,(ROW('Sch C1 Validation'!AI1)-1)*2,0)</f>
        <v>(Column AI)
# of Originations</v>
      </c>
      <c r="AK1" s="196" t="str">
        <f ca="1">OFFSET('Sch C1 People'!AM9,(ROW('Sch C1 Validation'!AJ1)-1)*2,0)</f>
        <v>(Column AJ)
$ of Originations</v>
      </c>
    </row>
    <row r="2" spans="1:37">
      <c r="A2">
        <v>1</v>
      </c>
      <c r="B2" t="str">
        <f>IF(OR(ISBLANK('Sch C1 People'!D10),AND('Sch C1 People'!E10&gt;0,'Sch C1 People'!D10&lt;1)),"Fail","Pass")</f>
        <v>Pass</v>
      </c>
      <c r="C2" t="str">
        <f>IF(OR(ISBLANK('Sch C1 People'!E10),AND('Sch C1 People'!D10&gt;0,'Sch C1 People'!E10&lt;1)),"Fail","Pass")</f>
        <v>Pass</v>
      </c>
      <c r="D2" t="str">
        <f>IF(OR(ISBLANK('Sch C1 People'!F10),AND('Sch C1 People'!G10&gt;0,'Sch C1 People'!F10&lt;1)),"Fail","Pass")</f>
        <v>Pass</v>
      </c>
      <c r="E2" t="str">
        <f>IF(OR(ISBLANK('Sch C1 People'!G10),AND('Sch C1 People'!F10&gt;0,'Sch C1 People'!G10&lt;1)),"Fail","Pass")</f>
        <v>Pass</v>
      </c>
      <c r="F2" t="str">
        <f>IF(OR(ISBLANK('Sch C1 People'!H10),AND('Sch C1 People'!I10&gt;0,'Sch C1 People'!H10&lt;1)),"Fail","Pass")</f>
        <v>Pass</v>
      </c>
      <c r="G2" t="str">
        <f>IF(OR(ISBLANK('Sch C1 People'!I10),AND('Sch C1 People'!H10&gt;0,'Sch C1 People'!I10&lt;1)),"Fail","Pass")</f>
        <v>Pass</v>
      </c>
      <c r="H2" t="str">
        <f>IF(OR(ISBLANK('Sch C1 People'!J10),AND('Sch C1 People'!K10&gt;0,'Sch C1 People'!J10&lt;1)),"Fail","Pass")</f>
        <v>Pass</v>
      </c>
      <c r="I2" t="str">
        <f>IF(OR(ISBLANK('Sch C1 People'!K10),AND('Sch C1 People'!J10&gt;0,'Sch C1 People'!K10&lt;1)),"Fail","Pass")</f>
        <v>Pass</v>
      </c>
      <c r="J2" t="str">
        <f>IF(OR(ISBLANK('Sch C1 People'!L10),AND('Sch C1 People'!M10&gt;0,'Sch C1 People'!L10&lt;1)),"Fail","Pass")</f>
        <v>Pass</v>
      </c>
      <c r="K2" t="str">
        <f>IF(OR(ISBLANK('Sch C1 People'!M10),AND('Sch C1 People'!L10&gt;0,'Sch C1 People'!M10&lt;1)),"Fail","Pass")</f>
        <v>Pass</v>
      </c>
      <c r="L2" t="str">
        <f>IF(OR(ISBLANK('Sch C1 People'!N10),AND('Sch C1 People'!O10&gt;0,'Sch C1 People'!N10&lt;1)),"Fail","Pass")</f>
        <v>Pass</v>
      </c>
      <c r="M2" t="str">
        <f>IF(OR(ISBLANK('Sch C1 People'!O10),AND('Sch C1 People'!N10&gt;0,'Sch C1 People'!O10&lt;1)),"Fail","Pass")</f>
        <v>Pass</v>
      </c>
      <c r="N2" t="str">
        <f>IF(OR(ISBLANK('Sch C1 People'!P10),AND('Sch C1 People'!Q10&gt;0,'Sch C1 People'!P10&lt;1)),"Fail","Pass")</f>
        <v>Pass</v>
      </c>
      <c r="O2" t="str">
        <f>IF(OR(ISBLANK('Sch C1 People'!Q10),AND('Sch C1 People'!P10&gt;0,'Sch C1 People'!Q10&lt;1)),"Fail","Pass")</f>
        <v>Pass</v>
      </c>
      <c r="P2" t="str">
        <f>IF(OR(ISBLANK('Sch C1 People'!R10),AND('Sch C1 People'!S10&gt;0,'Sch C1 People'!R10&lt;1)),"Fail","Pass")</f>
        <v>Pass</v>
      </c>
      <c r="Q2" t="str">
        <f>IF(OR(ISBLANK('Sch C1 People'!S10),AND('Sch C1 People'!R10&gt;0,'Sch C1 People'!S10&lt;1)),"Fail","Pass")</f>
        <v>Pass</v>
      </c>
      <c r="R2" t="str">
        <f>IF(OR(ISBLANK('Sch C1 People'!T10),AND('Sch C1 People'!U10&gt;0,'Sch C1 People'!T10&lt;1)),"Fail","Pass")</f>
        <v>Pass</v>
      </c>
      <c r="S2" t="str">
        <f>IF(OR(ISBLANK('Sch C1 People'!U10),AND('Sch C1 People'!T10&gt;0,'Sch C1 People'!U10&lt;1)),"Fail","Pass")</f>
        <v>Pass</v>
      </c>
      <c r="T2" t="str">
        <f>IF(OR(ISBLANK('Sch C1 People'!V10),AND('Sch C1 People'!W10&gt;0,'Sch C1 People'!V10&lt;1)),"Fail","Pass")</f>
        <v>Pass</v>
      </c>
      <c r="U2" t="str">
        <f>IF(OR(ISBLANK('Sch C1 People'!W10),AND('Sch C1 People'!V10&gt;0,'Sch C1 People'!W10&lt;1)),"Fail","Pass")</f>
        <v>Pass</v>
      </c>
      <c r="V2" t="str">
        <f>IF(OR(ISBLANK('Sch C1 People'!Z10),AND('Sch C1 People'!AA10&gt;0,'Sch C1 People'!Z10&lt;1)),"Fail","Pass")</f>
        <v>Pass</v>
      </c>
      <c r="W2" t="str">
        <f>IF(OR(ISBLANK('Sch C1 People'!AA10),AND('Sch C1 People'!Z10&gt;0,'Sch C1 People'!AA10&lt;1)),"Fail","Pass")</f>
        <v>Pass</v>
      </c>
      <c r="X2" t="str">
        <f>IF(OR(ISBLANK('Sch C1 People'!AB10),AND('Sch C1 People'!AC10&gt;0,'Sch C1 People'!AB10&lt;1)),"Fail","Pass")</f>
        <v>Pass</v>
      </c>
      <c r="Y2" t="str">
        <f>IF(OR(ISBLANK('Sch C1 People'!AC10),AND('Sch C1 People'!AB10&gt;0,'Sch C1 People'!AC10&lt;1)),"Fail","Pass")</f>
        <v>Pass</v>
      </c>
      <c r="Z2" t="str">
        <f>IF(OR(ISBLANK('Sch C1 People'!AD10),AND('Sch C1 People'!AE10&gt;0,'Sch C1 People'!AD10&lt;1)),"Fail","Pass")</f>
        <v>Pass</v>
      </c>
      <c r="AA2" t="str">
        <f>IF(OR(ISBLANK('Sch C1 People'!AE10),AND('Sch C1 People'!AD10&gt;0,'Sch C1 People'!AE10&lt;1)),"Fail","Pass")</f>
        <v>Pass</v>
      </c>
      <c r="AB2" t="str">
        <f>IF(OR(ISBLANK('Sch C1 People'!AF10),AND('Sch C1 People'!AG10&gt;0,'Sch C1 People'!AF10&lt;1)),"Fail","Pass")</f>
        <v>Pass</v>
      </c>
      <c r="AC2" t="str">
        <f>IF(OR(ISBLANK('Sch C1 People'!AG10),AND('Sch C1 People'!AF10&gt;0,'Sch C1 People'!AG10&lt;1)),"Fail","Pass")</f>
        <v>Pass</v>
      </c>
      <c r="AD2" t="str">
        <f>IF(OR(ISBLANK('Sch C1 People'!AH10),AND('Sch C1 People'!AI10&gt;0,'Sch C1 People'!AH10&lt;1)),"Fail","Pass")</f>
        <v>Pass</v>
      </c>
      <c r="AE2" t="str">
        <f>IF(OR(ISBLANK('Sch C1 People'!AI10),AND('Sch C1 People'!AH10&gt;0,'Sch C1 People'!AI10&lt;1)),"Fail","Pass")</f>
        <v>Pass</v>
      </c>
      <c r="AF2" t="str">
        <f>IF(OR(ISBLANK('Sch C1 People'!AJ10),AND('Sch C1 People'!AK10&gt;0,'Sch C1 People'!AJ10&lt;1)),"Fail","Pass")</f>
        <v>Pass</v>
      </c>
      <c r="AG2" t="str">
        <f>IF(OR(ISBLANK('Sch C1 People'!AK10),AND('Sch C1 People'!AJ10&gt;0,'Sch C1 People'!AK10&lt;1)),"Fail","Pass")</f>
        <v>Pass</v>
      </c>
      <c r="AH2" t="str">
        <f>IF(OR(ISBLANK('Sch C1 People'!AL10),AND('Sch C1 People'!AM10&gt;0,'Sch C1 People'!AL10&lt;1)),"Fail","Pass")</f>
        <v>Pass</v>
      </c>
      <c r="AI2" t="str">
        <f>IF(OR(ISBLANK('Sch C1 People'!AM10),AND('Sch C1 People'!AL10&gt;0,'Sch C1 People'!AM10&lt;1)),"Fail","Pass")</f>
        <v>Pass</v>
      </c>
      <c r="AJ2" t="str">
        <f>IF(OR(ISBLANK('Sch C1 People'!AP10),AND('Sch C1 People'!AQ10&gt;0,'Sch C1 People'!AP10&lt;1)),"Fail","Pass")</f>
        <v>Pass</v>
      </c>
      <c r="AK2" t="str">
        <f>IF(OR(ISBLANK('Sch C1 People'!AQ10),AND('Sch C1 People'!AP10&gt;0,'Sch C1 People'!AQ10&lt;1)),"Fail","Pass")</f>
        <v>Pass</v>
      </c>
    </row>
    <row r="3" spans="1:37">
      <c r="A3">
        <v>2</v>
      </c>
      <c r="B3" t="str">
        <f>IF(OR(ISBLANK('Sch C1 People'!D11),AND('Sch C1 People'!E11&gt;0,'Sch C1 People'!D11&lt;1)),"Fail","Pass")</f>
        <v>Pass</v>
      </c>
      <c r="C3" t="str">
        <f>IF(OR(ISBLANK('Sch C1 People'!E11),AND('Sch C1 People'!D11&gt;0,'Sch C1 People'!E11&lt;1)),"Fail","Pass")</f>
        <v>Pass</v>
      </c>
      <c r="D3" t="str">
        <f>IF(OR(ISBLANK('Sch C1 People'!F11),AND('Sch C1 People'!G11&gt;0,'Sch C1 People'!F11&lt;1)),"Fail","Pass")</f>
        <v>Pass</v>
      </c>
      <c r="E3" t="str">
        <f>IF(OR(ISBLANK('Sch C1 People'!G11),AND('Sch C1 People'!F11&gt;0,'Sch C1 People'!G11&lt;1)),"Fail","Pass")</f>
        <v>Pass</v>
      </c>
      <c r="F3" t="str">
        <f>IF(OR(ISBLANK('Sch C1 People'!H11),AND('Sch C1 People'!I11&gt;0,'Sch C1 People'!H11&lt;1)),"Fail","Pass")</f>
        <v>Pass</v>
      </c>
      <c r="G3" t="str">
        <f>IF(OR(ISBLANK('Sch C1 People'!I11),AND('Sch C1 People'!H11&gt;0,'Sch C1 People'!I11&lt;1)),"Fail","Pass")</f>
        <v>Pass</v>
      </c>
      <c r="H3" t="str">
        <f>IF(OR(ISBLANK('Sch C1 People'!J11),AND('Sch C1 People'!K11&gt;0,'Sch C1 People'!J11&lt;1)),"Fail","Pass")</f>
        <v>Pass</v>
      </c>
      <c r="I3" t="str">
        <f>IF(OR(ISBLANK('Sch C1 People'!K11),AND('Sch C1 People'!J11&gt;0,'Sch C1 People'!K11&lt;1)),"Fail","Pass")</f>
        <v>Pass</v>
      </c>
      <c r="J3" t="str">
        <f>IF(OR(ISBLANK('Sch C1 People'!L11),AND('Sch C1 People'!M11&gt;0,'Sch C1 People'!L11&lt;1)),"Fail","Pass")</f>
        <v>Pass</v>
      </c>
      <c r="K3" t="str">
        <f>IF(OR(ISBLANK('Sch C1 People'!M11),AND('Sch C1 People'!L11&gt;0,'Sch C1 People'!M11&lt;1)),"Fail","Pass")</f>
        <v>Pass</v>
      </c>
      <c r="L3" t="str">
        <f>IF(OR(ISBLANK('Sch C1 People'!N11),AND('Sch C1 People'!O11&gt;0,'Sch C1 People'!N11&lt;1)),"Fail","Pass")</f>
        <v>Pass</v>
      </c>
      <c r="M3" t="str">
        <f>IF(OR(ISBLANK('Sch C1 People'!O11),AND('Sch C1 People'!N11&gt;0,'Sch C1 People'!O11&lt;1)),"Fail","Pass")</f>
        <v>Pass</v>
      </c>
      <c r="N3" t="str">
        <f>IF(OR(ISBLANK('Sch C1 People'!P11),AND('Sch C1 People'!Q11&gt;0,'Sch C1 People'!P11&lt;1)),"Fail","Pass")</f>
        <v>Pass</v>
      </c>
      <c r="O3" t="str">
        <f>IF(OR(ISBLANK('Sch C1 People'!Q11),AND('Sch C1 People'!P11&gt;0,'Sch C1 People'!Q11&lt;1)),"Fail","Pass")</f>
        <v>Pass</v>
      </c>
      <c r="P3" t="str">
        <f>IF(OR(ISBLANK('Sch C1 People'!R11),AND('Sch C1 People'!S11&gt;0,'Sch C1 People'!R11&lt;1)),"Fail","Pass")</f>
        <v>Pass</v>
      </c>
      <c r="Q3" t="str">
        <f>IF(OR(ISBLANK('Sch C1 People'!S11),AND('Sch C1 People'!R11&gt;0,'Sch C1 People'!S11&lt;1)),"Fail","Pass")</f>
        <v>Pass</v>
      </c>
      <c r="R3" t="str">
        <f>IF(OR(ISBLANK('Sch C1 People'!T11),AND('Sch C1 People'!U11&gt;0,'Sch C1 People'!T11&lt;1)),"Fail","Pass")</f>
        <v>Pass</v>
      </c>
      <c r="S3" t="str">
        <f>IF(OR(ISBLANK('Sch C1 People'!U11),AND('Sch C1 People'!T11&gt;0,'Sch C1 People'!U11&lt;1)),"Fail","Pass")</f>
        <v>Pass</v>
      </c>
      <c r="T3" t="str">
        <f>IF(OR(ISBLANK('Sch C1 People'!V11),AND('Sch C1 People'!W11&gt;0,'Sch C1 People'!V11&lt;1)),"Fail","Pass")</f>
        <v>Pass</v>
      </c>
      <c r="U3" t="str">
        <f>IF(OR(ISBLANK('Sch C1 People'!W11),AND('Sch C1 People'!V11&gt;0,'Sch C1 People'!W11&lt;1)),"Fail","Pass")</f>
        <v>Pass</v>
      </c>
      <c r="V3" t="str">
        <f>IF(OR(ISBLANK('Sch C1 People'!Z11),AND('Sch C1 People'!AA11&gt;0,'Sch C1 People'!Z11&lt;1)),"Fail","Pass")</f>
        <v>Pass</v>
      </c>
      <c r="W3" t="str">
        <f>IF(OR(ISBLANK('Sch C1 People'!AA11),AND('Sch C1 People'!Z11&gt;0,'Sch C1 People'!AA11&lt;1)),"Fail","Pass")</f>
        <v>Pass</v>
      </c>
      <c r="X3" t="str">
        <f>IF(OR(ISBLANK('Sch C1 People'!AB11),AND('Sch C1 People'!AC11&gt;0,'Sch C1 People'!AB11&lt;1)),"Fail","Pass")</f>
        <v>Pass</v>
      </c>
      <c r="Y3" t="str">
        <f>IF(OR(ISBLANK('Sch C1 People'!AC11),AND('Sch C1 People'!AB11&gt;0,'Sch C1 People'!AC11&lt;1)),"Fail","Pass")</f>
        <v>Pass</v>
      </c>
      <c r="Z3" t="str">
        <f>IF(OR(ISBLANK('Sch C1 People'!AD11),AND('Sch C1 People'!AE11&gt;0,'Sch C1 People'!AD11&lt;1)),"Fail","Pass")</f>
        <v>Pass</v>
      </c>
      <c r="AA3" t="str">
        <f>IF(OR(ISBLANK('Sch C1 People'!AE11),AND('Sch C1 People'!AD11&gt;0,'Sch C1 People'!AE11&lt;1)),"Fail","Pass")</f>
        <v>Pass</v>
      </c>
      <c r="AB3" t="str">
        <f>IF(OR(ISBLANK('Sch C1 People'!AF11),AND('Sch C1 People'!AG11&gt;0,'Sch C1 People'!AF11&lt;1)),"Fail","Pass")</f>
        <v>Pass</v>
      </c>
      <c r="AC3" t="str">
        <f>IF(OR(ISBLANK('Sch C1 People'!AG11),AND('Sch C1 People'!AF11&gt;0,'Sch C1 People'!AG11&lt;1)),"Fail","Pass")</f>
        <v>Pass</v>
      </c>
      <c r="AD3" t="str">
        <f>IF(OR(ISBLANK('Sch C1 People'!AH11),AND('Sch C1 People'!AI11&gt;0,'Sch C1 People'!AH11&lt;1)),"Fail","Pass")</f>
        <v>Pass</v>
      </c>
      <c r="AE3" t="str">
        <f>IF(OR(ISBLANK('Sch C1 People'!AI11),AND('Sch C1 People'!AH11&gt;0,'Sch C1 People'!AI11&lt;1)),"Fail","Pass")</f>
        <v>Pass</v>
      </c>
      <c r="AF3" t="str">
        <f>IF(OR(ISBLANK('Sch C1 People'!AJ11),AND('Sch C1 People'!AK11&gt;0,'Sch C1 People'!AJ11&lt;1)),"Fail","Pass")</f>
        <v>Pass</v>
      </c>
      <c r="AG3" t="str">
        <f>IF(OR(ISBLANK('Sch C1 People'!AK11),AND('Sch C1 People'!AJ11&gt;0,'Sch C1 People'!AK11&lt;1)),"Fail","Pass")</f>
        <v>Pass</v>
      </c>
      <c r="AH3" t="str">
        <f>IF(OR(ISBLANK('Sch C1 People'!AL11),AND('Sch C1 People'!AM11&gt;0,'Sch C1 People'!AL11&lt;1)),"Fail","Pass")</f>
        <v>Pass</v>
      </c>
      <c r="AI3" t="str">
        <f>IF(OR(ISBLANK('Sch C1 People'!AM11),AND('Sch C1 People'!AL11&gt;0,'Sch C1 People'!AM11&lt;1)),"Fail","Pass")</f>
        <v>Pass</v>
      </c>
      <c r="AJ3" t="str">
        <f>IF(OR(ISBLANK('Sch C1 People'!AP11),AND('Sch C1 People'!AQ11&gt;0,'Sch C1 People'!AP11&lt;1)),"Fail","Pass")</f>
        <v>Pass</v>
      </c>
      <c r="AK3" t="str">
        <f>IF(OR(ISBLANK('Sch C1 People'!AQ11),AND('Sch C1 People'!AP11&gt;0,'Sch C1 People'!AQ11&lt;1)),"Fail","Pass")</f>
        <v>Pass</v>
      </c>
    </row>
    <row r="4" spans="1:37">
      <c r="A4">
        <v>3</v>
      </c>
      <c r="B4" t="str">
        <f>IF(OR(ISBLANK('Sch C1 People'!D12),AND('Sch C1 People'!E12&gt;0,'Sch C1 People'!D12&lt;1)),"Fail","Pass")</f>
        <v>Pass</v>
      </c>
      <c r="C4" t="str">
        <f>IF(OR(ISBLANK('Sch C1 People'!E12),AND('Sch C1 People'!D12&gt;0,'Sch C1 People'!E12&lt;1)),"Fail","Pass")</f>
        <v>Pass</v>
      </c>
      <c r="D4" t="str">
        <f>IF(OR(ISBLANK('Sch C1 People'!F12),AND('Sch C1 People'!G12&gt;0,'Sch C1 People'!F12&lt;1)),"Fail","Pass")</f>
        <v>Pass</v>
      </c>
      <c r="E4" t="str">
        <f>IF(OR(ISBLANK('Sch C1 People'!G12),AND('Sch C1 People'!F12&gt;0,'Sch C1 People'!G12&lt;1)),"Fail","Pass")</f>
        <v>Pass</v>
      </c>
      <c r="F4" t="str">
        <f>IF(OR(ISBLANK('Sch C1 People'!H12),AND('Sch C1 People'!I12&gt;0,'Sch C1 People'!H12&lt;1)),"Fail","Pass")</f>
        <v>Pass</v>
      </c>
      <c r="G4" t="str">
        <f>IF(OR(ISBLANK('Sch C1 People'!I12),AND('Sch C1 People'!H12&gt;0,'Sch C1 People'!I12&lt;1)),"Fail","Pass")</f>
        <v>Pass</v>
      </c>
      <c r="H4" t="str">
        <f>IF(OR(ISBLANK('Sch C1 People'!J12),AND('Sch C1 People'!K12&gt;0,'Sch C1 People'!J12&lt;1)),"Fail","Pass")</f>
        <v>Pass</v>
      </c>
      <c r="I4" t="str">
        <f>IF(OR(ISBLANK('Sch C1 People'!K12),AND('Sch C1 People'!J12&gt;0,'Sch C1 People'!K12&lt;1)),"Fail","Pass")</f>
        <v>Pass</v>
      </c>
      <c r="J4" t="str">
        <f>IF(OR(ISBLANK('Sch C1 People'!L12),AND('Sch C1 People'!M12&gt;0,'Sch C1 People'!L12&lt;1)),"Fail","Pass")</f>
        <v>Pass</v>
      </c>
      <c r="K4" t="str">
        <f>IF(OR(ISBLANK('Sch C1 People'!M12),AND('Sch C1 People'!L12&gt;0,'Sch C1 People'!M12&lt;1)),"Fail","Pass")</f>
        <v>Pass</v>
      </c>
      <c r="L4" t="str">
        <f>IF(OR(ISBLANK('Sch C1 People'!N12),AND('Sch C1 People'!O12&gt;0,'Sch C1 People'!N12&lt;1)),"Fail","Pass")</f>
        <v>Pass</v>
      </c>
      <c r="M4" t="str">
        <f>IF(OR(ISBLANK('Sch C1 People'!O12),AND('Sch C1 People'!N12&gt;0,'Sch C1 People'!O12&lt;1)),"Fail","Pass")</f>
        <v>Pass</v>
      </c>
      <c r="N4" t="str">
        <f>IF(OR(ISBLANK('Sch C1 People'!P12),AND('Sch C1 People'!Q12&gt;0,'Sch C1 People'!P12&lt;1)),"Fail","Pass")</f>
        <v>Pass</v>
      </c>
      <c r="O4" t="str">
        <f>IF(OR(ISBLANK('Sch C1 People'!Q12),AND('Sch C1 People'!P12&gt;0,'Sch C1 People'!Q12&lt;1)),"Fail","Pass")</f>
        <v>Pass</v>
      </c>
      <c r="P4" t="str">
        <f>IF(OR(ISBLANK('Sch C1 People'!R12),AND('Sch C1 People'!S12&gt;0,'Sch C1 People'!R12&lt;1)),"Fail","Pass")</f>
        <v>Pass</v>
      </c>
      <c r="Q4" t="str">
        <f>IF(OR(ISBLANK('Sch C1 People'!S12),AND('Sch C1 People'!R12&gt;0,'Sch C1 People'!S12&lt;1)),"Fail","Pass")</f>
        <v>Pass</v>
      </c>
      <c r="R4" t="str">
        <f>IF(OR(ISBLANK('Sch C1 People'!T12),AND('Sch C1 People'!U12&gt;0,'Sch C1 People'!T12&lt;1)),"Fail","Pass")</f>
        <v>Pass</v>
      </c>
      <c r="S4" t="str">
        <f>IF(OR(ISBLANK('Sch C1 People'!U12),AND('Sch C1 People'!T12&gt;0,'Sch C1 People'!U12&lt;1)),"Fail","Pass")</f>
        <v>Pass</v>
      </c>
      <c r="T4" t="str">
        <f>IF(OR(ISBLANK('Sch C1 People'!V12),AND('Sch C1 People'!W12&gt;0,'Sch C1 People'!V12&lt;1)),"Fail","Pass")</f>
        <v>Pass</v>
      </c>
      <c r="U4" t="str">
        <f>IF(OR(ISBLANK('Sch C1 People'!W12),AND('Sch C1 People'!V12&gt;0,'Sch C1 People'!W12&lt;1)),"Fail","Pass")</f>
        <v>Pass</v>
      </c>
      <c r="V4" t="str">
        <f>IF(OR(ISBLANK('Sch C1 People'!Z12),AND('Sch C1 People'!AA12&gt;0,'Sch C1 People'!Z12&lt;1)),"Fail","Pass")</f>
        <v>Pass</v>
      </c>
      <c r="W4" t="str">
        <f>IF(OR(ISBLANK('Sch C1 People'!AA12),AND('Sch C1 People'!Z12&gt;0,'Sch C1 People'!AA12&lt;1)),"Fail","Pass")</f>
        <v>Pass</v>
      </c>
      <c r="X4" t="str">
        <f>IF(OR(ISBLANK('Sch C1 People'!AB12),AND('Sch C1 People'!AC12&gt;0,'Sch C1 People'!AB12&lt;1)),"Fail","Pass")</f>
        <v>Pass</v>
      </c>
      <c r="Y4" t="str">
        <f>IF(OR(ISBLANK('Sch C1 People'!AC12),AND('Sch C1 People'!AB12&gt;0,'Sch C1 People'!AC12&lt;1)),"Fail","Pass")</f>
        <v>Pass</v>
      </c>
      <c r="Z4" t="str">
        <f>IF(OR(ISBLANK('Sch C1 People'!AD12),AND('Sch C1 People'!AE12&gt;0,'Sch C1 People'!AD12&lt;1)),"Fail","Pass")</f>
        <v>Pass</v>
      </c>
      <c r="AA4" t="str">
        <f>IF(OR(ISBLANK('Sch C1 People'!AE12),AND('Sch C1 People'!AD12&gt;0,'Sch C1 People'!AE12&lt;1)),"Fail","Pass")</f>
        <v>Pass</v>
      </c>
      <c r="AB4" t="str">
        <f>IF(OR(ISBLANK('Sch C1 People'!AF12),AND('Sch C1 People'!AG12&gt;0,'Sch C1 People'!AF12&lt;1)),"Fail","Pass")</f>
        <v>Pass</v>
      </c>
      <c r="AC4" t="str">
        <f>IF(OR(ISBLANK('Sch C1 People'!AG12),AND('Sch C1 People'!AF12&gt;0,'Sch C1 People'!AG12&lt;1)),"Fail","Pass")</f>
        <v>Pass</v>
      </c>
      <c r="AD4" t="str">
        <f>IF(OR(ISBLANK('Sch C1 People'!AH12),AND('Sch C1 People'!AI12&gt;0,'Sch C1 People'!AH12&lt;1)),"Fail","Pass")</f>
        <v>Pass</v>
      </c>
      <c r="AE4" t="str">
        <f>IF(OR(ISBLANK('Sch C1 People'!AI12),AND('Sch C1 People'!AH12&gt;0,'Sch C1 People'!AI12&lt;1)),"Fail","Pass")</f>
        <v>Pass</v>
      </c>
      <c r="AF4" t="str">
        <f>IF(OR(ISBLANK('Sch C1 People'!AJ12),AND('Sch C1 People'!AK12&gt;0,'Sch C1 People'!AJ12&lt;1)),"Fail","Pass")</f>
        <v>Pass</v>
      </c>
      <c r="AG4" t="str">
        <f>IF(OR(ISBLANK('Sch C1 People'!AK12),AND('Sch C1 People'!AJ12&gt;0,'Sch C1 People'!AK12&lt;1)),"Fail","Pass")</f>
        <v>Pass</v>
      </c>
      <c r="AH4" t="str">
        <f>IF(OR(ISBLANK('Sch C1 People'!AL12),AND('Sch C1 People'!AM12&gt;0,'Sch C1 People'!AL12&lt;1)),"Fail","Pass")</f>
        <v>Pass</v>
      </c>
      <c r="AI4" t="str">
        <f>IF(OR(ISBLANK('Sch C1 People'!AM12),AND('Sch C1 People'!AL12&gt;0,'Sch C1 People'!AM12&lt;1)),"Fail","Pass")</f>
        <v>Pass</v>
      </c>
      <c r="AJ4" t="str">
        <f>IF(OR(ISBLANK('Sch C1 People'!AP12),AND('Sch C1 People'!AQ12&gt;0,'Sch C1 People'!AP12&lt;1)),"Fail","Pass")</f>
        <v>Pass</v>
      </c>
      <c r="AK4" t="str">
        <f>IF(OR(ISBLANK('Sch C1 People'!AQ12),AND('Sch C1 People'!AP12&gt;0,'Sch C1 People'!AQ12&lt;1)),"Fail","Pass")</f>
        <v>Pass</v>
      </c>
    </row>
    <row r="5" spans="1:37">
      <c r="A5">
        <v>4</v>
      </c>
      <c r="B5" t="str">
        <f>IF(OR(ISBLANK('Sch C1 People'!D13),AND('Sch C1 People'!E13&gt;0,'Sch C1 People'!D13&lt;1)),"Fail","Pass")</f>
        <v>Pass</v>
      </c>
      <c r="C5" t="str">
        <f>IF(OR(ISBLANK('Sch C1 People'!E13),AND('Sch C1 People'!D13&gt;0,'Sch C1 People'!E13&lt;1)),"Fail","Pass")</f>
        <v>Pass</v>
      </c>
      <c r="D5" t="str">
        <f>IF(OR(ISBLANK('Sch C1 People'!F13),AND('Sch C1 People'!G13&gt;0,'Sch C1 People'!F13&lt;1)),"Fail","Pass")</f>
        <v>Pass</v>
      </c>
      <c r="E5" t="str">
        <f>IF(OR(ISBLANK('Sch C1 People'!G13),AND('Sch C1 People'!F13&gt;0,'Sch C1 People'!G13&lt;1)),"Fail","Pass")</f>
        <v>Pass</v>
      </c>
      <c r="F5" t="str">
        <f>IF(OR(ISBLANK('Sch C1 People'!H13),AND('Sch C1 People'!I13&gt;0,'Sch C1 People'!H13&lt;1)),"Fail","Pass")</f>
        <v>Pass</v>
      </c>
      <c r="G5" t="str">
        <f>IF(OR(ISBLANK('Sch C1 People'!I13),AND('Sch C1 People'!H13&gt;0,'Sch C1 People'!I13&lt;1)),"Fail","Pass")</f>
        <v>Pass</v>
      </c>
      <c r="H5" t="str">
        <f>IF(OR(ISBLANK('Sch C1 People'!J13),AND('Sch C1 People'!K13&gt;0,'Sch C1 People'!J13&lt;1)),"Fail","Pass")</f>
        <v>Pass</v>
      </c>
      <c r="I5" t="str">
        <f>IF(OR(ISBLANK('Sch C1 People'!K13),AND('Sch C1 People'!J13&gt;0,'Sch C1 People'!K13&lt;1)),"Fail","Pass")</f>
        <v>Pass</v>
      </c>
      <c r="J5" t="str">
        <f>IF(OR(ISBLANK('Sch C1 People'!L13),AND('Sch C1 People'!M13&gt;0,'Sch C1 People'!L13&lt;1)),"Fail","Pass")</f>
        <v>Pass</v>
      </c>
      <c r="K5" t="str">
        <f>IF(OR(ISBLANK('Sch C1 People'!M13),AND('Sch C1 People'!L13&gt;0,'Sch C1 People'!M13&lt;1)),"Fail","Pass")</f>
        <v>Pass</v>
      </c>
      <c r="L5" t="str">
        <f>IF(OR(ISBLANK('Sch C1 People'!N13),AND('Sch C1 People'!O13&gt;0,'Sch C1 People'!N13&lt;1)),"Fail","Pass")</f>
        <v>Pass</v>
      </c>
      <c r="M5" t="str">
        <f>IF(OR(ISBLANK('Sch C1 People'!O13),AND('Sch C1 People'!N13&gt;0,'Sch C1 People'!O13&lt;1)),"Fail","Pass")</f>
        <v>Pass</v>
      </c>
      <c r="N5" t="str">
        <f>IF(OR(ISBLANK('Sch C1 People'!P13),AND('Sch C1 People'!Q13&gt;0,'Sch C1 People'!P13&lt;1)),"Fail","Pass")</f>
        <v>Pass</v>
      </c>
      <c r="O5" t="str">
        <f>IF(OR(ISBLANK('Sch C1 People'!Q13),AND('Sch C1 People'!P13&gt;0,'Sch C1 People'!Q13&lt;1)),"Fail","Pass")</f>
        <v>Pass</v>
      </c>
      <c r="P5" t="str">
        <f>IF(OR(ISBLANK('Sch C1 People'!R13),AND('Sch C1 People'!S13&gt;0,'Sch C1 People'!R13&lt;1)),"Fail","Pass")</f>
        <v>Pass</v>
      </c>
      <c r="Q5" t="str">
        <f>IF(OR(ISBLANK('Sch C1 People'!S13),AND('Sch C1 People'!R13&gt;0,'Sch C1 People'!S13&lt;1)),"Fail","Pass")</f>
        <v>Pass</v>
      </c>
      <c r="R5" t="str">
        <f>IF(OR(ISBLANK('Sch C1 People'!T13),AND('Sch C1 People'!U13&gt;0,'Sch C1 People'!T13&lt;1)),"Fail","Pass")</f>
        <v>Pass</v>
      </c>
      <c r="S5" t="str">
        <f>IF(OR(ISBLANK('Sch C1 People'!U13),AND('Sch C1 People'!T13&gt;0,'Sch C1 People'!U13&lt;1)),"Fail","Pass")</f>
        <v>Pass</v>
      </c>
      <c r="T5" t="str">
        <f>IF(OR(ISBLANK('Sch C1 People'!V13),AND('Sch C1 People'!W13&gt;0,'Sch C1 People'!V13&lt;1)),"Fail","Pass")</f>
        <v>Pass</v>
      </c>
      <c r="U5" t="str">
        <f>IF(OR(ISBLANK('Sch C1 People'!W13),AND('Sch C1 People'!V13&gt;0,'Sch C1 People'!W13&lt;1)),"Fail","Pass")</f>
        <v>Pass</v>
      </c>
      <c r="V5" t="str">
        <f>IF(OR(ISBLANK('Sch C1 People'!Z13),AND('Sch C1 People'!AA13&gt;0,'Sch C1 People'!Z13&lt;1)),"Fail","Pass")</f>
        <v>Pass</v>
      </c>
      <c r="W5" t="str">
        <f>IF(OR(ISBLANK('Sch C1 People'!AA13),AND('Sch C1 People'!Z13&gt;0,'Sch C1 People'!AA13&lt;1)),"Fail","Pass")</f>
        <v>Pass</v>
      </c>
      <c r="X5" t="str">
        <f>IF(OR(ISBLANK('Sch C1 People'!AB13),AND('Sch C1 People'!AC13&gt;0,'Sch C1 People'!AB13&lt;1)),"Fail","Pass")</f>
        <v>Pass</v>
      </c>
      <c r="Y5" t="str">
        <f>IF(OR(ISBLANK('Sch C1 People'!AC13),AND('Sch C1 People'!AB13&gt;0,'Sch C1 People'!AC13&lt;1)),"Fail","Pass")</f>
        <v>Pass</v>
      </c>
      <c r="Z5" t="str">
        <f>IF(OR(ISBLANK('Sch C1 People'!AD13),AND('Sch C1 People'!AE13&gt;0,'Sch C1 People'!AD13&lt;1)),"Fail","Pass")</f>
        <v>Pass</v>
      </c>
      <c r="AA5" t="str">
        <f>IF(OR(ISBLANK('Sch C1 People'!AE13),AND('Sch C1 People'!AD13&gt;0,'Sch C1 People'!AE13&lt;1)),"Fail","Pass")</f>
        <v>Pass</v>
      </c>
      <c r="AB5" t="str">
        <f>IF(OR(ISBLANK('Sch C1 People'!AF13),AND('Sch C1 People'!AG13&gt;0,'Sch C1 People'!AF13&lt;1)),"Fail","Pass")</f>
        <v>Pass</v>
      </c>
      <c r="AC5" t="str">
        <f>IF(OR(ISBLANK('Sch C1 People'!AG13),AND('Sch C1 People'!AF13&gt;0,'Sch C1 People'!AG13&lt;1)),"Fail","Pass")</f>
        <v>Pass</v>
      </c>
      <c r="AD5" t="str">
        <f>IF(OR(ISBLANK('Sch C1 People'!AH13),AND('Sch C1 People'!AI13&gt;0,'Sch C1 People'!AH13&lt;1)),"Fail","Pass")</f>
        <v>Pass</v>
      </c>
      <c r="AE5" t="str">
        <f>IF(OR(ISBLANK('Sch C1 People'!AI13),AND('Sch C1 People'!AH13&gt;0,'Sch C1 People'!AI13&lt;1)),"Fail","Pass")</f>
        <v>Pass</v>
      </c>
      <c r="AF5" t="str">
        <f>IF(OR(ISBLANK('Sch C1 People'!AJ13),AND('Sch C1 People'!AK13&gt;0,'Sch C1 People'!AJ13&lt;1)),"Fail","Pass")</f>
        <v>Pass</v>
      </c>
      <c r="AG5" t="str">
        <f>IF(OR(ISBLANK('Sch C1 People'!AK13),AND('Sch C1 People'!AJ13&gt;0,'Sch C1 People'!AK13&lt;1)),"Fail","Pass")</f>
        <v>Pass</v>
      </c>
      <c r="AH5" t="str">
        <f>IF(OR(ISBLANK('Sch C1 People'!AL13),AND('Sch C1 People'!AM13&gt;0,'Sch C1 People'!AL13&lt;1)),"Fail","Pass")</f>
        <v>Pass</v>
      </c>
      <c r="AI5" t="str">
        <f>IF(OR(ISBLANK('Sch C1 People'!AM13),AND('Sch C1 People'!AL13&gt;0,'Sch C1 People'!AM13&lt;1)),"Fail","Pass")</f>
        <v>Pass</v>
      </c>
      <c r="AJ5" t="str">
        <f>IF(OR(ISBLANK('Sch C1 People'!AP13),AND('Sch C1 People'!AQ13&gt;0,'Sch C1 People'!AP13&lt;1)),"Fail","Pass")</f>
        <v>Pass</v>
      </c>
      <c r="AK5" t="str">
        <f>IF(OR(ISBLANK('Sch C1 People'!AQ13),AND('Sch C1 People'!AP13&gt;0,'Sch C1 People'!AQ13&lt;1)),"Fail","Pass")</f>
        <v>Pass</v>
      </c>
    </row>
    <row r="6" spans="1:37">
      <c r="A6">
        <v>5</v>
      </c>
      <c r="B6" t="str">
        <f>IF(OR(ISBLANK('Sch C1 People'!D14),AND('Sch C1 People'!E14&gt;0,'Sch C1 People'!D14&lt;1)),"Fail","Pass")</f>
        <v>Pass</v>
      </c>
      <c r="C6" t="str">
        <f>IF(OR(ISBLANK('Sch C1 People'!E14),AND('Sch C1 People'!D14&gt;0,'Sch C1 People'!E14&lt;1)),"Fail","Pass")</f>
        <v>Pass</v>
      </c>
      <c r="D6" t="str">
        <f>IF(OR(ISBLANK('Sch C1 People'!F14),AND('Sch C1 People'!G14&gt;0,'Sch C1 People'!F14&lt;1)),"Fail","Pass")</f>
        <v>Pass</v>
      </c>
      <c r="E6" t="str">
        <f>IF(OR(ISBLANK('Sch C1 People'!G14),AND('Sch C1 People'!F14&gt;0,'Sch C1 People'!G14&lt;1)),"Fail","Pass")</f>
        <v>Pass</v>
      </c>
      <c r="F6" t="str">
        <f>IF(OR(ISBLANK('Sch C1 People'!H14),AND('Sch C1 People'!I14&gt;0,'Sch C1 People'!H14&lt;1)),"Fail","Pass")</f>
        <v>Pass</v>
      </c>
      <c r="G6" t="str">
        <f>IF(OR(ISBLANK('Sch C1 People'!I14),AND('Sch C1 People'!H14&gt;0,'Sch C1 People'!I14&lt;1)),"Fail","Pass")</f>
        <v>Pass</v>
      </c>
      <c r="H6" t="str">
        <f>IF(OR(ISBLANK('Sch C1 People'!J14),AND('Sch C1 People'!K14&gt;0,'Sch C1 People'!J14&lt;1)),"Fail","Pass")</f>
        <v>Pass</v>
      </c>
      <c r="I6" t="str">
        <f>IF(OR(ISBLANK('Sch C1 People'!K14),AND('Sch C1 People'!J14&gt;0,'Sch C1 People'!K14&lt;1)),"Fail","Pass")</f>
        <v>Pass</v>
      </c>
      <c r="J6" t="str">
        <f>IF(OR(ISBLANK('Sch C1 People'!L14),AND('Sch C1 People'!M14&gt;0,'Sch C1 People'!L14&lt;1)),"Fail","Pass")</f>
        <v>Pass</v>
      </c>
      <c r="K6" t="str">
        <f>IF(OR(ISBLANK('Sch C1 People'!M14),AND('Sch C1 People'!L14&gt;0,'Sch C1 People'!M14&lt;1)),"Fail","Pass")</f>
        <v>Pass</v>
      </c>
      <c r="L6" t="str">
        <f>IF(OR(ISBLANK('Sch C1 People'!N14),AND('Sch C1 People'!O14&gt;0,'Sch C1 People'!N14&lt;1)),"Fail","Pass")</f>
        <v>Pass</v>
      </c>
      <c r="M6" t="str">
        <f>IF(OR(ISBLANK('Sch C1 People'!O14),AND('Sch C1 People'!N14&gt;0,'Sch C1 People'!O14&lt;1)),"Fail","Pass")</f>
        <v>Pass</v>
      </c>
      <c r="N6" t="str">
        <f>IF(OR(ISBLANK('Sch C1 People'!P14),AND('Sch C1 People'!Q14&gt;0,'Sch C1 People'!P14&lt;1)),"Fail","Pass")</f>
        <v>Pass</v>
      </c>
      <c r="O6" t="str">
        <f>IF(OR(ISBLANK('Sch C1 People'!Q14),AND('Sch C1 People'!P14&gt;0,'Sch C1 People'!Q14&lt;1)),"Fail","Pass")</f>
        <v>Pass</v>
      </c>
      <c r="P6" t="str">
        <f>IF(OR(ISBLANK('Sch C1 People'!R14),AND('Sch C1 People'!S14&gt;0,'Sch C1 People'!R14&lt;1)),"Fail","Pass")</f>
        <v>Pass</v>
      </c>
      <c r="Q6" t="str">
        <f>IF(OR(ISBLANK('Sch C1 People'!S14),AND('Sch C1 People'!R14&gt;0,'Sch C1 People'!S14&lt;1)),"Fail","Pass")</f>
        <v>Pass</v>
      </c>
      <c r="R6" t="str">
        <f>IF(OR(ISBLANK('Sch C1 People'!T14),AND('Sch C1 People'!U14&gt;0,'Sch C1 People'!T14&lt;1)),"Fail","Pass")</f>
        <v>Pass</v>
      </c>
      <c r="S6" t="str">
        <f>IF(OR(ISBLANK('Sch C1 People'!U14),AND('Sch C1 People'!T14&gt;0,'Sch C1 People'!U14&lt;1)),"Fail","Pass")</f>
        <v>Pass</v>
      </c>
      <c r="T6" t="str">
        <f>IF(OR(ISBLANK('Sch C1 People'!V14),AND('Sch C1 People'!W14&gt;0,'Sch C1 People'!V14&lt;1)),"Fail","Pass")</f>
        <v>Pass</v>
      </c>
      <c r="U6" t="str">
        <f>IF(OR(ISBLANK('Sch C1 People'!W14),AND('Sch C1 People'!V14&gt;0,'Sch C1 People'!W14&lt;1)),"Fail","Pass")</f>
        <v>Pass</v>
      </c>
      <c r="V6" t="str">
        <f>IF(OR(ISBLANK('Sch C1 People'!Z14),AND('Sch C1 People'!AA14&gt;0,'Sch C1 People'!Z14&lt;1)),"Fail","Pass")</f>
        <v>Pass</v>
      </c>
      <c r="W6" t="str">
        <f>IF(OR(ISBLANK('Sch C1 People'!AA14),AND('Sch C1 People'!Z14&gt;0,'Sch C1 People'!AA14&lt;1)),"Fail","Pass")</f>
        <v>Pass</v>
      </c>
      <c r="X6" t="str">
        <f>IF(OR(ISBLANK('Sch C1 People'!AB14),AND('Sch C1 People'!AC14&gt;0,'Sch C1 People'!AB14&lt;1)),"Fail","Pass")</f>
        <v>Pass</v>
      </c>
      <c r="Y6" t="str">
        <f>IF(OR(ISBLANK('Sch C1 People'!AC14),AND('Sch C1 People'!AB14&gt;0,'Sch C1 People'!AC14&lt;1)),"Fail","Pass")</f>
        <v>Pass</v>
      </c>
      <c r="Z6" t="str">
        <f>IF(OR(ISBLANK('Sch C1 People'!AD14),AND('Sch C1 People'!AE14&gt;0,'Sch C1 People'!AD14&lt;1)),"Fail","Pass")</f>
        <v>Pass</v>
      </c>
      <c r="AA6" t="str">
        <f>IF(OR(ISBLANK('Sch C1 People'!AE14),AND('Sch C1 People'!AD14&gt;0,'Sch C1 People'!AE14&lt;1)),"Fail","Pass")</f>
        <v>Pass</v>
      </c>
      <c r="AB6" t="str">
        <f>IF(OR(ISBLANK('Sch C1 People'!AF14),AND('Sch C1 People'!AG14&gt;0,'Sch C1 People'!AF14&lt;1)),"Fail","Pass")</f>
        <v>Pass</v>
      </c>
      <c r="AC6" t="str">
        <f>IF(OR(ISBLANK('Sch C1 People'!AG14),AND('Sch C1 People'!AF14&gt;0,'Sch C1 People'!AG14&lt;1)),"Fail","Pass")</f>
        <v>Pass</v>
      </c>
      <c r="AD6" t="str">
        <f>IF(OR(ISBLANK('Sch C1 People'!AH14),AND('Sch C1 People'!AI14&gt;0,'Sch C1 People'!AH14&lt;1)),"Fail","Pass")</f>
        <v>Pass</v>
      </c>
      <c r="AE6" t="str">
        <f>IF(OR(ISBLANK('Sch C1 People'!AI14),AND('Sch C1 People'!AH14&gt;0,'Sch C1 People'!AI14&lt;1)),"Fail","Pass")</f>
        <v>Pass</v>
      </c>
      <c r="AF6" t="str">
        <f>IF(OR(ISBLANK('Sch C1 People'!AJ14),AND('Sch C1 People'!AK14&gt;0,'Sch C1 People'!AJ14&lt;1)),"Fail","Pass")</f>
        <v>Pass</v>
      </c>
      <c r="AG6" t="str">
        <f>IF(OR(ISBLANK('Sch C1 People'!AK14),AND('Sch C1 People'!AJ14&gt;0,'Sch C1 People'!AK14&lt;1)),"Fail","Pass")</f>
        <v>Pass</v>
      </c>
      <c r="AH6" t="str">
        <f>IF(OR(ISBLANK('Sch C1 People'!AL14),AND('Sch C1 People'!AM14&gt;0,'Sch C1 People'!AL14&lt;1)),"Fail","Pass")</f>
        <v>Pass</v>
      </c>
      <c r="AI6" t="str">
        <f>IF(OR(ISBLANK('Sch C1 People'!AM14),AND('Sch C1 People'!AL14&gt;0,'Sch C1 People'!AM14&lt;1)),"Fail","Pass")</f>
        <v>Pass</v>
      </c>
      <c r="AJ6" t="str">
        <f>IF(OR(ISBLANK('Sch C1 People'!AP14),AND('Sch C1 People'!AQ14&gt;0,'Sch C1 People'!AP14&lt;1)),"Fail","Pass")</f>
        <v>Pass</v>
      </c>
      <c r="AK6" t="str">
        <f>IF(OR(ISBLANK('Sch C1 People'!AQ14),AND('Sch C1 People'!AP14&gt;0,'Sch C1 People'!AQ14&lt;1)),"Fail","Pass")</f>
        <v>Pass</v>
      </c>
    </row>
    <row r="7" spans="1:37">
      <c r="A7">
        <v>6</v>
      </c>
      <c r="B7" t="str">
        <f>IF(OR(ISBLANK('Sch C1 People'!D15),AND('Sch C1 People'!E15&gt;0,'Sch C1 People'!D15&lt;1)),"Fail","Pass")</f>
        <v>Pass</v>
      </c>
      <c r="C7" t="str">
        <f>IF(OR(ISBLANK('Sch C1 People'!E15),AND('Sch C1 People'!D15&gt;0,'Sch C1 People'!E15&lt;1)),"Fail","Pass")</f>
        <v>Pass</v>
      </c>
      <c r="D7" t="str">
        <f>IF(OR(ISBLANK('Sch C1 People'!F15),AND('Sch C1 People'!G15&gt;0,'Sch C1 People'!F15&lt;1)),"Fail","Pass")</f>
        <v>Pass</v>
      </c>
      <c r="E7" t="str">
        <f>IF(OR(ISBLANK('Sch C1 People'!G15),AND('Sch C1 People'!F15&gt;0,'Sch C1 People'!G15&lt;1)),"Fail","Pass")</f>
        <v>Pass</v>
      </c>
      <c r="F7" t="str">
        <f>IF(OR(ISBLANK('Sch C1 People'!H15),AND('Sch C1 People'!I15&gt;0,'Sch C1 People'!H15&lt;1)),"Fail","Pass")</f>
        <v>Pass</v>
      </c>
      <c r="G7" t="str">
        <f>IF(OR(ISBLANK('Sch C1 People'!I15),AND('Sch C1 People'!H15&gt;0,'Sch C1 People'!I15&lt;1)),"Fail","Pass")</f>
        <v>Pass</v>
      </c>
      <c r="H7" t="str">
        <f>IF(OR(ISBLANK('Sch C1 People'!J15),AND('Sch C1 People'!K15&gt;0,'Sch C1 People'!J15&lt;1)),"Fail","Pass")</f>
        <v>Pass</v>
      </c>
      <c r="I7" t="str">
        <f>IF(OR(ISBLANK('Sch C1 People'!K15),AND('Sch C1 People'!J15&gt;0,'Sch C1 People'!K15&lt;1)),"Fail","Pass")</f>
        <v>Pass</v>
      </c>
      <c r="J7" t="str">
        <f>IF(OR(ISBLANK('Sch C1 People'!L15),AND('Sch C1 People'!M15&gt;0,'Sch C1 People'!L15&lt;1)),"Fail","Pass")</f>
        <v>Pass</v>
      </c>
      <c r="K7" t="str">
        <f>IF(OR(ISBLANK('Sch C1 People'!M15),AND('Sch C1 People'!L15&gt;0,'Sch C1 People'!M15&lt;1)),"Fail","Pass")</f>
        <v>Pass</v>
      </c>
      <c r="L7" t="str">
        <f>IF(OR(ISBLANK('Sch C1 People'!N15),AND('Sch C1 People'!O15&gt;0,'Sch C1 People'!N15&lt;1)),"Fail","Pass")</f>
        <v>Pass</v>
      </c>
      <c r="M7" t="str">
        <f>IF(OR(ISBLANK('Sch C1 People'!O15),AND('Sch C1 People'!N15&gt;0,'Sch C1 People'!O15&lt;1)),"Fail","Pass")</f>
        <v>Pass</v>
      </c>
      <c r="N7" t="str">
        <f>IF(OR(ISBLANK('Sch C1 People'!P15),AND('Sch C1 People'!Q15&gt;0,'Sch C1 People'!P15&lt;1)),"Fail","Pass")</f>
        <v>Pass</v>
      </c>
      <c r="O7" t="str">
        <f>IF(OR(ISBLANK('Sch C1 People'!Q15),AND('Sch C1 People'!P15&gt;0,'Sch C1 People'!Q15&lt;1)),"Fail","Pass")</f>
        <v>Pass</v>
      </c>
      <c r="P7" t="str">
        <f>IF(OR(ISBLANK('Sch C1 People'!R15),AND('Sch C1 People'!S15&gt;0,'Sch C1 People'!R15&lt;1)),"Fail","Pass")</f>
        <v>Pass</v>
      </c>
      <c r="Q7" t="str">
        <f>IF(OR(ISBLANK('Sch C1 People'!S15),AND('Sch C1 People'!R15&gt;0,'Sch C1 People'!S15&lt;1)),"Fail","Pass")</f>
        <v>Pass</v>
      </c>
      <c r="R7" t="str">
        <f>IF(OR(ISBLANK('Sch C1 People'!T15),AND('Sch C1 People'!U15&gt;0,'Sch C1 People'!T15&lt;1)),"Fail","Pass")</f>
        <v>Pass</v>
      </c>
      <c r="S7" t="str">
        <f>IF(OR(ISBLANK('Sch C1 People'!U15),AND('Sch C1 People'!T15&gt;0,'Sch C1 People'!U15&lt;1)),"Fail","Pass")</f>
        <v>Pass</v>
      </c>
      <c r="T7" t="str">
        <f>IF(OR(ISBLANK('Sch C1 People'!V15),AND('Sch C1 People'!W15&gt;0,'Sch C1 People'!V15&lt;1)),"Fail","Pass")</f>
        <v>Pass</v>
      </c>
      <c r="U7" t="str">
        <f>IF(OR(ISBLANK('Sch C1 People'!W15),AND('Sch C1 People'!V15&gt;0,'Sch C1 People'!W15&lt;1)),"Fail","Pass")</f>
        <v>Pass</v>
      </c>
      <c r="V7" t="str">
        <f>IF(OR(ISBLANK('Sch C1 People'!Z15),AND('Sch C1 People'!AA15&gt;0,'Sch C1 People'!Z15&lt;1)),"Fail","Pass")</f>
        <v>Pass</v>
      </c>
      <c r="W7" t="str">
        <f>IF(OR(ISBLANK('Sch C1 People'!AA15),AND('Sch C1 People'!Z15&gt;0,'Sch C1 People'!AA15&lt;1)),"Fail","Pass")</f>
        <v>Pass</v>
      </c>
      <c r="X7" t="str">
        <f>IF(OR(ISBLANK('Sch C1 People'!AB15),AND('Sch C1 People'!AC15&gt;0,'Sch C1 People'!AB15&lt;1)),"Fail","Pass")</f>
        <v>Pass</v>
      </c>
      <c r="Y7" t="str">
        <f>IF(OR(ISBLANK('Sch C1 People'!AC15),AND('Sch C1 People'!AB15&gt;0,'Sch C1 People'!AC15&lt;1)),"Fail","Pass")</f>
        <v>Pass</v>
      </c>
      <c r="Z7" t="str">
        <f>IF(OR(ISBLANK('Sch C1 People'!AD15),AND('Sch C1 People'!AE15&gt;0,'Sch C1 People'!AD15&lt;1)),"Fail","Pass")</f>
        <v>Pass</v>
      </c>
      <c r="AA7" t="str">
        <f>IF(OR(ISBLANK('Sch C1 People'!AE15),AND('Sch C1 People'!AD15&gt;0,'Sch C1 People'!AE15&lt;1)),"Fail","Pass")</f>
        <v>Pass</v>
      </c>
      <c r="AB7" t="str">
        <f>IF(OR(ISBLANK('Sch C1 People'!AF15),AND('Sch C1 People'!AG15&gt;0,'Sch C1 People'!AF15&lt;1)),"Fail","Pass")</f>
        <v>Pass</v>
      </c>
      <c r="AC7" t="str">
        <f>IF(OR(ISBLANK('Sch C1 People'!AG15),AND('Sch C1 People'!AF15&gt;0,'Sch C1 People'!AG15&lt;1)),"Fail","Pass")</f>
        <v>Pass</v>
      </c>
      <c r="AD7" t="str">
        <f>IF(OR(ISBLANK('Sch C1 People'!AH15),AND('Sch C1 People'!AI15&gt;0,'Sch C1 People'!AH15&lt;1)),"Fail","Pass")</f>
        <v>Pass</v>
      </c>
      <c r="AE7" t="str">
        <f>IF(OR(ISBLANK('Sch C1 People'!AI15),AND('Sch C1 People'!AH15&gt;0,'Sch C1 People'!AI15&lt;1)),"Fail","Pass")</f>
        <v>Pass</v>
      </c>
      <c r="AF7" t="str">
        <f>IF(OR(ISBLANK('Sch C1 People'!AJ15),AND('Sch C1 People'!AK15&gt;0,'Sch C1 People'!AJ15&lt;1)),"Fail","Pass")</f>
        <v>Pass</v>
      </c>
      <c r="AG7" t="str">
        <f>IF(OR(ISBLANK('Sch C1 People'!AK15),AND('Sch C1 People'!AJ15&gt;0,'Sch C1 People'!AK15&lt;1)),"Fail","Pass")</f>
        <v>Pass</v>
      </c>
      <c r="AH7" t="str">
        <f>IF(OR(ISBLANK('Sch C1 People'!AL15),AND('Sch C1 People'!AM15&gt;0,'Sch C1 People'!AL15&lt;1)),"Fail","Pass")</f>
        <v>Pass</v>
      </c>
      <c r="AI7" t="str">
        <f>IF(OR(ISBLANK('Sch C1 People'!AM15),AND('Sch C1 People'!AL15&gt;0,'Sch C1 People'!AM15&lt;1)),"Fail","Pass")</f>
        <v>Pass</v>
      </c>
      <c r="AJ7" t="str">
        <f>IF(OR(ISBLANK('Sch C1 People'!AP15),AND('Sch C1 People'!AQ15&gt;0,'Sch C1 People'!AP15&lt;1)),"Fail","Pass")</f>
        <v>Pass</v>
      </c>
      <c r="AK7" t="str">
        <f>IF(OR(ISBLANK('Sch C1 People'!AQ15),AND('Sch C1 People'!AP15&gt;0,'Sch C1 People'!AQ15&lt;1)),"Fail","Pass")</f>
        <v>Pass</v>
      </c>
    </row>
    <row r="8" spans="1:37">
      <c r="A8">
        <v>7</v>
      </c>
      <c r="B8" t="str">
        <f>IF(OR(ISBLANK('Sch C1 People'!D16),AND('Sch C1 People'!E16&gt;0,'Sch C1 People'!D16&lt;1)),"Fail","Pass")</f>
        <v>Pass</v>
      </c>
      <c r="C8" t="str">
        <f>IF(OR(ISBLANK('Sch C1 People'!E16),AND('Sch C1 People'!D16&gt;0,'Sch C1 People'!E16&lt;1)),"Fail","Pass")</f>
        <v>Pass</v>
      </c>
      <c r="D8" t="str">
        <f>IF(OR(ISBLANK('Sch C1 People'!F16),AND('Sch C1 People'!G16&gt;0,'Sch C1 People'!F16&lt;1)),"Fail","Pass")</f>
        <v>Pass</v>
      </c>
      <c r="E8" t="str">
        <f>IF(OR(ISBLANK('Sch C1 People'!G16),AND('Sch C1 People'!F16&gt;0,'Sch C1 People'!G16&lt;1)),"Fail","Pass")</f>
        <v>Pass</v>
      </c>
      <c r="F8" t="str">
        <f>IF(OR(ISBLANK('Sch C1 People'!H16),AND('Sch C1 People'!I16&gt;0,'Sch C1 People'!H16&lt;1)),"Fail","Pass")</f>
        <v>Pass</v>
      </c>
      <c r="G8" t="str">
        <f>IF(OR(ISBLANK('Sch C1 People'!I16),AND('Sch C1 People'!H16&gt;0,'Sch C1 People'!I16&lt;1)),"Fail","Pass")</f>
        <v>Pass</v>
      </c>
      <c r="H8" t="str">
        <f>IF(OR(ISBLANK('Sch C1 People'!J16),AND('Sch C1 People'!K16&gt;0,'Sch C1 People'!J16&lt;1)),"Fail","Pass")</f>
        <v>Pass</v>
      </c>
      <c r="I8" t="str">
        <f>IF(OR(ISBLANK('Sch C1 People'!K16),AND('Sch C1 People'!J16&gt;0,'Sch C1 People'!K16&lt;1)),"Fail","Pass")</f>
        <v>Pass</v>
      </c>
      <c r="J8" t="str">
        <f>IF(OR(ISBLANK('Sch C1 People'!L16),AND('Sch C1 People'!M16&gt;0,'Sch C1 People'!L16&lt;1)),"Fail","Pass")</f>
        <v>Pass</v>
      </c>
      <c r="K8" t="str">
        <f>IF(OR(ISBLANK('Sch C1 People'!M16),AND('Sch C1 People'!L16&gt;0,'Sch C1 People'!M16&lt;1)),"Fail","Pass")</f>
        <v>Pass</v>
      </c>
      <c r="L8" t="str">
        <f>IF(OR(ISBLANK('Sch C1 People'!N16),AND('Sch C1 People'!O16&gt;0,'Sch C1 People'!N16&lt;1)),"Fail","Pass")</f>
        <v>Pass</v>
      </c>
      <c r="M8" t="str">
        <f>IF(OR(ISBLANK('Sch C1 People'!O16),AND('Sch C1 People'!N16&gt;0,'Sch C1 People'!O16&lt;1)),"Fail","Pass")</f>
        <v>Pass</v>
      </c>
      <c r="N8" t="str">
        <f>IF(OR(ISBLANK('Sch C1 People'!P16),AND('Sch C1 People'!Q16&gt;0,'Sch C1 People'!P16&lt;1)),"Fail","Pass")</f>
        <v>Pass</v>
      </c>
      <c r="O8" t="str">
        <f>IF(OR(ISBLANK('Sch C1 People'!Q16),AND('Sch C1 People'!P16&gt;0,'Sch C1 People'!Q16&lt;1)),"Fail","Pass")</f>
        <v>Pass</v>
      </c>
      <c r="P8" t="str">
        <f>IF(OR(ISBLANK('Sch C1 People'!R16),AND('Sch C1 People'!S16&gt;0,'Sch C1 People'!R16&lt;1)),"Fail","Pass")</f>
        <v>Pass</v>
      </c>
      <c r="Q8" t="str">
        <f>IF(OR(ISBLANK('Sch C1 People'!S16),AND('Sch C1 People'!R16&gt;0,'Sch C1 People'!S16&lt;1)),"Fail","Pass")</f>
        <v>Pass</v>
      </c>
      <c r="R8" t="str">
        <f>IF(OR(ISBLANK('Sch C1 People'!T16),AND('Sch C1 People'!U16&gt;0,'Sch C1 People'!T16&lt;1)),"Fail","Pass")</f>
        <v>Pass</v>
      </c>
      <c r="S8" t="str">
        <f>IF(OR(ISBLANK('Sch C1 People'!U16),AND('Sch C1 People'!T16&gt;0,'Sch C1 People'!U16&lt;1)),"Fail","Pass")</f>
        <v>Pass</v>
      </c>
      <c r="T8" t="str">
        <f>IF(OR(ISBLANK('Sch C1 People'!V16),AND('Sch C1 People'!W16&gt;0,'Sch C1 People'!V16&lt;1)),"Fail","Pass")</f>
        <v>Pass</v>
      </c>
      <c r="U8" t="str">
        <f>IF(OR(ISBLANK('Sch C1 People'!W16),AND('Sch C1 People'!V16&gt;0,'Sch C1 People'!W16&lt;1)),"Fail","Pass")</f>
        <v>Pass</v>
      </c>
      <c r="V8" t="str">
        <f>IF(OR(ISBLANK('Sch C1 People'!Z16),AND('Sch C1 People'!AA16&gt;0,'Sch C1 People'!Z16&lt;1)),"Fail","Pass")</f>
        <v>Pass</v>
      </c>
      <c r="W8" t="str">
        <f>IF(OR(ISBLANK('Sch C1 People'!AA16),AND('Sch C1 People'!Z16&gt;0,'Sch C1 People'!AA16&lt;1)),"Fail","Pass")</f>
        <v>Pass</v>
      </c>
      <c r="X8" t="str">
        <f>IF(OR(ISBLANK('Sch C1 People'!AB16),AND('Sch C1 People'!AC16&gt;0,'Sch C1 People'!AB16&lt;1)),"Fail","Pass")</f>
        <v>Pass</v>
      </c>
      <c r="Y8" t="str">
        <f>IF(OR(ISBLANK('Sch C1 People'!AC16),AND('Sch C1 People'!AB16&gt;0,'Sch C1 People'!AC16&lt;1)),"Fail","Pass")</f>
        <v>Pass</v>
      </c>
      <c r="Z8" t="str">
        <f>IF(OR(ISBLANK('Sch C1 People'!AD16),AND('Sch C1 People'!AE16&gt;0,'Sch C1 People'!AD16&lt;1)),"Fail","Pass")</f>
        <v>Pass</v>
      </c>
      <c r="AA8" t="str">
        <f>IF(OR(ISBLANK('Sch C1 People'!AE16),AND('Sch C1 People'!AD16&gt;0,'Sch C1 People'!AE16&lt;1)),"Fail","Pass")</f>
        <v>Pass</v>
      </c>
      <c r="AB8" t="str">
        <f>IF(OR(ISBLANK('Sch C1 People'!AF16),AND('Sch C1 People'!AG16&gt;0,'Sch C1 People'!AF16&lt;1)),"Fail","Pass")</f>
        <v>Pass</v>
      </c>
      <c r="AC8" t="str">
        <f>IF(OR(ISBLANK('Sch C1 People'!AG16),AND('Sch C1 People'!AF16&gt;0,'Sch C1 People'!AG16&lt;1)),"Fail","Pass")</f>
        <v>Pass</v>
      </c>
      <c r="AD8" t="str">
        <f>IF(OR(ISBLANK('Sch C1 People'!AH16),AND('Sch C1 People'!AI16&gt;0,'Sch C1 People'!AH16&lt;1)),"Fail","Pass")</f>
        <v>Pass</v>
      </c>
      <c r="AE8" t="str">
        <f>IF(OR(ISBLANK('Sch C1 People'!AI16),AND('Sch C1 People'!AH16&gt;0,'Sch C1 People'!AI16&lt;1)),"Fail","Pass")</f>
        <v>Pass</v>
      </c>
      <c r="AF8" t="str">
        <f>IF(OR(ISBLANK('Sch C1 People'!AJ16),AND('Sch C1 People'!AK16&gt;0,'Sch C1 People'!AJ16&lt;1)),"Fail","Pass")</f>
        <v>Pass</v>
      </c>
      <c r="AG8" t="str">
        <f>IF(OR(ISBLANK('Sch C1 People'!AK16),AND('Sch C1 People'!AJ16&gt;0,'Sch C1 People'!AK16&lt;1)),"Fail","Pass")</f>
        <v>Pass</v>
      </c>
      <c r="AH8" t="str">
        <f>IF(OR(ISBLANK('Sch C1 People'!AL16),AND('Sch C1 People'!AM16&gt;0,'Sch C1 People'!AL16&lt;1)),"Fail","Pass")</f>
        <v>Pass</v>
      </c>
      <c r="AI8" t="str">
        <f>IF(OR(ISBLANK('Sch C1 People'!AM16),AND('Sch C1 People'!AL16&gt;0,'Sch C1 People'!AM16&lt;1)),"Fail","Pass")</f>
        <v>Pass</v>
      </c>
      <c r="AJ8" t="str">
        <f>IF(OR(ISBLANK('Sch C1 People'!AP16),AND('Sch C1 People'!AQ16&gt;0,'Sch C1 People'!AP16&lt;1)),"Fail","Pass")</f>
        <v>Pass</v>
      </c>
      <c r="AK8" t="str">
        <f>IF(OR(ISBLANK('Sch C1 People'!AQ16),AND('Sch C1 People'!AP16&gt;0,'Sch C1 People'!AQ16&lt;1)),"Fail","Pass")</f>
        <v>Pass</v>
      </c>
    </row>
    <row r="9" spans="1:37">
      <c r="A9">
        <v>8</v>
      </c>
      <c r="B9" t="str">
        <f>IF(OR(ISBLANK('Sch C1 People'!D17),AND('Sch C1 People'!E17&gt;0,'Sch C1 People'!D17&lt;1)),"Fail","Pass")</f>
        <v>Pass</v>
      </c>
      <c r="C9" t="str">
        <f>IF(OR(ISBLANK('Sch C1 People'!E17),AND('Sch C1 People'!D17&gt;0,'Sch C1 People'!E17&lt;1)),"Fail","Pass")</f>
        <v>Pass</v>
      </c>
      <c r="D9" t="str">
        <f>IF(OR(ISBLANK('Sch C1 People'!F17),AND('Sch C1 People'!G17&gt;0,'Sch C1 People'!F17&lt;1)),"Fail","Pass")</f>
        <v>Pass</v>
      </c>
      <c r="E9" t="str">
        <f>IF(OR(ISBLANK('Sch C1 People'!G17),AND('Sch C1 People'!F17&gt;0,'Sch C1 People'!G17&lt;1)),"Fail","Pass")</f>
        <v>Pass</v>
      </c>
      <c r="F9" t="str">
        <f>IF(OR(ISBLANK('Sch C1 People'!H17),AND('Sch C1 People'!I17&gt;0,'Sch C1 People'!H17&lt;1)),"Fail","Pass")</f>
        <v>Pass</v>
      </c>
      <c r="G9" t="str">
        <f>IF(OR(ISBLANK('Sch C1 People'!I17),AND('Sch C1 People'!H17&gt;0,'Sch C1 People'!I17&lt;1)),"Fail","Pass")</f>
        <v>Pass</v>
      </c>
      <c r="H9" t="str">
        <f>IF(OR(ISBLANK('Sch C1 People'!J17),AND('Sch C1 People'!K17&gt;0,'Sch C1 People'!J17&lt;1)),"Fail","Pass")</f>
        <v>Pass</v>
      </c>
      <c r="I9" t="str">
        <f>IF(OR(ISBLANK('Sch C1 People'!K17),AND('Sch C1 People'!J17&gt;0,'Sch C1 People'!K17&lt;1)),"Fail","Pass")</f>
        <v>Pass</v>
      </c>
      <c r="J9" t="str">
        <f>IF(OR(ISBLANK('Sch C1 People'!L17),AND('Sch C1 People'!M17&gt;0,'Sch C1 People'!L17&lt;1)),"Fail","Pass")</f>
        <v>Pass</v>
      </c>
      <c r="K9" t="str">
        <f>IF(OR(ISBLANK('Sch C1 People'!M17),AND('Sch C1 People'!L17&gt;0,'Sch C1 People'!M17&lt;1)),"Fail","Pass")</f>
        <v>Pass</v>
      </c>
      <c r="L9" t="str">
        <f>IF(OR(ISBLANK('Sch C1 People'!N17),AND('Sch C1 People'!O17&gt;0,'Sch C1 People'!N17&lt;1)),"Fail","Pass")</f>
        <v>Pass</v>
      </c>
      <c r="M9" t="str">
        <f>IF(OR(ISBLANK('Sch C1 People'!O17),AND('Sch C1 People'!N17&gt;0,'Sch C1 People'!O17&lt;1)),"Fail","Pass")</f>
        <v>Pass</v>
      </c>
      <c r="N9" t="str">
        <f>IF(OR(ISBLANK('Sch C1 People'!P17),AND('Sch C1 People'!Q17&gt;0,'Sch C1 People'!P17&lt;1)),"Fail","Pass")</f>
        <v>Pass</v>
      </c>
      <c r="O9" t="str">
        <f>IF(OR(ISBLANK('Sch C1 People'!Q17),AND('Sch C1 People'!P17&gt;0,'Sch C1 People'!Q17&lt;1)),"Fail","Pass")</f>
        <v>Pass</v>
      </c>
      <c r="P9" t="str">
        <f>IF(OR(ISBLANK('Sch C1 People'!R17),AND('Sch C1 People'!S17&gt;0,'Sch C1 People'!R17&lt;1)),"Fail","Pass")</f>
        <v>Pass</v>
      </c>
      <c r="Q9" t="str">
        <f>IF(OR(ISBLANK('Sch C1 People'!S17),AND('Sch C1 People'!R17&gt;0,'Sch C1 People'!S17&lt;1)),"Fail","Pass")</f>
        <v>Pass</v>
      </c>
      <c r="R9" t="str">
        <f>IF(OR(ISBLANK('Sch C1 People'!T17),AND('Sch C1 People'!U17&gt;0,'Sch C1 People'!T17&lt;1)),"Fail","Pass")</f>
        <v>Pass</v>
      </c>
      <c r="S9" t="str">
        <f>IF(OR(ISBLANK('Sch C1 People'!U17),AND('Sch C1 People'!T17&gt;0,'Sch C1 People'!U17&lt;1)),"Fail","Pass")</f>
        <v>Pass</v>
      </c>
      <c r="T9" t="str">
        <f>IF(OR(ISBLANK('Sch C1 People'!V17),AND('Sch C1 People'!W17&gt;0,'Sch C1 People'!V17&lt;1)),"Fail","Pass")</f>
        <v>Pass</v>
      </c>
      <c r="U9" t="str">
        <f>IF(OR(ISBLANK('Sch C1 People'!W17),AND('Sch C1 People'!V17&gt;0,'Sch C1 People'!W17&lt;1)),"Fail","Pass")</f>
        <v>Pass</v>
      </c>
      <c r="V9" t="str">
        <f>IF(OR(ISBLANK('Sch C1 People'!Z17),AND('Sch C1 People'!AA17&gt;0,'Sch C1 People'!Z17&lt;1)),"Fail","Pass")</f>
        <v>Pass</v>
      </c>
      <c r="W9" t="str">
        <f>IF(OR(ISBLANK('Sch C1 People'!AA17),AND('Sch C1 People'!Z17&gt;0,'Sch C1 People'!AA17&lt;1)),"Fail","Pass")</f>
        <v>Pass</v>
      </c>
      <c r="X9" t="str">
        <f>IF(OR(ISBLANK('Sch C1 People'!AB17),AND('Sch C1 People'!AC17&gt;0,'Sch C1 People'!AB17&lt;1)),"Fail","Pass")</f>
        <v>Pass</v>
      </c>
      <c r="Y9" t="str">
        <f>IF(OR(ISBLANK('Sch C1 People'!AC17),AND('Sch C1 People'!AB17&gt;0,'Sch C1 People'!AC17&lt;1)),"Fail","Pass")</f>
        <v>Pass</v>
      </c>
      <c r="Z9" t="str">
        <f>IF(OR(ISBLANK('Sch C1 People'!AD17),AND('Sch C1 People'!AE17&gt;0,'Sch C1 People'!AD17&lt;1)),"Fail","Pass")</f>
        <v>Pass</v>
      </c>
      <c r="AA9" t="str">
        <f>IF(OR(ISBLANK('Sch C1 People'!AE17),AND('Sch C1 People'!AD17&gt;0,'Sch C1 People'!AE17&lt;1)),"Fail","Pass")</f>
        <v>Pass</v>
      </c>
      <c r="AB9" t="str">
        <f>IF(OR(ISBLANK('Sch C1 People'!AF17),AND('Sch C1 People'!AG17&gt;0,'Sch C1 People'!AF17&lt;1)),"Fail","Pass")</f>
        <v>Pass</v>
      </c>
      <c r="AC9" t="str">
        <f>IF(OR(ISBLANK('Sch C1 People'!AG17),AND('Sch C1 People'!AF17&gt;0,'Sch C1 People'!AG17&lt;1)),"Fail","Pass")</f>
        <v>Pass</v>
      </c>
      <c r="AD9" t="str">
        <f>IF(OR(ISBLANK('Sch C1 People'!AH17),AND('Sch C1 People'!AI17&gt;0,'Sch C1 People'!AH17&lt;1)),"Fail","Pass")</f>
        <v>Pass</v>
      </c>
      <c r="AE9" t="str">
        <f>IF(OR(ISBLANK('Sch C1 People'!AI17),AND('Sch C1 People'!AH17&gt;0,'Sch C1 People'!AI17&lt;1)),"Fail","Pass")</f>
        <v>Pass</v>
      </c>
      <c r="AF9" t="str">
        <f>IF(OR(ISBLANK('Sch C1 People'!AJ17),AND('Sch C1 People'!AK17&gt;0,'Sch C1 People'!AJ17&lt;1)),"Fail","Pass")</f>
        <v>Pass</v>
      </c>
      <c r="AG9" t="str">
        <f>IF(OR(ISBLANK('Sch C1 People'!AK17),AND('Sch C1 People'!AJ17&gt;0,'Sch C1 People'!AK17&lt;1)),"Fail","Pass")</f>
        <v>Pass</v>
      </c>
      <c r="AH9" t="str">
        <f>IF(OR(ISBLANK('Sch C1 People'!AL17),AND('Sch C1 People'!AM17&gt;0,'Sch C1 People'!AL17&lt;1)),"Fail","Pass")</f>
        <v>Pass</v>
      </c>
      <c r="AI9" t="str">
        <f>IF(OR(ISBLANK('Sch C1 People'!AM17),AND('Sch C1 People'!AL17&gt;0,'Sch C1 People'!AM17&lt;1)),"Fail","Pass")</f>
        <v>Pass</v>
      </c>
      <c r="AJ9" t="str">
        <f>IF(OR(ISBLANK('Sch C1 People'!AP17),AND('Sch C1 People'!AQ17&gt;0,'Sch C1 People'!AP17&lt;1)),"Fail","Pass")</f>
        <v>Pass</v>
      </c>
      <c r="AK9" t="str">
        <f>IF(OR(ISBLANK('Sch C1 People'!AQ17),AND('Sch C1 People'!AP17&gt;0,'Sch C1 People'!AQ17&lt;1)),"Fail","Pass")</f>
        <v>Pass</v>
      </c>
    </row>
    <row r="10" spans="1:37">
      <c r="A10">
        <v>9</v>
      </c>
      <c r="B10" t="str">
        <f>IF(OR(ISBLANK('Sch C1 People'!D18),AND('Sch C1 People'!E18&gt;0,'Sch C1 People'!D18&lt;1)),"Fail","Pass")</f>
        <v>Pass</v>
      </c>
      <c r="C10" t="str">
        <f>IF(OR(ISBLANK('Sch C1 People'!E18),AND('Sch C1 People'!D18&gt;0,'Sch C1 People'!E18&lt;1)),"Fail","Pass")</f>
        <v>Pass</v>
      </c>
      <c r="D10" t="str">
        <f>IF(OR(ISBLANK('Sch C1 People'!F18),AND('Sch C1 People'!G18&gt;0,'Sch C1 People'!F18&lt;1)),"Fail","Pass")</f>
        <v>Pass</v>
      </c>
      <c r="E10" t="str">
        <f>IF(OR(ISBLANK('Sch C1 People'!G18),AND('Sch C1 People'!F18&gt;0,'Sch C1 People'!G18&lt;1)),"Fail","Pass")</f>
        <v>Pass</v>
      </c>
      <c r="F10" t="str">
        <f>IF(OR(ISBLANK('Sch C1 People'!H18),AND('Sch C1 People'!I18&gt;0,'Sch C1 People'!H18&lt;1)),"Fail","Pass")</f>
        <v>Pass</v>
      </c>
      <c r="G10" t="str">
        <f>IF(OR(ISBLANK('Sch C1 People'!I18),AND('Sch C1 People'!H18&gt;0,'Sch C1 People'!I18&lt;1)),"Fail","Pass")</f>
        <v>Pass</v>
      </c>
      <c r="H10" t="str">
        <f>IF(OR(ISBLANK('Sch C1 People'!J18),AND('Sch C1 People'!K18&gt;0,'Sch C1 People'!J18&lt;1)),"Fail","Pass")</f>
        <v>Pass</v>
      </c>
      <c r="I10" t="str">
        <f>IF(OR(ISBLANK('Sch C1 People'!K18),AND('Sch C1 People'!J18&gt;0,'Sch C1 People'!K18&lt;1)),"Fail","Pass")</f>
        <v>Pass</v>
      </c>
      <c r="J10" t="str">
        <f>IF(OR(ISBLANK('Sch C1 People'!L18),AND('Sch C1 People'!M18&gt;0,'Sch C1 People'!L18&lt;1)),"Fail","Pass")</f>
        <v>Pass</v>
      </c>
      <c r="K10" t="str">
        <f>IF(OR(ISBLANK('Sch C1 People'!M18),AND('Sch C1 People'!L18&gt;0,'Sch C1 People'!M18&lt;1)),"Fail","Pass")</f>
        <v>Pass</v>
      </c>
      <c r="L10" t="str">
        <f>IF(OR(ISBLANK('Sch C1 People'!N18),AND('Sch C1 People'!O18&gt;0,'Sch C1 People'!N18&lt;1)),"Fail","Pass")</f>
        <v>Pass</v>
      </c>
      <c r="M10" t="str">
        <f>IF(OR(ISBLANK('Sch C1 People'!O18),AND('Sch C1 People'!N18&gt;0,'Sch C1 People'!O18&lt;1)),"Fail","Pass")</f>
        <v>Pass</v>
      </c>
      <c r="N10" t="str">
        <f>IF(OR(ISBLANK('Sch C1 People'!P18),AND('Sch C1 People'!Q18&gt;0,'Sch C1 People'!P18&lt;1)),"Fail","Pass")</f>
        <v>Pass</v>
      </c>
      <c r="O10" t="str">
        <f>IF(OR(ISBLANK('Sch C1 People'!Q18),AND('Sch C1 People'!P18&gt;0,'Sch C1 People'!Q18&lt;1)),"Fail","Pass")</f>
        <v>Pass</v>
      </c>
      <c r="P10" t="str">
        <f>IF(OR(ISBLANK('Sch C1 People'!R18),AND('Sch C1 People'!S18&gt;0,'Sch C1 People'!R18&lt;1)),"Fail","Pass")</f>
        <v>Pass</v>
      </c>
      <c r="Q10" t="str">
        <f>IF(OR(ISBLANK('Sch C1 People'!S18),AND('Sch C1 People'!R18&gt;0,'Sch C1 People'!S18&lt;1)),"Fail","Pass")</f>
        <v>Pass</v>
      </c>
      <c r="R10" t="str">
        <f>IF(OR(ISBLANK('Sch C1 People'!T18),AND('Sch C1 People'!U18&gt;0,'Sch C1 People'!T18&lt;1)),"Fail","Pass")</f>
        <v>Pass</v>
      </c>
      <c r="S10" t="str">
        <f>IF(OR(ISBLANK('Sch C1 People'!U18),AND('Sch C1 People'!T18&gt;0,'Sch C1 People'!U18&lt;1)),"Fail","Pass")</f>
        <v>Pass</v>
      </c>
      <c r="T10" t="str">
        <f>IF(OR(ISBLANK('Sch C1 People'!V18),AND('Sch C1 People'!W18&gt;0,'Sch C1 People'!V18&lt;1)),"Fail","Pass")</f>
        <v>Pass</v>
      </c>
      <c r="U10" t="str">
        <f>IF(OR(ISBLANK('Sch C1 People'!W18),AND('Sch C1 People'!V18&gt;0,'Sch C1 People'!W18&lt;1)),"Fail","Pass")</f>
        <v>Pass</v>
      </c>
      <c r="V10" t="str">
        <f>IF(OR(ISBLANK('Sch C1 People'!Z18),AND('Sch C1 People'!AA18&gt;0,'Sch C1 People'!Z18&lt;1)),"Fail","Pass")</f>
        <v>Pass</v>
      </c>
      <c r="W10" t="str">
        <f>IF(OR(ISBLANK('Sch C1 People'!AA18),AND('Sch C1 People'!Z18&gt;0,'Sch C1 People'!AA18&lt;1)),"Fail","Pass")</f>
        <v>Pass</v>
      </c>
      <c r="X10" t="str">
        <f>IF(OR(ISBLANK('Sch C1 People'!AB18),AND('Sch C1 People'!AC18&gt;0,'Sch C1 People'!AB18&lt;1)),"Fail","Pass")</f>
        <v>Pass</v>
      </c>
      <c r="Y10" t="str">
        <f>IF(OR(ISBLANK('Sch C1 People'!AC18),AND('Sch C1 People'!AB18&gt;0,'Sch C1 People'!AC18&lt;1)),"Fail","Pass")</f>
        <v>Pass</v>
      </c>
      <c r="Z10" t="str">
        <f>IF(OR(ISBLANK('Sch C1 People'!AD18),AND('Sch C1 People'!AE18&gt;0,'Sch C1 People'!AD18&lt;1)),"Fail","Pass")</f>
        <v>Pass</v>
      </c>
      <c r="AA10" t="str">
        <f>IF(OR(ISBLANK('Sch C1 People'!AE18),AND('Sch C1 People'!AD18&gt;0,'Sch C1 People'!AE18&lt;1)),"Fail","Pass")</f>
        <v>Pass</v>
      </c>
      <c r="AB10" t="str">
        <f>IF(OR(ISBLANK('Sch C1 People'!AF18),AND('Sch C1 People'!AG18&gt;0,'Sch C1 People'!AF18&lt;1)),"Fail","Pass")</f>
        <v>Pass</v>
      </c>
      <c r="AC10" t="str">
        <f>IF(OR(ISBLANK('Sch C1 People'!AG18),AND('Sch C1 People'!AF18&gt;0,'Sch C1 People'!AG18&lt;1)),"Fail","Pass")</f>
        <v>Pass</v>
      </c>
      <c r="AD10" t="str">
        <f>IF(OR(ISBLANK('Sch C1 People'!AH18),AND('Sch C1 People'!AI18&gt;0,'Sch C1 People'!AH18&lt;1)),"Fail","Pass")</f>
        <v>Pass</v>
      </c>
      <c r="AE10" t="str">
        <f>IF(OR(ISBLANK('Sch C1 People'!AI18),AND('Sch C1 People'!AH18&gt;0,'Sch C1 People'!AI18&lt;1)),"Fail","Pass")</f>
        <v>Pass</v>
      </c>
      <c r="AF10" t="str">
        <f>IF(OR(ISBLANK('Sch C1 People'!AJ18),AND('Sch C1 People'!AK18&gt;0,'Sch C1 People'!AJ18&lt;1)),"Fail","Pass")</f>
        <v>Pass</v>
      </c>
      <c r="AG10" t="str">
        <f>IF(OR(ISBLANK('Sch C1 People'!AK18),AND('Sch C1 People'!AJ18&gt;0,'Sch C1 People'!AK18&lt;1)),"Fail","Pass")</f>
        <v>Pass</v>
      </c>
      <c r="AH10" t="str">
        <f>IF(OR(ISBLANK('Sch C1 People'!AL18),AND('Sch C1 People'!AM18&gt;0,'Sch C1 People'!AL18&lt;1)),"Fail","Pass")</f>
        <v>Pass</v>
      </c>
      <c r="AI10" t="str">
        <f>IF(OR(ISBLANK('Sch C1 People'!AM18),AND('Sch C1 People'!AL18&gt;0,'Sch C1 People'!AM18&lt;1)),"Fail","Pass")</f>
        <v>Pass</v>
      </c>
      <c r="AJ10" t="str">
        <f>IF(OR(ISBLANK('Sch C1 People'!AP18),AND('Sch C1 People'!AQ18&gt;0,'Sch C1 People'!AP18&lt;1)),"Fail","Pass")</f>
        <v>Pass</v>
      </c>
      <c r="AK10" t="str">
        <f>IF(OR(ISBLANK('Sch C1 People'!AQ18),AND('Sch C1 People'!AP18&gt;0,'Sch C1 People'!AQ18&lt;1)),"Fail","Pass")</f>
        <v>Pass</v>
      </c>
    </row>
    <row r="11" spans="1:37">
      <c r="A11">
        <v>10</v>
      </c>
      <c r="B11" t="str">
        <f>IF(OR(ISBLANK('Sch C1 People'!D19),AND('Sch C1 People'!E19&gt;0,'Sch C1 People'!D19&lt;1)),"Fail","Pass")</f>
        <v>Pass</v>
      </c>
      <c r="C11" t="str">
        <f>IF(OR(ISBLANK('Sch C1 People'!E19),AND('Sch C1 People'!D19&gt;0,'Sch C1 People'!E19&lt;1)),"Fail","Pass")</f>
        <v>Pass</v>
      </c>
      <c r="D11" t="str">
        <f>IF(OR(ISBLANK('Sch C1 People'!F19),AND('Sch C1 People'!G19&gt;0,'Sch C1 People'!F19&lt;1)),"Fail","Pass")</f>
        <v>Pass</v>
      </c>
      <c r="E11" t="str">
        <f>IF(OR(ISBLANK('Sch C1 People'!G19),AND('Sch C1 People'!F19&gt;0,'Sch C1 People'!G19&lt;1)),"Fail","Pass")</f>
        <v>Pass</v>
      </c>
      <c r="F11" t="str">
        <f>IF(OR(ISBLANK('Sch C1 People'!H19),AND('Sch C1 People'!I19&gt;0,'Sch C1 People'!H19&lt;1)),"Fail","Pass")</f>
        <v>Pass</v>
      </c>
      <c r="G11" t="str">
        <f>IF(OR(ISBLANK('Sch C1 People'!I19),AND('Sch C1 People'!H19&gt;0,'Sch C1 People'!I19&lt;1)),"Fail","Pass")</f>
        <v>Pass</v>
      </c>
      <c r="H11" t="str">
        <f>IF(OR(ISBLANK('Sch C1 People'!J19),AND('Sch C1 People'!K19&gt;0,'Sch C1 People'!J19&lt;1)),"Fail","Pass")</f>
        <v>Pass</v>
      </c>
      <c r="I11" t="str">
        <f>IF(OR(ISBLANK('Sch C1 People'!K19),AND('Sch C1 People'!J19&gt;0,'Sch C1 People'!K19&lt;1)),"Fail","Pass")</f>
        <v>Pass</v>
      </c>
      <c r="J11" t="str">
        <f>IF(OR(ISBLANK('Sch C1 People'!L19),AND('Sch C1 People'!M19&gt;0,'Sch C1 People'!L19&lt;1)),"Fail","Pass")</f>
        <v>Pass</v>
      </c>
      <c r="K11" t="str">
        <f>IF(OR(ISBLANK('Sch C1 People'!M19),AND('Sch C1 People'!L19&gt;0,'Sch C1 People'!M19&lt;1)),"Fail","Pass")</f>
        <v>Pass</v>
      </c>
      <c r="L11" t="str">
        <f>IF(OR(ISBLANK('Sch C1 People'!N19),AND('Sch C1 People'!O19&gt;0,'Sch C1 People'!N19&lt;1)),"Fail","Pass")</f>
        <v>Pass</v>
      </c>
      <c r="M11" t="str">
        <f>IF(OR(ISBLANK('Sch C1 People'!O19),AND('Sch C1 People'!N19&gt;0,'Sch C1 People'!O19&lt;1)),"Fail","Pass")</f>
        <v>Pass</v>
      </c>
      <c r="N11" t="str">
        <f>IF(OR(ISBLANK('Sch C1 People'!P19),AND('Sch C1 People'!Q19&gt;0,'Sch C1 People'!P19&lt;1)),"Fail","Pass")</f>
        <v>Pass</v>
      </c>
      <c r="O11" t="str">
        <f>IF(OR(ISBLANK('Sch C1 People'!Q19),AND('Sch C1 People'!P19&gt;0,'Sch C1 People'!Q19&lt;1)),"Fail","Pass")</f>
        <v>Pass</v>
      </c>
      <c r="P11" t="str">
        <f>IF(OR(ISBLANK('Sch C1 People'!R19),AND('Sch C1 People'!S19&gt;0,'Sch C1 People'!R19&lt;1)),"Fail","Pass")</f>
        <v>Pass</v>
      </c>
      <c r="Q11" t="str">
        <f>IF(OR(ISBLANK('Sch C1 People'!S19),AND('Sch C1 People'!R19&gt;0,'Sch C1 People'!S19&lt;1)),"Fail","Pass")</f>
        <v>Pass</v>
      </c>
      <c r="R11" t="str">
        <f>IF(OR(ISBLANK('Sch C1 People'!T19),AND('Sch C1 People'!U19&gt;0,'Sch C1 People'!T19&lt;1)),"Fail","Pass")</f>
        <v>Pass</v>
      </c>
      <c r="S11" t="str">
        <f>IF(OR(ISBLANK('Sch C1 People'!U19),AND('Sch C1 People'!T19&gt;0,'Sch C1 People'!U19&lt;1)),"Fail","Pass")</f>
        <v>Pass</v>
      </c>
      <c r="T11" t="str">
        <f>IF(OR(ISBLANK('Sch C1 People'!V19),AND('Sch C1 People'!W19&gt;0,'Sch C1 People'!V19&lt;1)),"Fail","Pass")</f>
        <v>Pass</v>
      </c>
      <c r="U11" t="str">
        <f>IF(OR(ISBLANK('Sch C1 People'!W19),AND('Sch C1 People'!V19&gt;0,'Sch C1 People'!W19&lt;1)),"Fail","Pass")</f>
        <v>Pass</v>
      </c>
      <c r="V11" t="str">
        <f>IF(OR(ISBLANK('Sch C1 People'!Z19),AND('Sch C1 People'!AA19&gt;0,'Sch C1 People'!Z19&lt;1)),"Fail","Pass")</f>
        <v>Pass</v>
      </c>
      <c r="W11" t="str">
        <f>IF(OR(ISBLANK('Sch C1 People'!AA19),AND('Sch C1 People'!Z19&gt;0,'Sch C1 People'!AA19&lt;1)),"Fail","Pass")</f>
        <v>Pass</v>
      </c>
      <c r="X11" t="str">
        <f>IF(OR(ISBLANK('Sch C1 People'!AB19),AND('Sch C1 People'!AC19&gt;0,'Sch C1 People'!AB19&lt;1)),"Fail","Pass")</f>
        <v>Pass</v>
      </c>
      <c r="Y11" t="str">
        <f>IF(OR(ISBLANK('Sch C1 People'!AC19),AND('Sch C1 People'!AB19&gt;0,'Sch C1 People'!AC19&lt;1)),"Fail","Pass")</f>
        <v>Pass</v>
      </c>
      <c r="Z11" t="str">
        <f>IF(OR(ISBLANK('Sch C1 People'!AD19),AND('Sch C1 People'!AE19&gt;0,'Sch C1 People'!AD19&lt;1)),"Fail","Pass")</f>
        <v>Pass</v>
      </c>
      <c r="AA11" t="str">
        <f>IF(OR(ISBLANK('Sch C1 People'!AE19),AND('Sch C1 People'!AD19&gt;0,'Sch C1 People'!AE19&lt;1)),"Fail","Pass")</f>
        <v>Pass</v>
      </c>
      <c r="AB11" t="str">
        <f>IF(OR(ISBLANK('Sch C1 People'!AF19),AND('Sch C1 People'!AG19&gt;0,'Sch C1 People'!AF19&lt;1)),"Fail","Pass")</f>
        <v>Pass</v>
      </c>
      <c r="AC11" t="str">
        <f>IF(OR(ISBLANK('Sch C1 People'!AG19),AND('Sch C1 People'!AF19&gt;0,'Sch C1 People'!AG19&lt;1)),"Fail","Pass")</f>
        <v>Pass</v>
      </c>
      <c r="AD11" t="str">
        <f>IF(OR(ISBLANK('Sch C1 People'!AH19),AND('Sch C1 People'!AI19&gt;0,'Sch C1 People'!AH19&lt;1)),"Fail","Pass")</f>
        <v>Pass</v>
      </c>
      <c r="AE11" t="str">
        <f>IF(OR(ISBLANK('Sch C1 People'!AI19),AND('Sch C1 People'!AH19&gt;0,'Sch C1 People'!AI19&lt;1)),"Fail","Pass")</f>
        <v>Pass</v>
      </c>
      <c r="AF11" t="str">
        <f>IF(OR(ISBLANK('Sch C1 People'!AJ19),AND('Sch C1 People'!AK19&gt;0,'Sch C1 People'!AJ19&lt;1)),"Fail","Pass")</f>
        <v>Pass</v>
      </c>
      <c r="AG11" t="str">
        <f>IF(OR(ISBLANK('Sch C1 People'!AK19),AND('Sch C1 People'!AJ19&gt;0,'Sch C1 People'!AK19&lt;1)),"Fail","Pass")</f>
        <v>Pass</v>
      </c>
      <c r="AH11" t="str">
        <f>IF(OR(ISBLANK('Sch C1 People'!AL19),AND('Sch C1 People'!AM19&gt;0,'Sch C1 People'!AL19&lt;1)),"Fail","Pass")</f>
        <v>Pass</v>
      </c>
      <c r="AI11" t="str">
        <f>IF(OR(ISBLANK('Sch C1 People'!AM19),AND('Sch C1 People'!AL19&gt;0,'Sch C1 People'!AM19&lt;1)),"Fail","Pass")</f>
        <v>Pass</v>
      </c>
      <c r="AJ11" t="str">
        <f>IF(OR(ISBLANK('Sch C1 People'!AP19),AND('Sch C1 People'!AQ19&gt;0,'Sch C1 People'!AP19&lt;1)),"Fail","Pass")</f>
        <v>Pass</v>
      </c>
      <c r="AK11" t="str">
        <f>IF(OR(ISBLANK('Sch C1 People'!AQ19),AND('Sch C1 People'!AP19&gt;0,'Sch C1 People'!AQ19&lt;1)),"Fail","Pass")</f>
        <v>Pass</v>
      </c>
    </row>
    <row r="12" spans="1:37">
      <c r="A12">
        <v>11</v>
      </c>
      <c r="B12" t="str">
        <f>IF(OR(ISBLANK('Sch C1 People'!D20),AND('Sch C1 People'!E20&gt;0,'Sch C1 People'!D20&lt;1)),"Fail","Pass")</f>
        <v>Pass</v>
      </c>
      <c r="C12" t="str">
        <f>IF(OR(ISBLANK('Sch C1 People'!E20),AND('Sch C1 People'!D20&gt;0,'Sch C1 People'!E20&lt;1)),"Fail","Pass")</f>
        <v>Pass</v>
      </c>
      <c r="D12" t="str">
        <f>IF(OR(ISBLANK('Sch C1 People'!F20),AND('Sch C1 People'!G20&gt;0,'Sch C1 People'!F20&lt;1)),"Fail","Pass")</f>
        <v>Pass</v>
      </c>
      <c r="E12" t="str">
        <f>IF(OR(ISBLANK('Sch C1 People'!G20),AND('Sch C1 People'!F20&gt;0,'Sch C1 People'!G20&lt;1)),"Fail","Pass")</f>
        <v>Pass</v>
      </c>
      <c r="F12" t="str">
        <f>IF(OR(ISBLANK('Sch C1 People'!H20),AND('Sch C1 People'!I20&gt;0,'Sch C1 People'!H20&lt;1)),"Fail","Pass")</f>
        <v>Pass</v>
      </c>
      <c r="G12" t="str">
        <f>IF(OR(ISBLANK('Sch C1 People'!I20),AND('Sch C1 People'!H20&gt;0,'Sch C1 People'!I20&lt;1)),"Fail","Pass")</f>
        <v>Pass</v>
      </c>
      <c r="H12" t="str">
        <f>IF(OR(ISBLANK('Sch C1 People'!J20),AND('Sch C1 People'!K20&gt;0,'Sch C1 People'!J20&lt;1)),"Fail","Pass")</f>
        <v>Pass</v>
      </c>
      <c r="I12" t="str">
        <f>IF(OR(ISBLANK('Sch C1 People'!K20),AND('Sch C1 People'!J20&gt;0,'Sch C1 People'!K20&lt;1)),"Fail","Pass")</f>
        <v>Pass</v>
      </c>
      <c r="J12" t="str">
        <f>IF(OR(ISBLANK('Sch C1 People'!L20),AND('Sch C1 People'!M20&gt;0,'Sch C1 People'!L20&lt;1)),"Fail","Pass")</f>
        <v>Pass</v>
      </c>
      <c r="K12" t="str">
        <f>IF(OR(ISBLANK('Sch C1 People'!M20),AND('Sch C1 People'!L20&gt;0,'Sch C1 People'!M20&lt;1)),"Fail","Pass")</f>
        <v>Pass</v>
      </c>
      <c r="L12" t="str">
        <f>IF(OR(ISBLANK('Sch C1 People'!N20),AND('Sch C1 People'!O20&gt;0,'Sch C1 People'!N20&lt;1)),"Fail","Pass")</f>
        <v>Pass</v>
      </c>
      <c r="M12" t="str">
        <f>IF(OR(ISBLANK('Sch C1 People'!O20),AND('Sch C1 People'!N20&gt;0,'Sch C1 People'!O20&lt;1)),"Fail","Pass")</f>
        <v>Pass</v>
      </c>
      <c r="N12" t="str">
        <f>IF(OR(ISBLANK('Sch C1 People'!P20),AND('Sch C1 People'!Q20&gt;0,'Sch C1 People'!P20&lt;1)),"Fail","Pass")</f>
        <v>Pass</v>
      </c>
      <c r="O12" t="str">
        <f>IF(OR(ISBLANK('Sch C1 People'!Q20),AND('Sch C1 People'!P20&gt;0,'Sch C1 People'!Q20&lt;1)),"Fail","Pass")</f>
        <v>Pass</v>
      </c>
      <c r="P12" t="str">
        <f>IF(OR(ISBLANK('Sch C1 People'!R20),AND('Sch C1 People'!S20&gt;0,'Sch C1 People'!R20&lt;1)),"Fail","Pass")</f>
        <v>Pass</v>
      </c>
      <c r="Q12" t="str">
        <f>IF(OR(ISBLANK('Sch C1 People'!S20),AND('Sch C1 People'!R20&gt;0,'Sch C1 People'!S20&lt;1)),"Fail","Pass")</f>
        <v>Pass</v>
      </c>
      <c r="R12" t="str">
        <f>IF(OR(ISBLANK('Sch C1 People'!T20),AND('Sch C1 People'!U20&gt;0,'Sch C1 People'!T20&lt;1)),"Fail","Pass")</f>
        <v>Pass</v>
      </c>
      <c r="S12" t="str">
        <f>IF(OR(ISBLANK('Sch C1 People'!U20),AND('Sch C1 People'!T20&gt;0,'Sch C1 People'!U20&lt;1)),"Fail","Pass")</f>
        <v>Pass</v>
      </c>
      <c r="T12" t="str">
        <f>IF(OR(ISBLANK('Sch C1 People'!V20),AND('Sch C1 People'!W20&gt;0,'Sch C1 People'!V20&lt;1)),"Fail","Pass")</f>
        <v>Pass</v>
      </c>
      <c r="U12" t="str">
        <f>IF(OR(ISBLANK('Sch C1 People'!W20),AND('Sch C1 People'!V20&gt;0,'Sch C1 People'!W20&lt;1)),"Fail","Pass")</f>
        <v>Pass</v>
      </c>
      <c r="V12" t="str">
        <f>IF(OR(ISBLANK('Sch C1 People'!Z20),AND('Sch C1 People'!AA20&gt;0,'Sch C1 People'!Z20&lt;1)),"Fail","Pass")</f>
        <v>Pass</v>
      </c>
      <c r="W12" t="str">
        <f>IF(OR(ISBLANK('Sch C1 People'!AA20),AND('Sch C1 People'!Z20&gt;0,'Sch C1 People'!AA20&lt;1)),"Fail","Pass")</f>
        <v>Pass</v>
      </c>
      <c r="X12" t="str">
        <f>IF(OR(ISBLANK('Sch C1 People'!AB20),AND('Sch C1 People'!AC20&gt;0,'Sch C1 People'!AB20&lt;1)),"Fail","Pass")</f>
        <v>Pass</v>
      </c>
      <c r="Y12" t="str">
        <f>IF(OR(ISBLANK('Sch C1 People'!AC20),AND('Sch C1 People'!AB20&gt;0,'Sch C1 People'!AC20&lt;1)),"Fail","Pass")</f>
        <v>Pass</v>
      </c>
      <c r="Z12" t="str">
        <f>IF(OR(ISBLANK('Sch C1 People'!AD20),AND('Sch C1 People'!AE20&gt;0,'Sch C1 People'!AD20&lt;1)),"Fail","Pass")</f>
        <v>Pass</v>
      </c>
      <c r="AA12" t="str">
        <f>IF(OR(ISBLANK('Sch C1 People'!AE20),AND('Sch C1 People'!AD20&gt;0,'Sch C1 People'!AE20&lt;1)),"Fail","Pass")</f>
        <v>Pass</v>
      </c>
      <c r="AB12" t="str">
        <f>IF(OR(ISBLANK('Sch C1 People'!AF20),AND('Sch C1 People'!AG20&gt;0,'Sch C1 People'!AF20&lt;1)),"Fail","Pass")</f>
        <v>Pass</v>
      </c>
      <c r="AC12" t="str">
        <f>IF(OR(ISBLANK('Sch C1 People'!AG20),AND('Sch C1 People'!AF20&gt;0,'Sch C1 People'!AG20&lt;1)),"Fail","Pass")</f>
        <v>Pass</v>
      </c>
      <c r="AD12" t="str">
        <f>IF(OR(ISBLANK('Sch C1 People'!AH20),AND('Sch C1 People'!AI20&gt;0,'Sch C1 People'!AH20&lt;1)),"Fail","Pass")</f>
        <v>Pass</v>
      </c>
      <c r="AE12" t="str">
        <f>IF(OR(ISBLANK('Sch C1 People'!AI20),AND('Sch C1 People'!AH20&gt;0,'Sch C1 People'!AI20&lt;1)),"Fail","Pass")</f>
        <v>Pass</v>
      </c>
      <c r="AF12" t="str">
        <f>IF(OR(ISBLANK('Sch C1 People'!AJ20),AND('Sch C1 People'!AK20&gt;0,'Sch C1 People'!AJ20&lt;1)),"Fail","Pass")</f>
        <v>Pass</v>
      </c>
      <c r="AG12" t="str">
        <f>IF(OR(ISBLANK('Sch C1 People'!AK20),AND('Sch C1 People'!AJ20&gt;0,'Sch C1 People'!AK20&lt;1)),"Fail","Pass")</f>
        <v>Pass</v>
      </c>
      <c r="AH12" t="str">
        <f>IF(OR(ISBLANK('Sch C1 People'!AL20),AND('Sch C1 People'!AM20&gt;0,'Sch C1 People'!AL20&lt;1)),"Fail","Pass")</f>
        <v>Pass</v>
      </c>
      <c r="AI12" t="str">
        <f>IF(OR(ISBLANK('Sch C1 People'!AM20),AND('Sch C1 People'!AL20&gt;0,'Sch C1 People'!AM20&lt;1)),"Fail","Pass")</f>
        <v>Pass</v>
      </c>
      <c r="AJ12" t="str">
        <f>IF(OR(ISBLANK('Sch C1 People'!AP20),AND('Sch C1 People'!AQ20&gt;0,'Sch C1 People'!AP20&lt;1)),"Fail","Pass")</f>
        <v>Pass</v>
      </c>
      <c r="AK12" t="str">
        <f>IF(OR(ISBLANK('Sch C1 People'!AQ20),AND('Sch C1 People'!AP20&gt;0,'Sch C1 People'!AQ20&lt;1)),"Fail","Pass")</f>
        <v>Pass</v>
      </c>
    </row>
    <row r="16" spans="1:37">
      <c r="A16" t="s">
        <v>1010</v>
      </c>
      <c r="B16" t="str">
        <f t="shared" ref="B16:AK16" ca="1" si="0">IF(AND(COUNTIF(B2:B12,"Fail")&gt;0,COUNTIF(B1,"*"&amp;"#"&amp;"*")&gt;0),"Fail","")</f>
        <v/>
      </c>
      <c r="C16" t="str">
        <f t="shared" ca="1" si="0"/>
        <v/>
      </c>
      <c r="D16" t="str">
        <f t="shared" ca="1" si="0"/>
        <v/>
      </c>
      <c r="E16" t="str">
        <f t="shared" ca="1" si="0"/>
        <v/>
      </c>
      <c r="F16" t="str">
        <f t="shared" ca="1" si="0"/>
        <v/>
      </c>
      <c r="G16" t="str">
        <f t="shared" ca="1" si="0"/>
        <v/>
      </c>
      <c r="H16" t="str">
        <f t="shared" ca="1" si="0"/>
        <v/>
      </c>
      <c r="I16" t="str">
        <f t="shared" ca="1" si="0"/>
        <v/>
      </c>
      <c r="J16" t="str">
        <f t="shared" ca="1" si="0"/>
        <v/>
      </c>
      <c r="K16" t="str">
        <f t="shared" ca="1" si="0"/>
        <v/>
      </c>
      <c r="L16" t="str">
        <f t="shared" ca="1" si="0"/>
        <v/>
      </c>
      <c r="M16" t="str">
        <f t="shared" ca="1" si="0"/>
        <v/>
      </c>
      <c r="N16" t="str">
        <f t="shared" ca="1" si="0"/>
        <v/>
      </c>
      <c r="O16" t="str">
        <f t="shared" ca="1" si="0"/>
        <v/>
      </c>
      <c r="P16" t="str">
        <f t="shared" ca="1" si="0"/>
        <v/>
      </c>
      <c r="Q16" t="str">
        <f t="shared" ca="1" si="0"/>
        <v/>
      </c>
      <c r="R16" t="str">
        <f t="shared" ca="1" si="0"/>
        <v/>
      </c>
      <c r="S16" t="str">
        <f t="shared" ca="1" si="0"/>
        <v/>
      </c>
      <c r="T16" t="str">
        <f t="shared" ca="1" si="0"/>
        <v/>
      </c>
      <c r="U16" t="str">
        <f t="shared" ca="1" si="0"/>
        <v/>
      </c>
      <c r="V16" t="str">
        <f t="shared" ca="1" si="0"/>
        <v/>
      </c>
      <c r="W16" t="str">
        <f t="shared" ca="1" si="0"/>
        <v/>
      </c>
      <c r="X16" t="str">
        <f t="shared" ca="1" si="0"/>
        <v/>
      </c>
      <c r="Y16" t="str">
        <f t="shared" ca="1" si="0"/>
        <v/>
      </c>
      <c r="Z16" t="str">
        <f t="shared" ca="1" si="0"/>
        <v/>
      </c>
      <c r="AA16" t="str">
        <f t="shared" ca="1" si="0"/>
        <v/>
      </c>
      <c r="AB16" t="str">
        <f t="shared" ca="1" si="0"/>
        <v/>
      </c>
      <c r="AC16" t="str">
        <f t="shared" ca="1" si="0"/>
        <v/>
      </c>
      <c r="AD16" t="str">
        <f t="shared" ca="1" si="0"/>
        <v/>
      </c>
      <c r="AE16" t="str">
        <f t="shared" ca="1" si="0"/>
        <v/>
      </c>
      <c r="AF16" t="str">
        <f t="shared" ca="1" si="0"/>
        <v/>
      </c>
      <c r="AG16" t="str">
        <f t="shared" ca="1" si="0"/>
        <v/>
      </c>
      <c r="AH16" t="str">
        <f t="shared" ca="1" si="0"/>
        <v/>
      </c>
      <c r="AI16" t="str">
        <f t="shared" ca="1" si="0"/>
        <v/>
      </c>
      <c r="AJ16" t="str">
        <f t="shared" ca="1" si="0"/>
        <v/>
      </c>
      <c r="AK16" t="str">
        <f t="shared" ca="1" si="0"/>
        <v/>
      </c>
    </row>
    <row r="17" spans="1:37">
      <c r="A17" t="s">
        <v>1011</v>
      </c>
      <c r="B17" t="str">
        <f t="shared" ref="B17:AK17" ca="1" si="1">IF(AND(COUNTIF(B2:B12,"Fail")&gt;0,COUNTIF(B1,"*"&amp;"$"&amp;"*")&gt;0),"Fail","")</f>
        <v/>
      </c>
      <c r="C17" t="str">
        <f t="shared" ca="1" si="1"/>
        <v/>
      </c>
      <c r="D17" t="str">
        <f t="shared" ca="1" si="1"/>
        <v/>
      </c>
      <c r="E17" t="str">
        <f t="shared" ca="1" si="1"/>
        <v/>
      </c>
      <c r="F17" t="str">
        <f t="shared" ca="1" si="1"/>
        <v/>
      </c>
      <c r="G17" t="str">
        <f t="shared" ca="1" si="1"/>
        <v/>
      </c>
      <c r="H17" t="str">
        <f t="shared" ca="1" si="1"/>
        <v/>
      </c>
      <c r="I17" t="str">
        <f t="shared" ca="1" si="1"/>
        <v/>
      </c>
      <c r="J17" t="str">
        <f t="shared" ca="1" si="1"/>
        <v/>
      </c>
      <c r="K17" t="str">
        <f t="shared" ca="1" si="1"/>
        <v/>
      </c>
      <c r="L17" t="str">
        <f t="shared" ca="1" si="1"/>
        <v/>
      </c>
      <c r="M17" t="str">
        <f t="shared" ca="1" si="1"/>
        <v/>
      </c>
      <c r="N17" t="str">
        <f t="shared" ca="1" si="1"/>
        <v/>
      </c>
      <c r="O17" t="str">
        <f t="shared" ca="1" si="1"/>
        <v/>
      </c>
      <c r="P17" t="str">
        <f t="shared" ca="1" si="1"/>
        <v/>
      </c>
      <c r="Q17" t="str">
        <f t="shared" ca="1" si="1"/>
        <v/>
      </c>
      <c r="R17" t="str">
        <f t="shared" ca="1" si="1"/>
        <v/>
      </c>
      <c r="S17" t="str">
        <f t="shared" ca="1" si="1"/>
        <v/>
      </c>
      <c r="T17" t="str">
        <f t="shared" ca="1" si="1"/>
        <v/>
      </c>
      <c r="U17" t="str">
        <f t="shared" ca="1" si="1"/>
        <v/>
      </c>
      <c r="V17" t="str">
        <f t="shared" ca="1" si="1"/>
        <v/>
      </c>
      <c r="W17" t="str">
        <f t="shared" ca="1" si="1"/>
        <v/>
      </c>
      <c r="X17" t="str">
        <f t="shared" ca="1" si="1"/>
        <v/>
      </c>
      <c r="Y17" t="str">
        <f t="shared" ca="1" si="1"/>
        <v/>
      </c>
      <c r="Z17" t="str">
        <f t="shared" ca="1" si="1"/>
        <v/>
      </c>
      <c r="AA17" t="str">
        <f t="shared" ca="1" si="1"/>
        <v/>
      </c>
      <c r="AB17" t="str">
        <f t="shared" ca="1" si="1"/>
        <v/>
      </c>
      <c r="AC17" t="str">
        <f t="shared" ca="1" si="1"/>
        <v/>
      </c>
      <c r="AD17" t="str">
        <f t="shared" ca="1" si="1"/>
        <v/>
      </c>
      <c r="AE17" t="str">
        <f t="shared" ca="1" si="1"/>
        <v/>
      </c>
      <c r="AF17" t="str">
        <f t="shared" ca="1" si="1"/>
        <v/>
      </c>
      <c r="AG17" t="str">
        <f t="shared" ca="1" si="1"/>
        <v/>
      </c>
      <c r="AH17" t="str">
        <f t="shared" ca="1" si="1"/>
        <v/>
      </c>
      <c r="AI17" t="str">
        <f t="shared" ca="1" si="1"/>
        <v/>
      </c>
      <c r="AJ17" t="str">
        <f t="shared" ca="1" si="1"/>
        <v/>
      </c>
      <c r="AK17" t="str">
        <f t="shared" ca="1" si="1"/>
        <v/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5D069-4CD2-48D2-978C-E588CD374962}">
  <dimension ref="A2:AC27"/>
  <sheetViews>
    <sheetView showGridLines="0" tabSelected="1" topLeftCell="H1" zoomScale="80" zoomScaleNormal="80" workbookViewId="0">
      <selection activeCell="AC13" sqref="AC13"/>
    </sheetView>
  </sheetViews>
  <sheetFormatPr defaultColWidth="8.85546875" defaultRowHeight="12.75"/>
  <cols>
    <col min="1" max="1" width="8.85546875" style="1"/>
    <col min="2" max="2" width="4.5703125" style="1" bestFit="1" customWidth="1"/>
    <col min="3" max="3" width="67" style="1" bestFit="1" customWidth="1"/>
    <col min="4" max="24" width="17.7109375" style="1" customWidth="1"/>
    <col min="25" max="28" width="35.42578125" style="1" hidden="1" customWidth="1"/>
    <col min="29" max="29" width="17.7109375" style="1" customWidth="1"/>
    <col min="30" max="16384" width="8.85546875" style="1"/>
  </cols>
  <sheetData>
    <row r="2" spans="1:29" ht="13.5" thickBot="1"/>
    <row r="3" spans="1:29" ht="40.15" customHeight="1" thickBot="1">
      <c r="B3" s="419" t="s">
        <v>955</v>
      </c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  <c r="Z3" s="420"/>
      <c r="AA3" s="420"/>
      <c r="AB3" s="420"/>
      <c r="AC3" s="421"/>
    </row>
    <row r="4" spans="1:29" ht="13.5" customHeight="1">
      <c r="B4" s="267" t="s">
        <v>354</v>
      </c>
      <c r="C4" s="270" t="s">
        <v>30</v>
      </c>
      <c r="D4" s="493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4"/>
      <c r="S4" s="494"/>
      <c r="T4" s="494"/>
      <c r="U4" s="494"/>
      <c r="V4" s="494"/>
      <c r="W4" s="494"/>
      <c r="X4" s="494"/>
      <c r="Y4" s="494"/>
      <c r="Z4" s="494"/>
      <c r="AA4" s="494"/>
      <c r="AB4" s="494"/>
      <c r="AC4" s="495"/>
    </row>
    <row r="5" spans="1:29" ht="14.65" customHeight="1" thickBot="1">
      <c r="B5" s="268"/>
      <c r="C5" s="271"/>
      <c r="D5" s="401" t="s">
        <v>911</v>
      </c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/>
    </row>
    <row r="6" spans="1:29" ht="14.65" customHeight="1" thickBot="1">
      <c r="B6" s="268"/>
      <c r="C6" s="271"/>
      <c r="D6" s="398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399"/>
      <c r="AC6" s="400"/>
    </row>
    <row r="7" spans="1:29" ht="48.4" customHeight="1" thickBot="1">
      <c r="B7" s="268"/>
      <c r="C7" s="271"/>
      <c r="D7" s="414" t="s">
        <v>337</v>
      </c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6"/>
    </row>
    <row r="8" spans="1:29" ht="48.4" customHeight="1" thickBot="1">
      <c r="B8" s="268"/>
      <c r="C8" s="271"/>
      <c r="D8" s="414" t="s">
        <v>913</v>
      </c>
      <c r="E8" s="423"/>
      <c r="F8" s="422" t="s">
        <v>956</v>
      </c>
      <c r="G8" s="423"/>
      <c r="H8" s="422" t="s">
        <v>957</v>
      </c>
      <c r="I8" s="416"/>
      <c r="J8" s="414" t="s">
        <v>958</v>
      </c>
      <c r="K8" s="416"/>
      <c r="L8" s="414" t="s">
        <v>959</v>
      </c>
      <c r="M8" s="416"/>
      <c r="N8" s="414" t="s">
        <v>960</v>
      </c>
      <c r="O8" s="416"/>
      <c r="P8" s="414" t="s">
        <v>961</v>
      </c>
      <c r="Q8" s="416"/>
      <c r="R8" s="414" t="s">
        <v>962</v>
      </c>
      <c r="S8" s="416"/>
      <c r="T8" s="414" t="s">
        <v>995</v>
      </c>
      <c r="U8" s="423"/>
      <c r="V8" s="422" t="s">
        <v>990</v>
      </c>
      <c r="W8" s="423"/>
      <c r="X8" s="422" t="s">
        <v>1891</v>
      </c>
      <c r="Y8" s="415"/>
      <c r="Z8" s="415"/>
      <c r="AA8" s="415"/>
      <c r="AB8" s="415"/>
      <c r="AC8" s="416"/>
    </row>
    <row r="9" spans="1:29" ht="47.65" customHeight="1" thickBot="1">
      <c r="B9" s="527"/>
      <c r="C9" s="531"/>
      <c r="D9" s="155" t="s">
        <v>401</v>
      </c>
      <c r="E9" s="157" t="s">
        <v>402</v>
      </c>
      <c r="F9" s="252" t="s">
        <v>403</v>
      </c>
      <c r="G9" s="258" t="s">
        <v>404</v>
      </c>
      <c r="H9" s="254" t="s">
        <v>629</v>
      </c>
      <c r="I9" s="156" t="s">
        <v>630</v>
      </c>
      <c r="J9" s="155" t="s">
        <v>633</v>
      </c>
      <c r="K9" s="156" t="s">
        <v>634</v>
      </c>
      <c r="L9" s="155" t="s">
        <v>635</v>
      </c>
      <c r="M9" s="156" t="s">
        <v>636</v>
      </c>
      <c r="N9" s="155" t="s">
        <v>637</v>
      </c>
      <c r="O9" s="156" t="s">
        <v>638</v>
      </c>
      <c r="P9" s="155" t="s">
        <v>639</v>
      </c>
      <c r="Q9" s="156" t="s">
        <v>640</v>
      </c>
      <c r="R9" s="155" t="s">
        <v>641</v>
      </c>
      <c r="S9" s="157" t="s">
        <v>642</v>
      </c>
      <c r="T9" s="155" t="s">
        <v>643</v>
      </c>
      <c r="U9" s="157" t="s">
        <v>644</v>
      </c>
      <c r="V9" s="524" t="s">
        <v>645</v>
      </c>
      <c r="W9" s="524" t="s">
        <v>646</v>
      </c>
      <c r="X9" s="524" t="s">
        <v>1892</v>
      </c>
      <c r="Y9" s="526"/>
      <c r="Z9" s="526"/>
      <c r="AA9" s="526"/>
      <c r="AB9" s="526"/>
      <c r="AC9" s="264" t="s">
        <v>648</v>
      </c>
    </row>
    <row r="10" spans="1:29" ht="15" customHeight="1">
      <c r="A10" s="15"/>
      <c r="B10" s="103">
        <v>1</v>
      </c>
      <c r="C10" s="158" t="s">
        <v>406</v>
      </c>
      <c r="D10" s="233">
        <v>0</v>
      </c>
      <c r="E10" s="251">
        <v>0</v>
      </c>
      <c r="F10" s="253">
        <v>0</v>
      </c>
      <c r="G10" s="259">
        <v>0</v>
      </c>
      <c r="H10" s="255">
        <v>0</v>
      </c>
      <c r="I10" s="228">
        <v>0</v>
      </c>
      <c r="J10" s="227">
        <v>0</v>
      </c>
      <c r="K10" s="228">
        <v>0</v>
      </c>
      <c r="L10" s="227">
        <v>0</v>
      </c>
      <c r="M10" s="228">
        <v>0</v>
      </c>
      <c r="N10" s="227">
        <v>0</v>
      </c>
      <c r="O10" s="228">
        <v>0</v>
      </c>
      <c r="P10" s="227">
        <v>0</v>
      </c>
      <c r="Q10" s="228">
        <v>0</v>
      </c>
      <c r="R10" s="227">
        <v>0</v>
      </c>
      <c r="S10" s="228">
        <v>0</v>
      </c>
      <c r="T10" s="227">
        <v>0</v>
      </c>
      <c r="U10" s="251">
        <v>0</v>
      </c>
      <c r="V10" s="227">
        <v>0</v>
      </c>
      <c r="W10" s="228">
        <v>0</v>
      </c>
      <c r="X10" s="227">
        <v>0</v>
      </c>
      <c r="Y10" s="228"/>
      <c r="Z10" s="227"/>
      <c r="AA10" s="227"/>
      <c r="AB10" s="227"/>
      <c r="AC10" s="236">
        <v>0</v>
      </c>
    </row>
    <row r="11" spans="1:29" ht="15" customHeight="1">
      <c r="A11" s="15"/>
      <c r="B11" s="92">
        <v>2</v>
      </c>
      <c r="C11" s="82" t="s">
        <v>407</v>
      </c>
      <c r="D11" s="234">
        <v>0</v>
      </c>
      <c r="E11" s="246">
        <v>0</v>
      </c>
      <c r="F11" s="248">
        <v>0</v>
      </c>
      <c r="G11" s="260">
        <v>0</v>
      </c>
      <c r="H11" s="256">
        <v>0</v>
      </c>
      <c r="I11" s="226">
        <v>0</v>
      </c>
      <c r="J11" s="225">
        <v>0</v>
      </c>
      <c r="K11" s="226">
        <v>0</v>
      </c>
      <c r="L11" s="225">
        <v>0</v>
      </c>
      <c r="M11" s="226">
        <v>0</v>
      </c>
      <c r="N11" s="225">
        <v>0</v>
      </c>
      <c r="O11" s="226">
        <v>0</v>
      </c>
      <c r="P11" s="225">
        <v>0</v>
      </c>
      <c r="Q11" s="226">
        <v>0</v>
      </c>
      <c r="R11" s="225">
        <v>0</v>
      </c>
      <c r="S11" s="226">
        <v>0</v>
      </c>
      <c r="T11" s="225">
        <v>0</v>
      </c>
      <c r="U11" s="246">
        <v>0</v>
      </c>
      <c r="V11" s="225">
        <v>0</v>
      </c>
      <c r="W11" s="226">
        <v>0</v>
      </c>
      <c r="X11" s="225">
        <v>0</v>
      </c>
      <c r="Y11" s="226"/>
      <c r="Z11" s="225"/>
      <c r="AA11" s="225"/>
      <c r="AB11" s="225"/>
      <c r="AC11" s="231">
        <v>0</v>
      </c>
    </row>
    <row r="12" spans="1:29" ht="15" customHeight="1">
      <c r="A12" s="15"/>
      <c r="B12" s="92">
        <v>3</v>
      </c>
      <c r="C12" s="82" t="s">
        <v>408</v>
      </c>
      <c r="D12" s="234">
        <v>0</v>
      </c>
      <c r="E12" s="246">
        <v>0</v>
      </c>
      <c r="F12" s="248">
        <v>0</v>
      </c>
      <c r="G12" s="260">
        <v>0</v>
      </c>
      <c r="H12" s="256">
        <v>0</v>
      </c>
      <c r="I12" s="226">
        <v>0</v>
      </c>
      <c r="J12" s="225">
        <v>0</v>
      </c>
      <c r="K12" s="226">
        <v>0</v>
      </c>
      <c r="L12" s="225">
        <v>0</v>
      </c>
      <c r="M12" s="226">
        <v>0</v>
      </c>
      <c r="N12" s="225">
        <v>0</v>
      </c>
      <c r="O12" s="226">
        <v>0</v>
      </c>
      <c r="P12" s="225">
        <v>0</v>
      </c>
      <c r="Q12" s="226">
        <v>0</v>
      </c>
      <c r="R12" s="225">
        <v>0</v>
      </c>
      <c r="S12" s="226">
        <v>0</v>
      </c>
      <c r="T12" s="225">
        <v>0</v>
      </c>
      <c r="U12" s="246">
        <v>0</v>
      </c>
      <c r="V12" s="225">
        <v>0</v>
      </c>
      <c r="W12" s="226">
        <v>0</v>
      </c>
      <c r="X12" s="225">
        <v>0</v>
      </c>
      <c r="Y12" s="226"/>
      <c r="Z12" s="225"/>
      <c r="AA12" s="225"/>
      <c r="AB12" s="225"/>
      <c r="AC12" s="231">
        <v>0</v>
      </c>
    </row>
    <row r="13" spans="1:29" ht="15" customHeight="1">
      <c r="A13" s="15"/>
      <c r="B13" s="92">
        <v>4</v>
      </c>
      <c r="C13" s="82" t="s">
        <v>409</v>
      </c>
      <c r="D13" s="234">
        <v>0</v>
      </c>
      <c r="E13" s="246">
        <v>0</v>
      </c>
      <c r="F13" s="248">
        <v>0</v>
      </c>
      <c r="G13" s="260">
        <v>0</v>
      </c>
      <c r="H13" s="256">
        <v>0</v>
      </c>
      <c r="I13" s="226">
        <v>0</v>
      </c>
      <c r="J13" s="225">
        <v>0</v>
      </c>
      <c r="K13" s="226">
        <v>0</v>
      </c>
      <c r="L13" s="225">
        <v>0</v>
      </c>
      <c r="M13" s="226">
        <v>0</v>
      </c>
      <c r="N13" s="225">
        <v>0</v>
      </c>
      <c r="O13" s="226">
        <v>0</v>
      </c>
      <c r="P13" s="225">
        <v>0</v>
      </c>
      <c r="Q13" s="226">
        <v>0</v>
      </c>
      <c r="R13" s="225">
        <v>0</v>
      </c>
      <c r="S13" s="226">
        <v>0</v>
      </c>
      <c r="T13" s="225">
        <v>0</v>
      </c>
      <c r="U13" s="246">
        <v>0</v>
      </c>
      <c r="V13" s="225">
        <v>0</v>
      </c>
      <c r="W13" s="226">
        <v>0</v>
      </c>
      <c r="X13" s="225">
        <v>0</v>
      </c>
      <c r="Y13" s="226"/>
      <c r="Z13" s="225"/>
      <c r="AA13" s="225"/>
      <c r="AB13" s="225"/>
      <c r="AC13" s="231">
        <v>0</v>
      </c>
    </row>
    <row r="14" spans="1:29" ht="15" customHeight="1">
      <c r="A14" s="15"/>
      <c r="B14" s="92">
        <v>5</v>
      </c>
      <c r="C14" s="82" t="s">
        <v>410</v>
      </c>
      <c r="D14" s="234">
        <v>0</v>
      </c>
      <c r="E14" s="246">
        <v>0</v>
      </c>
      <c r="F14" s="248">
        <v>0</v>
      </c>
      <c r="G14" s="260">
        <v>0</v>
      </c>
      <c r="H14" s="256">
        <v>0</v>
      </c>
      <c r="I14" s="226">
        <v>0</v>
      </c>
      <c r="J14" s="225">
        <v>0</v>
      </c>
      <c r="K14" s="226">
        <v>0</v>
      </c>
      <c r="L14" s="225">
        <v>0</v>
      </c>
      <c r="M14" s="226">
        <v>0</v>
      </c>
      <c r="N14" s="225">
        <v>0</v>
      </c>
      <c r="O14" s="226">
        <v>0</v>
      </c>
      <c r="P14" s="225">
        <v>0</v>
      </c>
      <c r="Q14" s="226">
        <v>0</v>
      </c>
      <c r="R14" s="225">
        <v>0</v>
      </c>
      <c r="S14" s="226">
        <v>0</v>
      </c>
      <c r="T14" s="225">
        <v>0</v>
      </c>
      <c r="U14" s="246">
        <v>0</v>
      </c>
      <c r="V14" s="225">
        <v>0</v>
      </c>
      <c r="W14" s="226">
        <v>0</v>
      </c>
      <c r="X14" s="225">
        <v>0</v>
      </c>
      <c r="Y14" s="226"/>
      <c r="Z14" s="225"/>
      <c r="AA14" s="225"/>
      <c r="AB14" s="225"/>
      <c r="AC14" s="231">
        <v>0</v>
      </c>
    </row>
    <row r="15" spans="1:29" ht="15" customHeight="1">
      <c r="A15" s="15"/>
      <c r="B15" s="92">
        <v>6</v>
      </c>
      <c r="C15" s="82" t="s">
        <v>411</v>
      </c>
      <c r="D15" s="234">
        <v>0</v>
      </c>
      <c r="E15" s="246">
        <v>0</v>
      </c>
      <c r="F15" s="248">
        <v>0</v>
      </c>
      <c r="G15" s="260">
        <v>0</v>
      </c>
      <c r="H15" s="256">
        <v>0</v>
      </c>
      <c r="I15" s="226">
        <v>0</v>
      </c>
      <c r="J15" s="225">
        <v>0</v>
      </c>
      <c r="K15" s="226">
        <v>0</v>
      </c>
      <c r="L15" s="225">
        <v>0</v>
      </c>
      <c r="M15" s="226">
        <v>0</v>
      </c>
      <c r="N15" s="225">
        <v>0</v>
      </c>
      <c r="O15" s="226">
        <v>0</v>
      </c>
      <c r="P15" s="225">
        <v>0</v>
      </c>
      <c r="Q15" s="226">
        <v>0</v>
      </c>
      <c r="R15" s="225">
        <v>0</v>
      </c>
      <c r="S15" s="226">
        <v>0</v>
      </c>
      <c r="T15" s="225">
        <v>0</v>
      </c>
      <c r="U15" s="246">
        <v>0</v>
      </c>
      <c r="V15" s="225">
        <v>0</v>
      </c>
      <c r="W15" s="226">
        <v>0</v>
      </c>
      <c r="X15" s="225">
        <v>0</v>
      </c>
      <c r="Y15" s="226"/>
      <c r="Z15" s="225"/>
      <c r="AA15" s="225"/>
      <c r="AB15" s="225"/>
      <c r="AC15" s="231">
        <v>0</v>
      </c>
    </row>
    <row r="16" spans="1:29" ht="15" customHeight="1">
      <c r="A16" s="15"/>
      <c r="B16" s="92">
        <v>7</v>
      </c>
      <c r="C16" s="82" t="s">
        <v>412</v>
      </c>
      <c r="D16" s="234">
        <v>0</v>
      </c>
      <c r="E16" s="246">
        <v>0</v>
      </c>
      <c r="F16" s="248">
        <v>0</v>
      </c>
      <c r="G16" s="260">
        <v>0</v>
      </c>
      <c r="H16" s="256">
        <v>0</v>
      </c>
      <c r="I16" s="226">
        <v>0</v>
      </c>
      <c r="J16" s="225">
        <v>0</v>
      </c>
      <c r="K16" s="226">
        <v>0</v>
      </c>
      <c r="L16" s="225">
        <v>0</v>
      </c>
      <c r="M16" s="226">
        <v>0</v>
      </c>
      <c r="N16" s="225">
        <v>0</v>
      </c>
      <c r="O16" s="226">
        <v>0</v>
      </c>
      <c r="P16" s="225">
        <v>0</v>
      </c>
      <c r="Q16" s="226">
        <v>0</v>
      </c>
      <c r="R16" s="225">
        <v>0</v>
      </c>
      <c r="S16" s="226">
        <v>0</v>
      </c>
      <c r="T16" s="225">
        <v>0</v>
      </c>
      <c r="U16" s="246">
        <v>0</v>
      </c>
      <c r="V16" s="225">
        <v>0</v>
      </c>
      <c r="W16" s="226">
        <v>0</v>
      </c>
      <c r="X16" s="225">
        <v>0</v>
      </c>
      <c r="Y16" s="226"/>
      <c r="Z16" s="225"/>
      <c r="AA16" s="225"/>
      <c r="AB16" s="225"/>
      <c r="AC16" s="231">
        <v>0</v>
      </c>
    </row>
    <row r="17" spans="1:29" ht="15" customHeight="1">
      <c r="A17" s="15"/>
      <c r="B17" s="92">
        <v>8</v>
      </c>
      <c r="C17" s="82" t="s">
        <v>413</v>
      </c>
      <c r="D17" s="234">
        <v>0</v>
      </c>
      <c r="E17" s="246">
        <v>0</v>
      </c>
      <c r="F17" s="248">
        <v>0</v>
      </c>
      <c r="G17" s="260">
        <v>0</v>
      </c>
      <c r="H17" s="256">
        <v>0</v>
      </c>
      <c r="I17" s="226">
        <v>0</v>
      </c>
      <c r="J17" s="225">
        <v>0</v>
      </c>
      <c r="K17" s="226">
        <v>0</v>
      </c>
      <c r="L17" s="225">
        <v>0</v>
      </c>
      <c r="M17" s="226">
        <v>0</v>
      </c>
      <c r="N17" s="225">
        <v>0</v>
      </c>
      <c r="O17" s="226">
        <v>0</v>
      </c>
      <c r="P17" s="225">
        <v>0</v>
      </c>
      <c r="Q17" s="226">
        <v>0</v>
      </c>
      <c r="R17" s="225">
        <v>0</v>
      </c>
      <c r="S17" s="226">
        <v>0</v>
      </c>
      <c r="T17" s="225">
        <v>0</v>
      </c>
      <c r="U17" s="246">
        <v>0</v>
      </c>
      <c r="V17" s="225">
        <v>0</v>
      </c>
      <c r="W17" s="226">
        <v>0</v>
      </c>
      <c r="X17" s="225">
        <v>0</v>
      </c>
      <c r="Y17" s="226"/>
      <c r="Z17" s="225"/>
      <c r="AA17" s="225"/>
      <c r="AB17" s="225"/>
      <c r="AC17" s="231">
        <v>0</v>
      </c>
    </row>
    <row r="18" spans="1:29" ht="15" customHeight="1">
      <c r="A18" s="15"/>
      <c r="B18" s="92">
        <v>9</v>
      </c>
      <c r="C18" s="82" t="s">
        <v>414</v>
      </c>
      <c r="D18" s="234">
        <v>0</v>
      </c>
      <c r="E18" s="246">
        <v>0</v>
      </c>
      <c r="F18" s="248">
        <v>0</v>
      </c>
      <c r="G18" s="260">
        <v>0</v>
      </c>
      <c r="H18" s="256">
        <v>0</v>
      </c>
      <c r="I18" s="226">
        <v>0</v>
      </c>
      <c r="J18" s="225">
        <v>0</v>
      </c>
      <c r="K18" s="226">
        <v>0</v>
      </c>
      <c r="L18" s="225">
        <v>0</v>
      </c>
      <c r="M18" s="226">
        <v>0</v>
      </c>
      <c r="N18" s="225">
        <v>0</v>
      </c>
      <c r="O18" s="226">
        <v>0</v>
      </c>
      <c r="P18" s="225">
        <v>0</v>
      </c>
      <c r="Q18" s="226">
        <v>0</v>
      </c>
      <c r="R18" s="225">
        <v>0</v>
      </c>
      <c r="S18" s="226">
        <v>0</v>
      </c>
      <c r="T18" s="225">
        <v>0</v>
      </c>
      <c r="U18" s="246">
        <v>0</v>
      </c>
      <c r="V18" s="225">
        <v>0</v>
      </c>
      <c r="W18" s="226">
        <v>0</v>
      </c>
      <c r="X18" s="225">
        <v>0</v>
      </c>
      <c r="Y18" s="226"/>
      <c r="Z18" s="225"/>
      <c r="AA18" s="225"/>
      <c r="AB18" s="225"/>
      <c r="AC18" s="231">
        <v>0</v>
      </c>
    </row>
    <row r="19" spans="1:29" ht="15" customHeight="1">
      <c r="A19" s="15"/>
      <c r="B19" s="92">
        <v>10</v>
      </c>
      <c r="C19" s="82" t="s">
        <v>28</v>
      </c>
      <c r="D19" s="234">
        <v>0</v>
      </c>
      <c r="E19" s="246">
        <v>0</v>
      </c>
      <c r="F19" s="248">
        <v>0</v>
      </c>
      <c r="G19" s="260">
        <v>0</v>
      </c>
      <c r="H19" s="256">
        <v>0</v>
      </c>
      <c r="I19" s="226">
        <v>0</v>
      </c>
      <c r="J19" s="225">
        <v>0</v>
      </c>
      <c r="K19" s="226">
        <v>0</v>
      </c>
      <c r="L19" s="225">
        <v>0</v>
      </c>
      <c r="M19" s="226">
        <v>0</v>
      </c>
      <c r="N19" s="225">
        <v>0</v>
      </c>
      <c r="O19" s="226">
        <v>0</v>
      </c>
      <c r="P19" s="225">
        <v>0</v>
      </c>
      <c r="Q19" s="226">
        <v>0</v>
      </c>
      <c r="R19" s="225">
        <v>0</v>
      </c>
      <c r="S19" s="226">
        <v>0</v>
      </c>
      <c r="T19" s="225">
        <v>0</v>
      </c>
      <c r="U19" s="246">
        <v>0</v>
      </c>
      <c r="V19" s="225">
        <v>0</v>
      </c>
      <c r="W19" s="226">
        <v>0</v>
      </c>
      <c r="X19" s="225">
        <v>0</v>
      </c>
      <c r="Y19" s="226"/>
      <c r="Z19" s="225"/>
      <c r="AA19" s="225"/>
      <c r="AB19" s="225"/>
      <c r="AC19" s="231">
        <v>0</v>
      </c>
    </row>
    <row r="20" spans="1:29" ht="15.75" customHeight="1" thickBot="1">
      <c r="B20" s="92">
        <v>11</v>
      </c>
      <c r="C20" s="82" t="s">
        <v>29</v>
      </c>
      <c r="D20" s="235">
        <v>0</v>
      </c>
      <c r="E20" s="246">
        <v>0</v>
      </c>
      <c r="F20" s="248">
        <v>0</v>
      </c>
      <c r="G20" s="260">
        <v>0</v>
      </c>
      <c r="H20" s="256">
        <v>0</v>
      </c>
      <c r="I20" s="226">
        <v>0</v>
      </c>
      <c r="J20" s="225">
        <v>0</v>
      </c>
      <c r="K20" s="226">
        <v>0</v>
      </c>
      <c r="L20" s="225">
        <v>0</v>
      </c>
      <c r="M20" s="226">
        <v>0</v>
      </c>
      <c r="N20" s="225">
        <v>0</v>
      </c>
      <c r="O20" s="226">
        <v>0</v>
      </c>
      <c r="P20" s="225">
        <v>0</v>
      </c>
      <c r="Q20" s="226">
        <v>0</v>
      </c>
      <c r="R20" s="225">
        <v>0</v>
      </c>
      <c r="S20" s="226">
        <v>0</v>
      </c>
      <c r="T20" s="225">
        <v>0</v>
      </c>
      <c r="U20" s="246">
        <v>0</v>
      </c>
      <c r="V20" s="225">
        <v>0</v>
      </c>
      <c r="W20" s="523">
        <v>0</v>
      </c>
      <c r="X20" s="225">
        <v>0</v>
      </c>
      <c r="Y20" s="523"/>
      <c r="Z20" s="225"/>
      <c r="AA20" s="225"/>
      <c r="AB20" s="225"/>
      <c r="AC20" s="237">
        <v>0</v>
      </c>
    </row>
    <row r="21" spans="1:29" ht="15.75" customHeight="1" thickBot="1">
      <c r="B21" s="161">
        <v>12</v>
      </c>
      <c r="C21" s="162" t="s">
        <v>31</v>
      </c>
      <c r="D21" s="238">
        <f t="shared" ref="D21:W21" si="0">SUM(D10:D20)</f>
        <v>0</v>
      </c>
      <c r="E21" s="164">
        <f t="shared" si="0"/>
        <v>0</v>
      </c>
      <c r="F21" s="261">
        <f t="shared" si="0"/>
        <v>0</v>
      </c>
      <c r="G21" s="262">
        <f t="shared" si="0"/>
        <v>0</v>
      </c>
      <c r="H21" s="257">
        <f t="shared" si="0"/>
        <v>0</v>
      </c>
      <c r="I21" s="163">
        <f t="shared" si="0"/>
        <v>0</v>
      </c>
      <c r="J21" s="203">
        <f t="shared" si="0"/>
        <v>0</v>
      </c>
      <c r="K21" s="163">
        <f t="shared" si="0"/>
        <v>0</v>
      </c>
      <c r="L21" s="203">
        <f t="shared" si="0"/>
        <v>0</v>
      </c>
      <c r="M21" s="163">
        <f t="shared" si="0"/>
        <v>0</v>
      </c>
      <c r="N21" s="203">
        <f t="shared" si="0"/>
        <v>0</v>
      </c>
      <c r="O21" s="163">
        <f t="shared" si="0"/>
        <v>0</v>
      </c>
      <c r="P21" s="203">
        <f t="shared" si="0"/>
        <v>0</v>
      </c>
      <c r="Q21" s="163">
        <f t="shared" si="0"/>
        <v>0</v>
      </c>
      <c r="R21" s="203">
        <f t="shared" si="0"/>
        <v>0</v>
      </c>
      <c r="S21" s="164">
        <f t="shared" si="0"/>
        <v>0</v>
      </c>
      <c r="T21" s="204">
        <f t="shared" si="0"/>
        <v>0</v>
      </c>
      <c r="U21" s="164">
        <f t="shared" si="0"/>
        <v>0</v>
      </c>
      <c r="V21" s="525">
        <f t="shared" si="0"/>
        <v>0</v>
      </c>
      <c r="W21" s="163">
        <f t="shared" si="0"/>
        <v>0</v>
      </c>
      <c r="X21" s="525">
        <f t="shared" ref="X21" si="1">SUM(X10:X20)</f>
        <v>0</v>
      </c>
      <c r="Y21" s="163"/>
      <c r="Z21" s="525"/>
      <c r="AA21" s="525"/>
      <c r="AB21" s="525"/>
      <c r="AC21" s="165">
        <f t="shared" ref="AC21" si="2">SUM(AC10:AC20)</f>
        <v>0</v>
      </c>
    </row>
    <row r="22" spans="1:29">
      <c r="B22" s="81"/>
      <c r="C22" s="90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</row>
    <row r="25" spans="1:29" ht="21" hidden="1" customHeight="1" thickTop="1">
      <c r="B25" s="528" t="s">
        <v>1013</v>
      </c>
      <c r="C25" s="529"/>
      <c r="D25" s="529"/>
      <c r="E25" s="529"/>
      <c r="F25" s="529"/>
      <c r="G25" s="529"/>
      <c r="H25" s="529"/>
      <c r="I25" s="529"/>
      <c r="J25" s="529"/>
      <c r="K25" s="529"/>
      <c r="L25" s="529"/>
      <c r="M25" s="529"/>
      <c r="N25" s="529"/>
      <c r="O25" s="530"/>
    </row>
    <row r="26" spans="1:29" ht="18" hidden="1" customHeight="1">
      <c r="B26" s="188">
        <v>1</v>
      </c>
      <c r="C26" s="297" t="s">
        <v>1008</v>
      </c>
      <c r="D26" s="298"/>
      <c r="E26" s="298"/>
      <c r="F26" s="298"/>
      <c r="G26" s="298"/>
      <c r="H26" s="298"/>
      <c r="I26" s="298"/>
      <c r="J26" s="298"/>
      <c r="K26" s="298"/>
      <c r="L26" s="299"/>
      <c r="M26" s="300" t="s">
        <v>997</v>
      </c>
      <c r="N26" s="301"/>
      <c r="O26" s="179" t="str">
        <f ca="1">IF(COUNTIF('Sch C2 Validation'!B16:U16,"Fail")&gt;0,"Fail","Pass")</f>
        <v>Pass</v>
      </c>
    </row>
    <row r="27" spans="1:29" ht="18.75" hidden="1" customHeight="1" thickBot="1">
      <c r="B27" s="190">
        <v>2</v>
      </c>
      <c r="C27" s="302" t="s">
        <v>1009</v>
      </c>
      <c r="D27" s="303"/>
      <c r="E27" s="303"/>
      <c r="F27" s="303"/>
      <c r="G27" s="303"/>
      <c r="H27" s="303"/>
      <c r="I27" s="303"/>
      <c r="J27" s="303"/>
      <c r="K27" s="303"/>
      <c r="L27" s="304"/>
      <c r="M27" s="305" t="s">
        <v>997</v>
      </c>
      <c r="N27" s="306"/>
      <c r="O27" s="180" t="str">
        <f ca="1">IF(COUNTIF('Sch C2 Validation'!B17:U17,"Fail")&gt;0,"Fail","Pass")</f>
        <v>Pass</v>
      </c>
    </row>
  </sheetData>
  <mergeCells count="23">
    <mergeCell ref="L8:M8"/>
    <mergeCell ref="R8:S8"/>
    <mergeCell ref="X8:AC8"/>
    <mergeCell ref="B3:AC3"/>
    <mergeCell ref="D4:AC4"/>
    <mergeCell ref="D5:AC5"/>
    <mergeCell ref="D6:AC6"/>
    <mergeCell ref="D7:AC7"/>
    <mergeCell ref="C26:L26"/>
    <mergeCell ref="M26:N26"/>
    <mergeCell ref="C27:L27"/>
    <mergeCell ref="M27:N27"/>
    <mergeCell ref="C4:C9"/>
    <mergeCell ref="B25:O25"/>
    <mergeCell ref="V8:W8"/>
    <mergeCell ref="T8:U8"/>
    <mergeCell ref="B4:B9"/>
    <mergeCell ref="F8:G8"/>
    <mergeCell ref="D8:E8"/>
    <mergeCell ref="J8:K8"/>
    <mergeCell ref="H8:I8"/>
    <mergeCell ref="P8:Q8"/>
    <mergeCell ref="N8:O8"/>
  </mergeCells>
  <conditionalFormatting sqref="O26:O27">
    <cfRule type="cellIs" dxfId="43" priority="31" operator="equal">
      <formula>"Pass"</formula>
    </cfRule>
    <cfRule type="cellIs" dxfId="42" priority="32" operator="equal">
      <formula>"Fail"</formula>
    </cfRule>
  </conditionalFormatting>
  <dataValidations count="2">
    <dataValidation type="whole" operator="greaterThanOrEqual" allowBlank="1" showInputMessage="1" showErrorMessage="1" errorTitle="STOP! Bad Entry" error="Only whole numbers are allowed." promptTitle="Whole Numbers" prompt="Only whole numbers are allowed." sqref="D10:D20 F10:F20 H10:H20 J10:J20 L10:L20 N10:N20 P10:P20 R10:R20 T10:T20 V10:V20 X10:X20 Z10:AB20" xr:uid="{36642C88-EB61-4D6F-9935-6A61198EE903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E10:E20 G10:G20 I10:I20 K10:K20 M10:M20 O10:O20 Q10:Q20 S10:S20 U10:U20 W10:W20 Y10:Y20 AC10:AC20" xr:uid="{0CB0793B-73AA-45A1-B68B-0A66CDE2A5E2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ECC0D221-0D13-47BB-915F-2A7ADD569933}">
            <xm:f>'Sch C2 Validation'!B2="Fail"</xm:f>
            <x14:dxf>
              <fill>
                <patternFill>
                  <bgColor rgb="FFFFC000"/>
                </patternFill>
              </fill>
            </x14:dxf>
          </x14:cfRule>
          <xm:sqref>D10:W20 Y10:AB20</xm:sqref>
        </x14:conditionalFormatting>
        <x14:conditionalFormatting xmlns:xm="http://schemas.microsoft.com/office/excel/2006/main">
          <x14:cfRule type="expression" priority="2" id="{E435E850-3F4A-4E90-95A1-094CBCC348C6}">
            <xm:f>'Sch C2 Validation'!V2="Fail"</xm:f>
            <x14:dxf>
              <fill>
                <patternFill>
                  <bgColor rgb="FFFFC000"/>
                </patternFill>
              </fill>
            </x14:dxf>
          </x14:cfRule>
          <xm:sqref>X10:X20</xm:sqref>
        </x14:conditionalFormatting>
        <x14:conditionalFormatting xmlns:xm="http://schemas.microsoft.com/office/excel/2006/main">
          <x14:cfRule type="expression" priority="1" id="{8EA38DD4-09BD-459C-880A-7DEEADBA400D}">
            <xm:f>'Sch C2 Validation'!AA2="Fail"</xm:f>
            <x14:dxf>
              <fill>
                <patternFill>
                  <bgColor rgb="FFFFC000"/>
                </patternFill>
              </fill>
            </x14:dxf>
          </x14:cfRule>
          <xm:sqref>AC10:AC20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981C0-5FAC-4DA7-A8C7-B2BFE7BE4071}">
  <dimension ref="A1:U17"/>
  <sheetViews>
    <sheetView zoomScale="120" zoomScaleNormal="120" workbookViewId="0">
      <selection activeCell="U4" sqref="U4"/>
    </sheetView>
  </sheetViews>
  <sheetFormatPr defaultRowHeight="15"/>
  <cols>
    <col min="1" max="1" width="11.5703125" bestFit="1" customWidth="1"/>
    <col min="2" max="2" width="27.7109375" bestFit="1" customWidth="1"/>
    <col min="3" max="3" width="27.140625" bestFit="1" customWidth="1"/>
    <col min="4" max="4" width="27.5703125" bestFit="1" customWidth="1"/>
    <col min="5" max="5" width="27.28515625" bestFit="1" customWidth="1"/>
    <col min="6" max="6" width="27.42578125" bestFit="1" customWidth="1"/>
    <col min="7" max="7" width="27" bestFit="1" customWidth="1"/>
    <col min="8" max="8" width="27.85546875" bestFit="1" customWidth="1"/>
    <col min="9" max="9" width="27.28515625" bestFit="1" customWidth="1"/>
    <col min="10" max="10" width="27" bestFit="1" customWidth="1"/>
    <col min="11" max="11" width="26.7109375" bestFit="1" customWidth="1"/>
    <col min="12" max="12" width="27.5703125" bestFit="1" customWidth="1"/>
    <col min="13" max="13" width="26.85546875" bestFit="1" customWidth="1"/>
    <col min="14" max="14" width="28.28515625" bestFit="1" customWidth="1"/>
    <col min="15" max="15" width="27.42578125" bestFit="1" customWidth="1"/>
    <col min="16" max="16" width="27.85546875" bestFit="1" customWidth="1"/>
    <col min="17" max="17" width="27.140625" bestFit="1" customWidth="1"/>
    <col min="18" max="18" width="27.85546875" bestFit="1" customWidth="1"/>
    <col min="19" max="19" width="27.140625" bestFit="1" customWidth="1"/>
    <col min="20" max="20" width="27.42578125" bestFit="1" customWidth="1"/>
    <col min="21" max="21" width="27" bestFit="1" customWidth="1"/>
  </cols>
  <sheetData>
    <row r="1" spans="1:21" s="196" customFormat="1">
      <c r="A1" s="196" t="s">
        <v>1007</v>
      </c>
      <c r="B1" s="196" t="str">
        <f ca="1">OFFSET('Sch C2 Business'!D9,(ROW('Sch C2 Validation'!A1)-1)*2,0)</f>
        <v>(Column A)
# of Originations</v>
      </c>
      <c r="C1" s="196" t="str">
        <f ca="1">OFFSET('Sch C2 Business'!E9,(ROW('Sch C2 Validation'!B1)-1)*2,0)</f>
        <v>(Column B)
$ of Originations</v>
      </c>
      <c r="D1" s="196" t="str">
        <f ca="1">OFFSET('Sch C2 Business'!F9,(ROW('Sch C2 Validation'!C1)-1)*2,0)</f>
        <v>(Column C)
# of Originations</v>
      </c>
      <c r="E1" s="196" t="str">
        <f ca="1">OFFSET('Sch C2 Business'!G9,(ROW('Sch C2 Validation'!D1)-1)*2,0)</f>
        <v>(Column D)
$ of Originations</v>
      </c>
      <c r="F1" s="196" t="str">
        <f ca="1">OFFSET('Sch C2 Business'!H9,(ROW('Sch C2 Validation'!E1)-1)*2,0)</f>
        <v>(Column E)
# of Originations</v>
      </c>
      <c r="G1" s="196" t="str">
        <f ca="1">OFFSET('Sch C2 Business'!I9,(ROW('Sch C2 Validation'!F1)-1)*2,0)</f>
        <v>(Column F)
$ of Originations</v>
      </c>
      <c r="H1" s="196" t="str">
        <f ca="1">OFFSET('Sch C2 Business'!J9,(ROW('Sch C2 Validation'!G1)-1)*2,0)</f>
        <v>(Column G)
# of Originations</v>
      </c>
      <c r="I1" s="196" t="str">
        <f ca="1">OFFSET('Sch C2 Business'!K9,(ROW('Sch C2 Validation'!H1)-1)*2,0)</f>
        <v>(Column H)
$ of Originations</v>
      </c>
      <c r="J1" s="196" t="str">
        <f ca="1">OFFSET('Sch C2 Business'!L9,(ROW('Sch C2 Validation'!I1)-1)*2,0)</f>
        <v>(Column I)
# of Originations</v>
      </c>
      <c r="K1" s="196" t="str">
        <f ca="1">OFFSET('Sch C2 Business'!M9,(ROW('Sch C2 Validation'!J1)-1)*2,0)</f>
        <v>(Column J)
$ of Originations</v>
      </c>
      <c r="L1" s="196" t="str">
        <f ca="1">OFFSET('Sch C2 Business'!N9,(ROW('Sch C2 Validation'!K1)-1)*2,0)</f>
        <v>(Column K)
# of Originations</v>
      </c>
      <c r="M1" s="196" t="str">
        <f ca="1">OFFSET('Sch C2 Business'!O9,(ROW('Sch C2 Validation'!L1)-1)*2,0)</f>
        <v>(Column L)
$ of Originations</v>
      </c>
      <c r="N1" s="196" t="str">
        <f ca="1">OFFSET('Sch C2 Business'!P9,(ROW('Sch C2 Validation'!M1)-1)*2,0)</f>
        <v>(Column M)
# of Originations</v>
      </c>
      <c r="O1" s="196" t="str">
        <f ca="1">OFFSET('Sch C2 Business'!Q9,(ROW('Sch C2 Validation'!N1)-1)*2,0)</f>
        <v>(Column N)
$ of Originations</v>
      </c>
      <c r="P1" s="196" t="str">
        <f ca="1">OFFSET('Sch C2 Business'!R9,(ROW('Sch C2 Validation'!O1)-1)*2,0)</f>
        <v>(Column O)
# of Originations</v>
      </c>
      <c r="Q1" s="196" t="str">
        <f ca="1">OFFSET('Sch C2 Business'!S9,(ROW('Sch C2 Validation'!P1)-1)*2,0)</f>
        <v>(Column P)
$ of Originations</v>
      </c>
      <c r="R1" s="196" t="str">
        <f ca="1">OFFSET('Sch C2 Business'!T9,(ROW('Sch C2 Validation'!Q1)-1)*2,0)</f>
        <v>(Column Q)
# of Originations</v>
      </c>
      <c r="S1" s="196" t="str">
        <f ca="1">OFFSET('Sch C2 Business'!U9,(ROW('Sch C2 Validation'!R1)-1)*2,0)</f>
        <v>(Column R)
$ of Originations</v>
      </c>
      <c r="T1" s="196" t="str">
        <f ca="1">OFFSET('Sch C2 Business'!V9,(ROW('Sch C2 Validation'!S1)-1)*2,0)</f>
        <v>(Column S)
# of Originations</v>
      </c>
      <c r="U1" s="196" t="str">
        <f ca="1">OFFSET('Sch C2 Business'!W9,(ROW('Sch C2 Validation'!T1)-1)*2,0)</f>
        <v>(Column T)
$ of Originations</v>
      </c>
    </row>
    <row r="2" spans="1:21">
      <c r="A2">
        <v>1</v>
      </c>
      <c r="B2" t="str">
        <f>IF(OR(ISBLANK('Sch C2 Business'!D10),AND('Sch C2 Business'!E10&gt;0,'Sch C2 Business'!D10&lt;1)),"Fail","Pass")</f>
        <v>Pass</v>
      </c>
      <c r="C2" t="str">
        <f>IF(OR(ISBLANK('Sch C2 Business'!E10),AND('Sch C2 Business'!D10&gt;0,'Sch C2 Business'!E10&lt;1)),"Fail","Pass")</f>
        <v>Pass</v>
      </c>
      <c r="D2" t="str">
        <f>IF(OR(ISBLANK('Sch C2 Business'!F10),AND('Sch C2 Business'!G10&gt;0,'Sch C2 Business'!F10&lt;1)),"Fail","Pass")</f>
        <v>Pass</v>
      </c>
      <c r="E2" t="str">
        <f>IF(OR(ISBLANK('Sch C2 Business'!G10),AND('Sch C2 Business'!F10&gt;0,'Sch C2 Business'!G10&lt;1)),"Fail","Pass")</f>
        <v>Pass</v>
      </c>
      <c r="F2" t="str">
        <f>IF(OR(ISBLANK('Sch C2 Business'!H10),AND('Sch C2 Business'!I10&gt;0,'Sch C2 Business'!H10&lt;1)),"Fail","Pass")</f>
        <v>Pass</v>
      </c>
      <c r="G2" t="str">
        <f>IF(OR(ISBLANK('Sch C2 Business'!I10),AND('Sch C2 Business'!H10&gt;0,'Sch C2 Business'!I10&lt;1)),"Fail","Pass")</f>
        <v>Pass</v>
      </c>
      <c r="H2" t="str">
        <f>IF(OR(ISBLANK('Sch C2 Business'!J10),AND('Sch C2 Business'!K10&gt;0,'Sch C2 Business'!J10&lt;1)),"Fail","Pass")</f>
        <v>Pass</v>
      </c>
      <c r="I2" t="str">
        <f>IF(OR(ISBLANK('Sch C2 Business'!K10),AND('Sch C2 Business'!J10&gt;0,'Sch C2 Business'!K10&lt;1)),"Fail","Pass")</f>
        <v>Pass</v>
      </c>
      <c r="J2" t="str">
        <f>IF(OR(ISBLANK('Sch C2 Business'!L10),AND('Sch C2 Business'!M10&gt;0,'Sch C2 Business'!L10&lt;1)),"Fail","Pass")</f>
        <v>Pass</v>
      </c>
      <c r="K2" t="str">
        <f>IF(OR(ISBLANK('Sch C2 Business'!M10),AND('Sch C2 Business'!L10&gt;0,'Sch C2 Business'!M10&lt;1)),"Fail","Pass")</f>
        <v>Pass</v>
      </c>
      <c r="L2" t="str">
        <f>IF(OR(ISBLANK('Sch C2 Business'!N10),AND('Sch C2 Business'!O10&gt;0,'Sch C2 Business'!N10&lt;1)),"Fail","Pass")</f>
        <v>Pass</v>
      </c>
      <c r="M2" t="str">
        <f>IF(OR(ISBLANK('Sch C2 Business'!O10),AND('Sch C2 Business'!N10&gt;0,'Sch C2 Business'!O10&lt;1)),"Fail","Pass")</f>
        <v>Pass</v>
      </c>
      <c r="N2" t="str">
        <f>IF(OR(ISBLANK('Sch C2 Business'!P10),AND('Sch C2 Business'!Q10&gt;0,'Sch C2 Business'!P10&lt;1)),"Fail","Pass")</f>
        <v>Pass</v>
      </c>
      <c r="O2" t="str">
        <f>IF(OR(ISBLANK('Sch C2 Business'!Q10),AND('Sch C2 Business'!P10&gt;0,'Sch C2 Business'!Q10&lt;1)),"Fail","Pass")</f>
        <v>Pass</v>
      </c>
      <c r="P2" t="str">
        <f>IF(OR(ISBLANK('Sch C2 Business'!R10),AND('Sch C2 Business'!S10&gt;0,'Sch C2 Business'!R10&lt;1)),"Fail","Pass")</f>
        <v>Pass</v>
      </c>
      <c r="Q2" t="str">
        <f>IF(OR(ISBLANK('Sch C2 Business'!S10),AND('Sch C2 Business'!R10&gt;0,'Sch C2 Business'!S10&lt;1)),"Fail","Pass")</f>
        <v>Pass</v>
      </c>
      <c r="R2" t="str">
        <f>IF(OR(ISBLANK('Sch C2 Business'!T10),AND('Sch C2 Business'!U10&gt;0,'Sch C2 Business'!T10&lt;1)),"Fail","Pass")</f>
        <v>Pass</v>
      </c>
      <c r="S2" t="str">
        <f>IF(OR(ISBLANK('Sch C2 Business'!U10),AND('Sch C2 Business'!T10&gt;0,'Sch C2 Business'!U10&lt;1)),"Fail","Pass")</f>
        <v>Pass</v>
      </c>
      <c r="T2" t="str">
        <f>IF(OR(ISBLANK('Sch C2 Business'!V10),AND('Sch C2 Business'!W10&gt;0,'Sch C2 Business'!V10&lt;1)),"Fail","Pass")</f>
        <v>Pass</v>
      </c>
      <c r="U2" t="str">
        <f>IF(OR(ISBLANK('Sch C2 Business'!W10),AND('Sch C2 Business'!V10&gt;0,'Sch C2 Business'!W10&lt;1)),"Fail","Pass")</f>
        <v>Pass</v>
      </c>
    </row>
    <row r="3" spans="1:21">
      <c r="A3">
        <v>2</v>
      </c>
      <c r="B3" t="str">
        <f>IF(OR(ISBLANK('Sch C2 Business'!D11),AND('Sch C2 Business'!E11&gt;0,'Sch C2 Business'!D11&lt;1)),"Fail","Pass")</f>
        <v>Pass</v>
      </c>
      <c r="C3" t="str">
        <f>IF(OR(ISBLANK('Sch C2 Business'!E11),AND('Sch C2 Business'!D11&gt;0,'Sch C2 Business'!E11&lt;1)),"Fail","Pass")</f>
        <v>Pass</v>
      </c>
      <c r="D3" t="str">
        <f>IF(OR(ISBLANK('Sch C2 Business'!F11),AND('Sch C2 Business'!G11&gt;0,'Sch C2 Business'!F11&lt;1)),"Fail","Pass")</f>
        <v>Pass</v>
      </c>
      <c r="E3" t="str">
        <f>IF(OR(ISBLANK('Sch C2 Business'!G11),AND('Sch C2 Business'!F11&gt;0,'Sch C2 Business'!G11&lt;1)),"Fail","Pass")</f>
        <v>Pass</v>
      </c>
      <c r="F3" t="str">
        <f>IF(OR(ISBLANK('Sch C2 Business'!H11),AND('Sch C2 Business'!I11&gt;0,'Sch C2 Business'!H11&lt;1)),"Fail","Pass")</f>
        <v>Pass</v>
      </c>
      <c r="G3" t="str">
        <f>IF(OR(ISBLANK('Sch C2 Business'!I11),AND('Sch C2 Business'!H11&gt;0,'Sch C2 Business'!I11&lt;1)),"Fail","Pass")</f>
        <v>Pass</v>
      </c>
      <c r="H3" t="str">
        <f>IF(OR(ISBLANK('Sch C2 Business'!J11),AND('Sch C2 Business'!K11&gt;0,'Sch C2 Business'!J11&lt;1)),"Fail","Pass")</f>
        <v>Pass</v>
      </c>
      <c r="I3" t="str">
        <f>IF(OR(ISBLANK('Sch C2 Business'!K11),AND('Sch C2 Business'!J11&gt;0,'Sch C2 Business'!K11&lt;1)),"Fail","Pass")</f>
        <v>Pass</v>
      </c>
      <c r="J3" t="str">
        <f>IF(OR(ISBLANK('Sch C2 Business'!L11),AND('Sch C2 Business'!M11&gt;0,'Sch C2 Business'!L11&lt;1)),"Fail","Pass")</f>
        <v>Pass</v>
      </c>
      <c r="K3" t="str">
        <f>IF(OR(ISBLANK('Sch C2 Business'!M11),AND('Sch C2 Business'!L11&gt;0,'Sch C2 Business'!M11&lt;1)),"Fail","Pass")</f>
        <v>Pass</v>
      </c>
      <c r="L3" t="str">
        <f>IF(OR(ISBLANK('Sch C2 Business'!N11),AND('Sch C2 Business'!O11&gt;0,'Sch C2 Business'!N11&lt;1)),"Fail","Pass")</f>
        <v>Pass</v>
      </c>
      <c r="M3" t="str">
        <f>IF(OR(ISBLANK('Sch C2 Business'!O11),AND('Sch C2 Business'!N11&gt;0,'Sch C2 Business'!O11&lt;1)),"Fail","Pass")</f>
        <v>Pass</v>
      </c>
      <c r="N3" t="str">
        <f>IF(OR(ISBLANK('Sch C2 Business'!P11),AND('Sch C2 Business'!Q11&gt;0,'Sch C2 Business'!P11&lt;1)),"Fail","Pass")</f>
        <v>Pass</v>
      </c>
      <c r="O3" t="str">
        <f>IF(OR(ISBLANK('Sch C2 Business'!Q11),AND('Sch C2 Business'!P11&gt;0,'Sch C2 Business'!Q11&lt;1)),"Fail","Pass")</f>
        <v>Pass</v>
      </c>
      <c r="P3" t="str">
        <f>IF(OR(ISBLANK('Sch C2 Business'!R11),AND('Sch C2 Business'!S11&gt;0,'Sch C2 Business'!R11&lt;1)),"Fail","Pass")</f>
        <v>Pass</v>
      </c>
      <c r="Q3" t="str">
        <f>IF(OR(ISBLANK('Sch C2 Business'!S11),AND('Sch C2 Business'!R11&gt;0,'Sch C2 Business'!S11&lt;1)),"Fail","Pass")</f>
        <v>Pass</v>
      </c>
      <c r="R3" t="str">
        <f>IF(OR(ISBLANK('Sch C2 Business'!T11),AND('Sch C2 Business'!U11&gt;0,'Sch C2 Business'!T11&lt;1)),"Fail","Pass")</f>
        <v>Pass</v>
      </c>
      <c r="S3" t="str">
        <f>IF(OR(ISBLANK('Sch C2 Business'!U11),AND('Sch C2 Business'!T11&gt;0,'Sch C2 Business'!U11&lt;1)),"Fail","Pass")</f>
        <v>Pass</v>
      </c>
      <c r="T3" t="str">
        <f>IF(OR(ISBLANK('Sch C2 Business'!V11),AND('Sch C2 Business'!W11&gt;0,'Sch C2 Business'!V11&lt;1)),"Fail","Pass")</f>
        <v>Pass</v>
      </c>
      <c r="U3" t="str">
        <f>IF(OR(ISBLANK('Sch C2 Business'!W11),AND('Sch C2 Business'!V11&gt;0,'Sch C2 Business'!W11&lt;1)),"Fail","Pass")</f>
        <v>Pass</v>
      </c>
    </row>
    <row r="4" spans="1:21">
      <c r="A4">
        <v>3</v>
      </c>
      <c r="B4" t="str">
        <f>IF(OR(ISBLANK('Sch C2 Business'!D12),AND('Sch C2 Business'!E12&gt;0,'Sch C2 Business'!D12&lt;1)),"Fail","Pass")</f>
        <v>Pass</v>
      </c>
      <c r="C4" t="str">
        <f>IF(OR(ISBLANK('Sch C2 Business'!E12),AND('Sch C2 Business'!D12&gt;0,'Sch C2 Business'!E12&lt;1)),"Fail","Pass")</f>
        <v>Pass</v>
      </c>
      <c r="D4" t="str">
        <f>IF(OR(ISBLANK('Sch C2 Business'!F12),AND('Sch C2 Business'!G12&gt;0,'Sch C2 Business'!F12&lt;1)),"Fail","Pass")</f>
        <v>Pass</v>
      </c>
      <c r="E4" t="str">
        <f>IF(OR(ISBLANK('Sch C2 Business'!G12),AND('Sch C2 Business'!F12&gt;0,'Sch C2 Business'!G12&lt;1)),"Fail","Pass")</f>
        <v>Pass</v>
      </c>
      <c r="F4" t="str">
        <f>IF(OR(ISBLANK('Sch C2 Business'!H12),AND('Sch C2 Business'!I12&gt;0,'Sch C2 Business'!H12&lt;1)),"Fail","Pass")</f>
        <v>Pass</v>
      </c>
      <c r="G4" t="str">
        <f>IF(OR(ISBLANK('Sch C2 Business'!I12),AND('Sch C2 Business'!H12&gt;0,'Sch C2 Business'!I12&lt;1)),"Fail","Pass")</f>
        <v>Pass</v>
      </c>
      <c r="H4" t="str">
        <f>IF(OR(ISBLANK('Sch C2 Business'!J12),AND('Sch C2 Business'!K12&gt;0,'Sch C2 Business'!J12&lt;1)),"Fail","Pass")</f>
        <v>Pass</v>
      </c>
      <c r="I4" t="str">
        <f>IF(OR(ISBLANK('Sch C2 Business'!K12),AND('Sch C2 Business'!J12&gt;0,'Sch C2 Business'!K12&lt;1)),"Fail","Pass")</f>
        <v>Pass</v>
      </c>
      <c r="J4" t="str">
        <f>IF(OR(ISBLANK('Sch C2 Business'!L12),AND('Sch C2 Business'!M12&gt;0,'Sch C2 Business'!L12&lt;1)),"Fail","Pass")</f>
        <v>Pass</v>
      </c>
      <c r="K4" t="str">
        <f>IF(OR(ISBLANK('Sch C2 Business'!M12),AND('Sch C2 Business'!L12&gt;0,'Sch C2 Business'!M12&lt;1)),"Fail","Pass")</f>
        <v>Pass</v>
      </c>
      <c r="L4" t="str">
        <f>IF(OR(ISBLANK('Sch C2 Business'!N12),AND('Sch C2 Business'!O12&gt;0,'Sch C2 Business'!N12&lt;1)),"Fail","Pass")</f>
        <v>Pass</v>
      </c>
      <c r="M4" t="str">
        <f>IF(OR(ISBLANK('Sch C2 Business'!O12),AND('Sch C2 Business'!N12&gt;0,'Sch C2 Business'!O12&lt;1)),"Fail","Pass")</f>
        <v>Pass</v>
      </c>
      <c r="N4" t="str">
        <f>IF(OR(ISBLANK('Sch C2 Business'!P12),AND('Sch C2 Business'!Q12&gt;0,'Sch C2 Business'!P12&lt;1)),"Fail","Pass")</f>
        <v>Pass</v>
      </c>
      <c r="O4" t="str">
        <f>IF(OR(ISBLANK('Sch C2 Business'!Q12),AND('Sch C2 Business'!P12&gt;0,'Sch C2 Business'!Q12&lt;1)),"Fail","Pass")</f>
        <v>Pass</v>
      </c>
      <c r="P4" t="str">
        <f>IF(OR(ISBLANK('Sch C2 Business'!R12),AND('Sch C2 Business'!S12&gt;0,'Sch C2 Business'!R12&lt;1)),"Fail","Pass")</f>
        <v>Pass</v>
      </c>
      <c r="Q4" t="str">
        <f>IF(OR(ISBLANK('Sch C2 Business'!S12),AND('Sch C2 Business'!R12&gt;0,'Sch C2 Business'!S12&lt;1)),"Fail","Pass")</f>
        <v>Pass</v>
      </c>
      <c r="R4" t="str">
        <f>IF(OR(ISBLANK('Sch C2 Business'!T12),AND('Sch C2 Business'!U12&gt;0,'Sch C2 Business'!T12&lt;1)),"Fail","Pass")</f>
        <v>Pass</v>
      </c>
      <c r="S4" t="str">
        <f>IF(OR(ISBLANK('Sch C2 Business'!U12),AND('Sch C2 Business'!T12&gt;0,'Sch C2 Business'!U12&lt;1)),"Fail","Pass")</f>
        <v>Pass</v>
      </c>
      <c r="T4" t="str">
        <f>IF(OR(ISBLANK('Sch C2 Business'!V12),AND('Sch C2 Business'!W12&gt;0,'Sch C2 Business'!V12&lt;1)),"Fail","Pass")</f>
        <v>Pass</v>
      </c>
      <c r="U4" t="str">
        <f>IF(OR(ISBLANK('Sch C2 Business'!W12),AND('Sch C2 Business'!V12&gt;0,'Sch C2 Business'!W12&lt;1)),"Fail","Pass")</f>
        <v>Pass</v>
      </c>
    </row>
    <row r="5" spans="1:21">
      <c r="A5">
        <v>4</v>
      </c>
      <c r="B5" t="str">
        <f>IF(OR(ISBLANK('Sch C2 Business'!D13),AND('Sch C2 Business'!E13&gt;0,'Sch C2 Business'!D13&lt;1)),"Fail","Pass")</f>
        <v>Pass</v>
      </c>
      <c r="C5" t="str">
        <f>IF(OR(ISBLANK('Sch C2 Business'!E13),AND('Sch C2 Business'!D13&gt;0,'Sch C2 Business'!E13&lt;1)),"Fail","Pass")</f>
        <v>Pass</v>
      </c>
      <c r="D5" t="str">
        <f>IF(OR(ISBLANK('Sch C2 Business'!F13),AND('Sch C2 Business'!G13&gt;0,'Sch C2 Business'!F13&lt;1)),"Fail","Pass")</f>
        <v>Pass</v>
      </c>
      <c r="E5" t="str">
        <f>IF(OR(ISBLANK('Sch C2 Business'!G13),AND('Sch C2 Business'!F13&gt;0,'Sch C2 Business'!G13&lt;1)),"Fail","Pass")</f>
        <v>Pass</v>
      </c>
      <c r="F5" t="str">
        <f>IF(OR(ISBLANK('Sch C2 Business'!H13),AND('Sch C2 Business'!I13&gt;0,'Sch C2 Business'!H13&lt;1)),"Fail","Pass")</f>
        <v>Pass</v>
      </c>
      <c r="G5" t="str">
        <f>IF(OR(ISBLANK('Sch C2 Business'!I13),AND('Sch C2 Business'!H13&gt;0,'Sch C2 Business'!I13&lt;1)),"Fail","Pass")</f>
        <v>Pass</v>
      </c>
      <c r="H5" t="str">
        <f>IF(OR(ISBLANK('Sch C2 Business'!J13),AND('Sch C2 Business'!K13&gt;0,'Sch C2 Business'!J13&lt;1)),"Fail","Pass")</f>
        <v>Pass</v>
      </c>
      <c r="I5" t="str">
        <f>IF(OR(ISBLANK('Sch C2 Business'!K13),AND('Sch C2 Business'!J13&gt;0,'Sch C2 Business'!K13&lt;1)),"Fail","Pass")</f>
        <v>Pass</v>
      </c>
      <c r="J5" t="str">
        <f>IF(OR(ISBLANK('Sch C2 Business'!L13),AND('Sch C2 Business'!M13&gt;0,'Sch C2 Business'!L13&lt;1)),"Fail","Pass")</f>
        <v>Pass</v>
      </c>
      <c r="K5" t="str">
        <f>IF(OR(ISBLANK('Sch C2 Business'!M13),AND('Sch C2 Business'!L13&gt;0,'Sch C2 Business'!M13&lt;1)),"Fail","Pass")</f>
        <v>Pass</v>
      </c>
      <c r="L5" t="str">
        <f>IF(OR(ISBLANK('Sch C2 Business'!N13),AND('Sch C2 Business'!O13&gt;0,'Sch C2 Business'!N13&lt;1)),"Fail","Pass")</f>
        <v>Pass</v>
      </c>
      <c r="M5" t="str">
        <f>IF(OR(ISBLANK('Sch C2 Business'!O13),AND('Sch C2 Business'!N13&gt;0,'Sch C2 Business'!O13&lt;1)),"Fail","Pass")</f>
        <v>Pass</v>
      </c>
      <c r="N5" t="str">
        <f>IF(OR(ISBLANK('Sch C2 Business'!P13),AND('Sch C2 Business'!Q13&gt;0,'Sch C2 Business'!P13&lt;1)),"Fail","Pass")</f>
        <v>Pass</v>
      </c>
      <c r="O5" t="str">
        <f>IF(OR(ISBLANK('Sch C2 Business'!Q13),AND('Sch C2 Business'!P13&gt;0,'Sch C2 Business'!Q13&lt;1)),"Fail","Pass")</f>
        <v>Pass</v>
      </c>
      <c r="P5" t="str">
        <f>IF(OR(ISBLANK('Sch C2 Business'!R13),AND('Sch C2 Business'!S13&gt;0,'Sch C2 Business'!R13&lt;1)),"Fail","Pass")</f>
        <v>Pass</v>
      </c>
      <c r="Q5" t="str">
        <f>IF(OR(ISBLANK('Sch C2 Business'!S13),AND('Sch C2 Business'!R13&gt;0,'Sch C2 Business'!S13&lt;1)),"Fail","Pass")</f>
        <v>Pass</v>
      </c>
      <c r="R5" t="str">
        <f>IF(OR(ISBLANK('Sch C2 Business'!T13),AND('Sch C2 Business'!U13&gt;0,'Sch C2 Business'!T13&lt;1)),"Fail","Pass")</f>
        <v>Pass</v>
      </c>
      <c r="S5" t="str">
        <f>IF(OR(ISBLANK('Sch C2 Business'!U13),AND('Sch C2 Business'!T13&gt;0,'Sch C2 Business'!U13&lt;1)),"Fail","Pass")</f>
        <v>Pass</v>
      </c>
      <c r="T5" t="str">
        <f>IF(OR(ISBLANK('Sch C2 Business'!V13),AND('Sch C2 Business'!W13&gt;0,'Sch C2 Business'!V13&lt;1)),"Fail","Pass")</f>
        <v>Pass</v>
      </c>
      <c r="U5" t="str">
        <f>IF(OR(ISBLANK('Sch C2 Business'!W13),AND('Sch C2 Business'!V13&gt;0,'Sch C2 Business'!W13&lt;1)),"Fail","Pass")</f>
        <v>Pass</v>
      </c>
    </row>
    <row r="6" spans="1:21">
      <c r="A6">
        <v>5</v>
      </c>
      <c r="B6" t="str">
        <f>IF(OR(ISBLANK('Sch C2 Business'!D14),AND('Sch C2 Business'!E14&gt;0,'Sch C2 Business'!D14&lt;1)),"Fail","Pass")</f>
        <v>Pass</v>
      </c>
      <c r="C6" t="str">
        <f>IF(OR(ISBLANK('Sch C2 Business'!E14),AND('Sch C2 Business'!D14&gt;0,'Sch C2 Business'!E14&lt;1)),"Fail","Pass")</f>
        <v>Pass</v>
      </c>
      <c r="D6" t="str">
        <f>IF(OR(ISBLANK('Sch C2 Business'!F14),AND('Sch C2 Business'!G14&gt;0,'Sch C2 Business'!F14&lt;1)),"Fail","Pass")</f>
        <v>Pass</v>
      </c>
      <c r="E6" t="str">
        <f>IF(OR(ISBLANK('Sch C2 Business'!G14),AND('Sch C2 Business'!F14&gt;0,'Sch C2 Business'!G14&lt;1)),"Fail","Pass")</f>
        <v>Pass</v>
      </c>
      <c r="F6" t="str">
        <f>IF(OR(ISBLANK('Sch C2 Business'!H14),AND('Sch C2 Business'!I14&gt;0,'Sch C2 Business'!H14&lt;1)),"Fail","Pass")</f>
        <v>Pass</v>
      </c>
      <c r="G6" t="str">
        <f>IF(OR(ISBLANK('Sch C2 Business'!I14),AND('Sch C2 Business'!H14&gt;0,'Sch C2 Business'!I14&lt;1)),"Fail","Pass")</f>
        <v>Pass</v>
      </c>
      <c r="H6" t="str">
        <f>IF(OR(ISBLANK('Sch C2 Business'!J14),AND('Sch C2 Business'!K14&gt;0,'Sch C2 Business'!J14&lt;1)),"Fail","Pass")</f>
        <v>Pass</v>
      </c>
      <c r="I6" t="str">
        <f>IF(OR(ISBLANK('Sch C2 Business'!K14),AND('Sch C2 Business'!J14&gt;0,'Sch C2 Business'!K14&lt;1)),"Fail","Pass")</f>
        <v>Pass</v>
      </c>
      <c r="J6" t="str">
        <f>IF(OR(ISBLANK('Sch C2 Business'!L14),AND('Sch C2 Business'!M14&gt;0,'Sch C2 Business'!L14&lt;1)),"Fail","Pass")</f>
        <v>Pass</v>
      </c>
      <c r="K6" t="str">
        <f>IF(OR(ISBLANK('Sch C2 Business'!M14),AND('Sch C2 Business'!L14&gt;0,'Sch C2 Business'!M14&lt;1)),"Fail","Pass")</f>
        <v>Pass</v>
      </c>
      <c r="L6" t="str">
        <f>IF(OR(ISBLANK('Sch C2 Business'!N14),AND('Sch C2 Business'!O14&gt;0,'Sch C2 Business'!N14&lt;1)),"Fail","Pass")</f>
        <v>Pass</v>
      </c>
      <c r="M6" t="str">
        <f>IF(OR(ISBLANK('Sch C2 Business'!O14),AND('Sch C2 Business'!N14&gt;0,'Sch C2 Business'!O14&lt;1)),"Fail","Pass")</f>
        <v>Pass</v>
      </c>
      <c r="N6" t="str">
        <f>IF(OR(ISBLANK('Sch C2 Business'!P14),AND('Sch C2 Business'!Q14&gt;0,'Sch C2 Business'!P14&lt;1)),"Fail","Pass")</f>
        <v>Pass</v>
      </c>
      <c r="O6" t="str">
        <f>IF(OR(ISBLANK('Sch C2 Business'!Q14),AND('Sch C2 Business'!P14&gt;0,'Sch C2 Business'!Q14&lt;1)),"Fail","Pass")</f>
        <v>Pass</v>
      </c>
      <c r="P6" t="str">
        <f>IF(OR(ISBLANK('Sch C2 Business'!R14),AND('Sch C2 Business'!S14&gt;0,'Sch C2 Business'!R14&lt;1)),"Fail","Pass")</f>
        <v>Pass</v>
      </c>
      <c r="Q6" t="str">
        <f>IF(OR(ISBLANK('Sch C2 Business'!S14),AND('Sch C2 Business'!R14&gt;0,'Sch C2 Business'!S14&lt;1)),"Fail","Pass")</f>
        <v>Pass</v>
      </c>
      <c r="R6" t="str">
        <f>IF(OR(ISBLANK('Sch C2 Business'!T14),AND('Sch C2 Business'!U14&gt;0,'Sch C2 Business'!T14&lt;1)),"Fail","Pass")</f>
        <v>Pass</v>
      </c>
      <c r="S6" t="str">
        <f>IF(OR(ISBLANK('Sch C2 Business'!U14),AND('Sch C2 Business'!T14&gt;0,'Sch C2 Business'!U14&lt;1)),"Fail","Pass")</f>
        <v>Pass</v>
      </c>
      <c r="T6" t="str">
        <f>IF(OR(ISBLANK('Sch C2 Business'!V14),AND('Sch C2 Business'!W14&gt;0,'Sch C2 Business'!V14&lt;1)),"Fail","Pass")</f>
        <v>Pass</v>
      </c>
      <c r="U6" t="str">
        <f>IF(OR(ISBLANK('Sch C2 Business'!W14),AND('Sch C2 Business'!V14&gt;0,'Sch C2 Business'!W14&lt;1)),"Fail","Pass")</f>
        <v>Pass</v>
      </c>
    </row>
    <row r="7" spans="1:21">
      <c r="A7">
        <v>6</v>
      </c>
      <c r="B7" t="str">
        <f>IF(OR(ISBLANK('Sch C2 Business'!D15),AND('Sch C2 Business'!E15&gt;0,'Sch C2 Business'!D15&lt;1)),"Fail","Pass")</f>
        <v>Pass</v>
      </c>
      <c r="C7" t="str">
        <f>IF(OR(ISBLANK('Sch C2 Business'!E15),AND('Sch C2 Business'!D15&gt;0,'Sch C2 Business'!E15&lt;1)),"Fail","Pass")</f>
        <v>Pass</v>
      </c>
      <c r="D7" t="str">
        <f>IF(OR(ISBLANK('Sch C2 Business'!F15),AND('Sch C2 Business'!G15&gt;0,'Sch C2 Business'!F15&lt;1)),"Fail","Pass")</f>
        <v>Pass</v>
      </c>
      <c r="E7" t="str">
        <f>IF(OR(ISBLANK('Sch C2 Business'!G15),AND('Sch C2 Business'!F15&gt;0,'Sch C2 Business'!G15&lt;1)),"Fail","Pass")</f>
        <v>Pass</v>
      </c>
      <c r="F7" t="str">
        <f>IF(OR(ISBLANK('Sch C2 Business'!H15),AND('Sch C2 Business'!I15&gt;0,'Sch C2 Business'!H15&lt;1)),"Fail","Pass")</f>
        <v>Pass</v>
      </c>
      <c r="G7" t="str">
        <f>IF(OR(ISBLANK('Sch C2 Business'!I15),AND('Sch C2 Business'!H15&gt;0,'Sch C2 Business'!I15&lt;1)),"Fail","Pass")</f>
        <v>Pass</v>
      </c>
      <c r="H7" t="str">
        <f>IF(OR(ISBLANK('Sch C2 Business'!J15),AND('Sch C2 Business'!K15&gt;0,'Sch C2 Business'!J15&lt;1)),"Fail","Pass")</f>
        <v>Pass</v>
      </c>
      <c r="I7" t="str">
        <f>IF(OR(ISBLANK('Sch C2 Business'!K15),AND('Sch C2 Business'!J15&gt;0,'Sch C2 Business'!K15&lt;1)),"Fail","Pass")</f>
        <v>Pass</v>
      </c>
      <c r="J7" t="str">
        <f>IF(OR(ISBLANK('Sch C2 Business'!L15),AND('Sch C2 Business'!M15&gt;0,'Sch C2 Business'!L15&lt;1)),"Fail","Pass")</f>
        <v>Pass</v>
      </c>
      <c r="K7" t="str">
        <f>IF(OR(ISBLANK('Sch C2 Business'!M15),AND('Sch C2 Business'!L15&gt;0,'Sch C2 Business'!M15&lt;1)),"Fail","Pass")</f>
        <v>Pass</v>
      </c>
      <c r="L7" t="str">
        <f>IF(OR(ISBLANK('Sch C2 Business'!N15),AND('Sch C2 Business'!O15&gt;0,'Sch C2 Business'!N15&lt;1)),"Fail","Pass")</f>
        <v>Pass</v>
      </c>
      <c r="M7" t="str">
        <f>IF(OR(ISBLANK('Sch C2 Business'!O15),AND('Sch C2 Business'!N15&gt;0,'Sch C2 Business'!O15&lt;1)),"Fail","Pass")</f>
        <v>Pass</v>
      </c>
      <c r="N7" t="str">
        <f>IF(OR(ISBLANK('Sch C2 Business'!P15),AND('Sch C2 Business'!Q15&gt;0,'Sch C2 Business'!P15&lt;1)),"Fail","Pass")</f>
        <v>Pass</v>
      </c>
      <c r="O7" t="str">
        <f>IF(OR(ISBLANK('Sch C2 Business'!Q15),AND('Sch C2 Business'!P15&gt;0,'Sch C2 Business'!Q15&lt;1)),"Fail","Pass")</f>
        <v>Pass</v>
      </c>
      <c r="P7" t="str">
        <f>IF(OR(ISBLANK('Sch C2 Business'!R15),AND('Sch C2 Business'!S15&gt;0,'Sch C2 Business'!R15&lt;1)),"Fail","Pass")</f>
        <v>Pass</v>
      </c>
      <c r="Q7" t="str">
        <f>IF(OR(ISBLANK('Sch C2 Business'!S15),AND('Sch C2 Business'!R15&gt;0,'Sch C2 Business'!S15&lt;1)),"Fail","Pass")</f>
        <v>Pass</v>
      </c>
      <c r="R7" t="str">
        <f>IF(OR(ISBLANK('Sch C2 Business'!T15),AND('Sch C2 Business'!U15&gt;0,'Sch C2 Business'!T15&lt;1)),"Fail","Pass")</f>
        <v>Pass</v>
      </c>
      <c r="S7" t="str">
        <f>IF(OR(ISBLANK('Sch C2 Business'!U15),AND('Sch C2 Business'!T15&gt;0,'Sch C2 Business'!U15&lt;1)),"Fail","Pass")</f>
        <v>Pass</v>
      </c>
      <c r="T7" t="str">
        <f>IF(OR(ISBLANK('Sch C2 Business'!V15),AND('Sch C2 Business'!W15&gt;0,'Sch C2 Business'!V15&lt;1)),"Fail","Pass")</f>
        <v>Pass</v>
      </c>
      <c r="U7" t="str">
        <f>IF(OR(ISBLANK('Sch C2 Business'!W15),AND('Sch C2 Business'!V15&gt;0,'Sch C2 Business'!W15&lt;1)),"Fail","Pass")</f>
        <v>Pass</v>
      </c>
    </row>
    <row r="8" spans="1:21">
      <c r="A8">
        <v>7</v>
      </c>
      <c r="B8" t="str">
        <f>IF(OR(ISBLANK('Sch C2 Business'!D16),AND('Sch C2 Business'!E16&gt;0,'Sch C2 Business'!D16&lt;1)),"Fail","Pass")</f>
        <v>Pass</v>
      </c>
      <c r="C8" t="str">
        <f>IF(OR(ISBLANK('Sch C2 Business'!E16),AND('Sch C2 Business'!D16&gt;0,'Sch C2 Business'!E16&lt;1)),"Fail","Pass")</f>
        <v>Pass</v>
      </c>
      <c r="D8" t="str">
        <f>IF(OR(ISBLANK('Sch C2 Business'!F16),AND('Sch C2 Business'!G16&gt;0,'Sch C2 Business'!F16&lt;1)),"Fail","Pass")</f>
        <v>Pass</v>
      </c>
      <c r="E8" t="str">
        <f>IF(OR(ISBLANK('Sch C2 Business'!G16),AND('Sch C2 Business'!F16&gt;0,'Sch C2 Business'!G16&lt;1)),"Fail","Pass")</f>
        <v>Pass</v>
      </c>
      <c r="F8" t="str">
        <f>IF(OR(ISBLANK('Sch C2 Business'!H16),AND('Sch C2 Business'!I16&gt;0,'Sch C2 Business'!H16&lt;1)),"Fail","Pass")</f>
        <v>Pass</v>
      </c>
      <c r="G8" t="str">
        <f>IF(OR(ISBLANK('Sch C2 Business'!I16),AND('Sch C2 Business'!H16&gt;0,'Sch C2 Business'!I16&lt;1)),"Fail","Pass")</f>
        <v>Pass</v>
      </c>
      <c r="H8" t="str">
        <f>IF(OR(ISBLANK('Sch C2 Business'!J16),AND('Sch C2 Business'!K16&gt;0,'Sch C2 Business'!J16&lt;1)),"Fail","Pass")</f>
        <v>Pass</v>
      </c>
      <c r="I8" t="str">
        <f>IF(OR(ISBLANK('Sch C2 Business'!K16),AND('Sch C2 Business'!J16&gt;0,'Sch C2 Business'!K16&lt;1)),"Fail","Pass")</f>
        <v>Pass</v>
      </c>
      <c r="J8" t="str">
        <f>IF(OR(ISBLANK('Sch C2 Business'!L16),AND('Sch C2 Business'!M16&gt;0,'Sch C2 Business'!L16&lt;1)),"Fail","Pass")</f>
        <v>Pass</v>
      </c>
      <c r="K8" t="str">
        <f>IF(OR(ISBLANK('Sch C2 Business'!M16),AND('Sch C2 Business'!L16&gt;0,'Sch C2 Business'!M16&lt;1)),"Fail","Pass")</f>
        <v>Pass</v>
      </c>
      <c r="L8" t="str">
        <f>IF(OR(ISBLANK('Sch C2 Business'!N16),AND('Sch C2 Business'!O16&gt;0,'Sch C2 Business'!N16&lt;1)),"Fail","Pass")</f>
        <v>Pass</v>
      </c>
      <c r="M8" t="str">
        <f>IF(OR(ISBLANK('Sch C2 Business'!O16),AND('Sch C2 Business'!N16&gt;0,'Sch C2 Business'!O16&lt;1)),"Fail","Pass")</f>
        <v>Pass</v>
      </c>
      <c r="N8" t="str">
        <f>IF(OR(ISBLANK('Sch C2 Business'!P16),AND('Sch C2 Business'!Q16&gt;0,'Sch C2 Business'!P16&lt;1)),"Fail","Pass")</f>
        <v>Pass</v>
      </c>
      <c r="O8" t="str">
        <f>IF(OR(ISBLANK('Sch C2 Business'!Q16),AND('Sch C2 Business'!P16&gt;0,'Sch C2 Business'!Q16&lt;1)),"Fail","Pass")</f>
        <v>Pass</v>
      </c>
      <c r="P8" t="str">
        <f>IF(OR(ISBLANK('Sch C2 Business'!R16),AND('Sch C2 Business'!S16&gt;0,'Sch C2 Business'!R16&lt;1)),"Fail","Pass")</f>
        <v>Pass</v>
      </c>
      <c r="Q8" t="str">
        <f>IF(OR(ISBLANK('Sch C2 Business'!S16),AND('Sch C2 Business'!R16&gt;0,'Sch C2 Business'!S16&lt;1)),"Fail","Pass")</f>
        <v>Pass</v>
      </c>
      <c r="R8" t="str">
        <f>IF(OR(ISBLANK('Sch C2 Business'!T16),AND('Sch C2 Business'!U16&gt;0,'Sch C2 Business'!T16&lt;1)),"Fail","Pass")</f>
        <v>Pass</v>
      </c>
      <c r="S8" t="str">
        <f>IF(OR(ISBLANK('Sch C2 Business'!U16),AND('Sch C2 Business'!T16&gt;0,'Sch C2 Business'!U16&lt;1)),"Fail","Pass")</f>
        <v>Pass</v>
      </c>
      <c r="T8" t="str">
        <f>IF(OR(ISBLANK('Sch C2 Business'!V16),AND('Sch C2 Business'!W16&gt;0,'Sch C2 Business'!V16&lt;1)),"Fail","Pass")</f>
        <v>Pass</v>
      </c>
      <c r="U8" t="str">
        <f>IF(OR(ISBLANK('Sch C2 Business'!W16),AND('Sch C2 Business'!V16&gt;0,'Sch C2 Business'!W16&lt;1)),"Fail","Pass")</f>
        <v>Pass</v>
      </c>
    </row>
    <row r="9" spans="1:21">
      <c r="A9">
        <v>8</v>
      </c>
      <c r="B9" t="str">
        <f>IF(OR(ISBLANK('Sch C2 Business'!D17),AND('Sch C2 Business'!E17&gt;0,'Sch C2 Business'!D17&lt;1)),"Fail","Pass")</f>
        <v>Pass</v>
      </c>
      <c r="C9" t="str">
        <f>IF(OR(ISBLANK('Sch C2 Business'!E17),AND('Sch C2 Business'!D17&gt;0,'Sch C2 Business'!E17&lt;1)),"Fail","Pass")</f>
        <v>Pass</v>
      </c>
      <c r="D9" t="str">
        <f>IF(OR(ISBLANK('Sch C2 Business'!F17),AND('Sch C2 Business'!G17&gt;0,'Sch C2 Business'!F17&lt;1)),"Fail","Pass")</f>
        <v>Pass</v>
      </c>
      <c r="E9" t="str">
        <f>IF(OR(ISBLANK('Sch C2 Business'!G17),AND('Sch C2 Business'!F17&gt;0,'Sch C2 Business'!G17&lt;1)),"Fail","Pass")</f>
        <v>Pass</v>
      </c>
      <c r="F9" t="str">
        <f>IF(OR(ISBLANK('Sch C2 Business'!H17),AND('Sch C2 Business'!I17&gt;0,'Sch C2 Business'!H17&lt;1)),"Fail","Pass")</f>
        <v>Pass</v>
      </c>
      <c r="G9" t="str">
        <f>IF(OR(ISBLANK('Sch C2 Business'!I17),AND('Sch C2 Business'!H17&gt;0,'Sch C2 Business'!I17&lt;1)),"Fail","Pass")</f>
        <v>Pass</v>
      </c>
      <c r="H9" t="str">
        <f>IF(OR(ISBLANK('Sch C2 Business'!J17),AND('Sch C2 Business'!K17&gt;0,'Sch C2 Business'!J17&lt;1)),"Fail","Pass")</f>
        <v>Pass</v>
      </c>
      <c r="I9" t="str">
        <f>IF(OR(ISBLANK('Sch C2 Business'!K17),AND('Sch C2 Business'!J17&gt;0,'Sch C2 Business'!K17&lt;1)),"Fail","Pass")</f>
        <v>Pass</v>
      </c>
      <c r="J9" t="str">
        <f>IF(OR(ISBLANK('Sch C2 Business'!L17),AND('Sch C2 Business'!M17&gt;0,'Sch C2 Business'!L17&lt;1)),"Fail","Pass")</f>
        <v>Pass</v>
      </c>
      <c r="K9" t="str">
        <f>IF(OR(ISBLANK('Sch C2 Business'!M17),AND('Sch C2 Business'!L17&gt;0,'Sch C2 Business'!M17&lt;1)),"Fail","Pass")</f>
        <v>Pass</v>
      </c>
      <c r="L9" t="str">
        <f>IF(OR(ISBLANK('Sch C2 Business'!N17),AND('Sch C2 Business'!O17&gt;0,'Sch C2 Business'!N17&lt;1)),"Fail","Pass")</f>
        <v>Pass</v>
      </c>
      <c r="M9" t="str">
        <f>IF(OR(ISBLANK('Sch C2 Business'!O17),AND('Sch C2 Business'!N17&gt;0,'Sch C2 Business'!O17&lt;1)),"Fail","Pass")</f>
        <v>Pass</v>
      </c>
      <c r="N9" t="str">
        <f>IF(OR(ISBLANK('Sch C2 Business'!P17),AND('Sch C2 Business'!Q17&gt;0,'Sch C2 Business'!P17&lt;1)),"Fail","Pass")</f>
        <v>Pass</v>
      </c>
      <c r="O9" t="str">
        <f>IF(OR(ISBLANK('Sch C2 Business'!Q17),AND('Sch C2 Business'!P17&gt;0,'Sch C2 Business'!Q17&lt;1)),"Fail","Pass")</f>
        <v>Pass</v>
      </c>
      <c r="P9" t="str">
        <f>IF(OR(ISBLANK('Sch C2 Business'!R17),AND('Sch C2 Business'!S17&gt;0,'Sch C2 Business'!R17&lt;1)),"Fail","Pass")</f>
        <v>Pass</v>
      </c>
      <c r="Q9" t="str">
        <f>IF(OR(ISBLANK('Sch C2 Business'!S17),AND('Sch C2 Business'!R17&gt;0,'Sch C2 Business'!S17&lt;1)),"Fail","Pass")</f>
        <v>Pass</v>
      </c>
      <c r="R9" t="str">
        <f>IF(OR(ISBLANK('Sch C2 Business'!T17),AND('Sch C2 Business'!U17&gt;0,'Sch C2 Business'!T17&lt;1)),"Fail","Pass")</f>
        <v>Pass</v>
      </c>
      <c r="S9" t="str">
        <f>IF(OR(ISBLANK('Sch C2 Business'!U17),AND('Sch C2 Business'!T17&gt;0,'Sch C2 Business'!U17&lt;1)),"Fail","Pass")</f>
        <v>Pass</v>
      </c>
      <c r="T9" t="str">
        <f>IF(OR(ISBLANK('Sch C2 Business'!V17),AND('Sch C2 Business'!W17&gt;0,'Sch C2 Business'!V17&lt;1)),"Fail","Pass")</f>
        <v>Pass</v>
      </c>
      <c r="U9" t="str">
        <f>IF(OR(ISBLANK('Sch C2 Business'!W17),AND('Sch C2 Business'!V17&gt;0,'Sch C2 Business'!W17&lt;1)),"Fail","Pass")</f>
        <v>Pass</v>
      </c>
    </row>
    <row r="10" spans="1:21">
      <c r="A10">
        <v>9</v>
      </c>
      <c r="B10" t="str">
        <f>IF(OR(ISBLANK('Sch C2 Business'!D18),AND('Sch C2 Business'!E18&gt;0,'Sch C2 Business'!D18&lt;1)),"Fail","Pass")</f>
        <v>Pass</v>
      </c>
      <c r="C10" t="str">
        <f>IF(OR(ISBLANK('Sch C2 Business'!E18),AND('Sch C2 Business'!D18&gt;0,'Sch C2 Business'!E18&lt;1)),"Fail","Pass")</f>
        <v>Pass</v>
      </c>
      <c r="D10" t="str">
        <f>IF(OR(ISBLANK('Sch C2 Business'!F18),AND('Sch C2 Business'!G18&gt;0,'Sch C2 Business'!F18&lt;1)),"Fail","Pass")</f>
        <v>Pass</v>
      </c>
      <c r="E10" t="str">
        <f>IF(OR(ISBLANK('Sch C2 Business'!G18),AND('Sch C2 Business'!F18&gt;0,'Sch C2 Business'!G18&lt;1)),"Fail","Pass")</f>
        <v>Pass</v>
      </c>
      <c r="F10" t="str">
        <f>IF(OR(ISBLANK('Sch C2 Business'!H18),AND('Sch C2 Business'!I18&gt;0,'Sch C2 Business'!H18&lt;1)),"Fail","Pass")</f>
        <v>Pass</v>
      </c>
      <c r="G10" t="str">
        <f>IF(OR(ISBLANK('Sch C2 Business'!I18),AND('Sch C2 Business'!H18&gt;0,'Sch C2 Business'!I18&lt;1)),"Fail","Pass")</f>
        <v>Pass</v>
      </c>
      <c r="H10" t="str">
        <f>IF(OR(ISBLANK('Sch C2 Business'!J18),AND('Sch C2 Business'!K18&gt;0,'Sch C2 Business'!J18&lt;1)),"Fail","Pass")</f>
        <v>Pass</v>
      </c>
      <c r="I10" t="str">
        <f>IF(OR(ISBLANK('Sch C2 Business'!K18),AND('Sch C2 Business'!J18&gt;0,'Sch C2 Business'!K18&lt;1)),"Fail","Pass")</f>
        <v>Pass</v>
      </c>
      <c r="J10" t="str">
        <f>IF(OR(ISBLANK('Sch C2 Business'!L18),AND('Sch C2 Business'!M18&gt;0,'Sch C2 Business'!L18&lt;1)),"Fail","Pass")</f>
        <v>Pass</v>
      </c>
      <c r="K10" t="str">
        <f>IF(OR(ISBLANK('Sch C2 Business'!M18),AND('Sch C2 Business'!L18&gt;0,'Sch C2 Business'!M18&lt;1)),"Fail","Pass")</f>
        <v>Pass</v>
      </c>
      <c r="L10" t="str">
        <f>IF(OR(ISBLANK('Sch C2 Business'!N18),AND('Sch C2 Business'!O18&gt;0,'Sch C2 Business'!N18&lt;1)),"Fail","Pass")</f>
        <v>Pass</v>
      </c>
      <c r="M10" t="str">
        <f>IF(OR(ISBLANK('Sch C2 Business'!O18),AND('Sch C2 Business'!N18&gt;0,'Sch C2 Business'!O18&lt;1)),"Fail","Pass")</f>
        <v>Pass</v>
      </c>
      <c r="N10" t="str">
        <f>IF(OR(ISBLANK('Sch C2 Business'!P18),AND('Sch C2 Business'!Q18&gt;0,'Sch C2 Business'!P18&lt;1)),"Fail","Pass")</f>
        <v>Pass</v>
      </c>
      <c r="O10" t="str">
        <f>IF(OR(ISBLANK('Sch C2 Business'!Q18),AND('Sch C2 Business'!P18&gt;0,'Sch C2 Business'!Q18&lt;1)),"Fail","Pass")</f>
        <v>Pass</v>
      </c>
      <c r="P10" t="str">
        <f>IF(OR(ISBLANK('Sch C2 Business'!R18),AND('Sch C2 Business'!S18&gt;0,'Sch C2 Business'!R18&lt;1)),"Fail","Pass")</f>
        <v>Pass</v>
      </c>
      <c r="Q10" t="str">
        <f>IF(OR(ISBLANK('Sch C2 Business'!S18),AND('Sch C2 Business'!R18&gt;0,'Sch C2 Business'!S18&lt;1)),"Fail","Pass")</f>
        <v>Pass</v>
      </c>
      <c r="R10" t="str">
        <f>IF(OR(ISBLANK('Sch C2 Business'!T18),AND('Sch C2 Business'!U18&gt;0,'Sch C2 Business'!T18&lt;1)),"Fail","Pass")</f>
        <v>Pass</v>
      </c>
      <c r="S10" t="str">
        <f>IF(OR(ISBLANK('Sch C2 Business'!U18),AND('Sch C2 Business'!T18&gt;0,'Sch C2 Business'!U18&lt;1)),"Fail","Pass")</f>
        <v>Pass</v>
      </c>
      <c r="T10" t="str">
        <f>IF(OR(ISBLANK('Sch C2 Business'!V18),AND('Sch C2 Business'!W18&gt;0,'Sch C2 Business'!V18&lt;1)),"Fail","Pass")</f>
        <v>Pass</v>
      </c>
      <c r="U10" t="str">
        <f>IF(OR(ISBLANK('Sch C2 Business'!W18),AND('Sch C2 Business'!V18&gt;0,'Sch C2 Business'!W18&lt;1)),"Fail","Pass")</f>
        <v>Pass</v>
      </c>
    </row>
    <row r="11" spans="1:21">
      <c r="A11">
        <v>10</v>
      </c>
      <c r="B11" t="str">
        <f>IF(OR(ISBLANK('Sch C2 Business'!D19),AND('Sch C2 Business'!E19&gt;0,'Sch C2 Business'!D19&lt;1)),"Fail","Pass")</f>
        <v>Pass</v>
      </c>
      <c r="C11" t="str">
        <f>IF(OR(ISBLANK('Sch C2 Business'!E19),AND('Sch C2 Business'!D19&gt;0,'Sch C2 Business'!E19&lt;1)),"Fail","Pass")</f>
        <v>Pass</v>
      </c>
      <c r="D11" t="str">
        <f>IF(OR(ISBLANK('Sch C2 Business'!F19),AND('Sch C2 Business'!G19&gt;0,'Sch C2 Business'!F19&lt;1)),"Fail","Pass")</f>
        <v>Pass</v>
      </c>
      <c r="E11" t="str">
        <f>IF(OR(ISBLANK('Sch C2 Business'!G19),AND('Sch C2 Business'!F19&gt;0,'Sch C2 Business'!G19&lt;1)),"Fail","Pass")</f>
        <v>Pass</v>
      </c>
      <c r="F11" t="str">
        <f>IF(OR(ISBLANK('Sch C2 Business'!H19),AND('Sch C2 Business'!I19&gt;0,'Sch C2 Business'!H19&lt;1)),"Fail","Pass")</f>
        <v>Pass</v>
      </c>
      <c r="G11" t="str">
        <f>IF(OR(ISBLANK('Sch C2 Business'!I19),AND('Sch C2 Business'!H19&gt;0,'Sch C2 Business'!I19&lt;1)),"Fail","Pass")</f>
        <v>Pass</v>
      </c>
      <c r="H11" t="str">
        <f>IF(OR(ISBLANK('Sch C2 Business'!J19),AND('Sch C2 Business'!K19&gt;0,'Sch C2 Business'!J19&lt;1)),"Fail","Pass")</f>
        <v>Pass</v>
      </c>
      <c r="I11" t="str">
        <f>IF(OR(ISBLANK('Sch C2 Business'!K19),AND('Sch C2 Business'!J19&gt;0,'Sch C2 Business'!K19&lt;1)),"Fail","Pass")</f>
        <v>Pass</v>
      </c>
      <c r="J11" t="str">
        <f>IF(OR(ISBLANK('Sch C2 Business'!L19),AND('Sch C2 Business'!M19&gt;0,'Sch C2 Business'!L19&lt;1)),"Fail","Pass")</f>
        <v>Pass</v>
      </c>
      <c r="K11" t="str">
        <f>IF(OR(ISBLANK('Sch C2 Business'!M19),AND('Sch C2 Business'!L19&gt;0,'Sch C2 Business'!M19&lt;1)),"Fail","Pass")</f>
        <v>Pass</v>
      </c>
      <c r="L11" t="str">
        <f>IF(OR(ISBLANK('Sch C2 Business'!N19),AND('Sch C2 Business'!O19&gt;0,'Sch C2 Business'!N19&lt;1)),"Fail","Pass")</f>
        <v>Pass</v>
      </c>
      <c r="M11" t="str">
        <f>IF(OR(ISBLANK('Sch C2 Business'!O19),AND('Sch C2 Business'!N19&gt;0,'Sch C2 Business'!O19&lt;1)),"Fail","Pass")</f>
        <v>Pass</v>
      </c>
      <c r="N11" t="str">
        <f>IF(OR(ISBLANK('Sch C2 Business'!P19),AND('Sch C2 Business'!Q19&gt;0,'Sch C2 Business'!P19&lt;1)),"Fail","Pass")</f>
        <v>Pass</v>
      </c>
      <c r="O11" t="str">
        <f>IF(OR(ISBLANK('Sch C2 Business'!Q19),AND('Sch C2 Business'!P19&gt;0,'Sch C2 Business'!Q19&lt;1)),"Fail","Pass")</f>
        <v>Pass</v>
      </c>
      <c r="P11" t="str">
        <f>IF(OR(ISBLANK('Sch C2 Business'!R19),AND('Sch C2 Business'!S19&gt;0,'Sch C2 Business'!R19&lt;1)),"Fail","Pass")</f>
        <v>Pass</v>
      </c>
      <c r="Q11" t="str">
        <f>IF(OR(ISBLANK('Sch C2 Business'!S19),AND('Sch C2 Business'!R19&gt;0,'Sch C2 Business'!S19&lt;1)),"Fail","Pass")</f>
        <v>Pass</v>
      </c>
      <c r="R11" t="str">
        <f>IF(OR(ISBLANK('Sch C2 Business'!T19),AND('Sch C2 Business'!U19&gt;0,'Sch C2 Business'!T19&lt;1)),"Fail","Pass")</f>
        <v>Pass</v>
      </c>
      <c r="S11" t="str">
        <f>IF(OR(ISBLANK('Sch C2 Business'!U19),AND('Sch C2 Business'!T19&gt;0,'Sch C2 Business'!U19&lt;1)),"Fail","Pass")</f>
        <v>Pass</v>
      </c>
      <c r="T11" t="str">
        <f>IF(OR(ISBLANK('Sch C2 Business'!V19),AND('Sch C2 Business'!W19&gt;0,'Sch C2 Business'!V19&lt;1)),"Fail","Pass")</f>
        <v>Pass</v>
      </c>
      <c r="U11" t="str">
        <f>IF(OR(ISBLANK('Sch C2 Business'!W19),AND('Sch C2 Business'!V19&gt;0,'Sch C2 Business'!W19&lt;1)),"Fail","Pass")</f>
        <v>Pass</v>
      </c>
    </row>
    <row r="12" spans="1:21">
      <c r="A12">
        <v>11</v>
      </c>
      <c r="B12" t="str">
        <f>IF(OR(ISBLANK('Sch C2 Business'!D20),AND('Sch C2 Business'!E20&gt;0,'Sch C2 Business'!D20&lt;1)),"Fail","Pass")</f>
        <v>Pass</v>
      </c>
      <c r="C12" t="str">
        <f>IF(OR(ISBLANK('Sch C2 Business'!E20),AND('Sch C2 Business'!D20&gt;0,'Sch C2 Business'!E20&lt;1)),"Fail","Pass")</f>
        <v>Pass</v>
      </c>
      <c r="D12" t="str">
        <f>IF(OR(ISBLANK('Sch C2 Business'!F20),AND('Sch C2 Business'!G20&gt;0,'Sch C2 Business'!F20&lt;1)),"Fail","Pass")</f>
        <v>Pass</v>
      </c>
      <c r="E12" t="str">
        <f>IF(OR(ISBLANK('Sch C2 Business'!G20),AND('Sch C2 Business'!F20&gt;0,'Sch C2 Business'!G20&lt;1)),"Fail","Pass")</f>
        <v>Pass</v>
      </c>
      <c r="F12" t="str">
        <f>IF(OR(ISBLANK('Sch C2 Business'!H20),AND('Sch C2 Business'!I20&gt;0,'Sch C2 Business'!H20&lt;1)),"Fail","Pass")</f>
        <v>Pass</v>
      </c>
      <c r="G12" t="str">
        <f>IF(OR(ISBLANK('Sch C2 Business'!I20),AND('Sch C2 Business'!H20&gt;0,'Sch C2 Business'!I20&lt;1)),"Fail","Pass")</f>
        <v>Pass</v>
      </c>
      <c r="H12" t="str">
        <f>IF(OR(ISBLANK('Sch C2 Business'!J20),AND('Sch C2 Business'!K20&gt;0,'Sch C2 Business'!J20&lt;1)),"Fail","Pass")</f>
        <v>Pass</v>
      </c>
      <c r="I12" t="str">
        <f>IF(OR(ISBLANK('Sch C2 Business'!K20),AND('Sch C2 Business'!J20&gt;0,'Sch C2 Business'!K20&lt;1)),"Fail","Pass")</f>
        <v>Pass</v>
      </c>
      <c r="J12" t="str">
        <f>IF(OR(ISBLANK('Sch C2 Business'!L20),AND('Sch C2 Business'!M20&gt;0,'Sch C2 Business'!L20&lt;1)),"Fail","Pass")</f>
        <v>Pass</v>
      </c>
      <c r="K12" t="str">
        <f>IF(OR(ISBLANK('Sch C2 Business'!M20),AND('Sch C2 Business'!L20&gt;0,'Sch C2 Business'!M20&lt;1)),"Fail","Pass")</f>
        <v>Pass</v>
      </c>
      <c r="L12" t="str">
        <f>IF(OR(ISBLANK('Sch C2 Business'!N20),AND('Sch C2 Business'!O20&gt;0,'Sch C2 Business'!N20&lt;1)),"Fail","Pass")</f>
        <v>Pass</v>
      </c>
      <c r="M12" t="str">
        <f>IF(OR(ISBLANK('Sch C2 Business'!O20),AND('Sch C2 Business'!N20&gt;0,'Sch C2 Business'!O20&lt;1)),"Fail","Pass")</f>
        <v>Pass</v>
      </c>
      <c r="N12" t="str">
        <f>IF(OR(ISBLANK('Sch C2 Business'!P20),AND('Sch C2 Business'!Q20&gt;0,'Sch C2 Business'!P20&lt;1)),"Fail","Pass")</f>
        <v>Pass</v>
      </c>
      <c r="O12" t="str">
        <f>IF(OR(ISBLANK('Sch C2 Business'!Q20),AND('Sch C2 Business'!P20&gt;0,'Sch C2 Business'!Q20&lt;1)),"Fail","Pass")</f>
        <v>Pass</v>
      </c>
      <c r="P12" t="str">
        <f>IF(OR(ISBLANK('Sch C2 Business'!R20),AND('Sch C2 Business'!S20&gt;0,'Sch C2 Business'!R20&lt;1)),"Fail","Pass")</f>
        <v>Pass</v>
      </c>
      <c r="Q12" t="str">
        <f>IF(OR(ISBLANK('Sch C2 Business'!S20),AND('Sch C2 Business'!R20&gt;0,'Sch C2 Business'!S20&lt;1)),"Fail","Pass")</f>
        <v>Pass</v>
      </c>
      <c r="R12" t="str">
        <f>IF(OR(ISBLANK('Sch C2 Business'!T20),AND('Sch C2 Business'!U20&gt;0,'Sch C2 Business'!T20&lt;1)),"Fail","Pass")</f>
        <v>Pass</v>
      </c>
      <c r="S12" t="str">
        <f>IF(OR(ISBLANK('Sch C2 Business'!U20),AND('Sch C2 Business'!T20&gt;0,'Sch C2 Business'!U20&lt;1)),"Fail","Pass")</f>
        <v>Pass</v>
      </c>
      <c r="T12" t="str">
        <f>IF(OR(ISBLANK('Sch C2 Business'!V20),AND('Sch C2 Business'!W20&gt;0,'Sch C2 Business'!V20&lt;1)),"Fail","Pass")</f>
        <v>Pass</v>
      </c>
      <c r="U12" t="str">
        <f>IF(OR(ISBLANK('Sch C2 Business'!W20),AND('Sch C2 Business'!V20&gt;0,'Sch C2 Business'!W20&lt;1)),"Fail","Pass")</f>
        <v>Pass</v>
      </c>
    </row>
    <row r="16" spans="1:21">
      <c r="A16" t="s">
        <v>1010</v>
      </c>
      <c r="B16" t="str">
        <f t="shared" ref="B16:U16" ca="1" si="0">IF(AND(COUNTIF(B2:B12,"Fail")&gt;0,COUNTIF(B1,"*"&amp;"#"&amp;"*")&gt;0),"Fail","")</f>
        <v/>
      </c>
      <c r="C16" t="str">
        <f t="shared" ca="1" si="0"/>
        <v/>
      </c>
      <c r="D16" t="str">
        <f t="shared" ca="1" si="0"/>
        <v/>
      </c>
      <c r="E16" t="str">
        <f t="shared" ca="1" si="0"/>
        <v/>
      </c>
      <c r="F16" t="str">
        <f t="shared" ca="1" si="0"/>
        <v/>
      </c>
      <c r="G16" t="str">
        <f t="shared" ca="1" si="0"/>
        <v/>
      </c>
      <c r="H16" t="str">
        <f t="shared" ca="1" si="0"/>
        <v/>
      </c>
      <c r="I16" t="str">
        <f t="shared" ca="1" si="0"/>
        <v/>
      </c>
      <c r="J16" t="str">
        <f t="shared" ca="1" si="0"/>
        <v/>
      </c>
      <c r="K16" t="str">
        <f t="shared" ca="1" si="0"/>
        <v/>
      </c>
      <c r="L16" t="str">
        <f t="shared" ca="1" si="0"/>
        <v/>
      </c>
      <c r="M16" t="str">
        <f t="shared" ca="1" si="0"/>
        <v/>
      </c>
      <c r="N16" t="str">
        <f t="shared" ca="1" si="0"/>
        <v/>
      </c>
      <c r="O16" t="str">
        <f t="shared" ca="1" si="0"/>
        <v/>
      </c>
      <c r="P16" t="str">
        <f t="shared" ca="1" si="0"/>
        <v/>
      </c>
      <c r="Q16" t="str">
        <f t="shared" ca="1" si="0"/>
        <v/>
      </c>
      <c r="R16" t="str">
        <f t="shared" ca="1" si="0"/>
        <v/>
      </c>
      <c r="S16" t="str">
        <f t="shared" ca="1" si="0"/>
        <v/>
      </c>
      <c r="T16" t="str">
        <f t="shared" ca="1" si="0"/>
        <v/>
      </c>
      <c r="U16" t="str">
        <f t="shared" ca="1" si="0"/>
        <v/>
      </c>
    </row>
    <row r="17" spans="1:21">
      <c r="A17" t="s">
        <v>1011</v>
      </c>
      <c r="B17" t="str">
        <f t="shared" ref="B17:U17" ca="1" si="1">IF(AND(COUNTIF(B2:B12,"Fail")&gt;0,COUNTIF(B1,"*"&amp;"$"&amp;"*")&gt;0),"Fail","")</f>
        <v/>
      </c>
      <c r="C17" t="str">
        <f t="shared" ca="1" si="1"/>
        <v/>
      </c>
      <c r="D17" t="str">
        <f t="shared" ca="1" si="1"/>
        <v/>
      </c>
      <c r="E17" t="str">
        <f t="shared" ca="1" si="1"/>
        <v/>
      </c>
      <c r="F17" t="str">
        <f t="shared" ca="1" si="1"/>
        <v/>
      </c>
      <c r="G17" t="str">
        <f t="shared" ca="1" si="1"/>
        <v/>
      </c>
      <c r="H17" t="str">
        <f t="shared" ca="1" si="1"/>
        <v/>
      </c>
      <c r="I17" t="str">
        <f t="shared" ca="1" si="1"/>
        <v/>
      </c>
      <c r="J17" t="str">
        <f t="shared" ca="1" si="1"/>
        <v/>
      </c>
      <c r="K17" t="str">
        <f t="shared" ca="1" si="1"/>
        <v/>
      </c>
      <c r="L17" t="str">
        <f t="shared" ca="1" si="1"/>
        <v/>
      </c>
      <c r="M17" t="str">
        <f t="shared" ca="1" si="1"/>
        <v/>
      </c>
      <c r="N17" t="str">
        <f t="shared" ca="1" si="1"/>
        <v/>
      </c>
      <c r="O17" t="str">
        <f t="shared" ca="1" si="1"/>
        <v/>
      </c>
      <c r="P17" t="str">
        <f t="shared" ca="1" si="1"/>
        <v/>
      </c>
      <c r="Q17" t="str">
        <f t="shared" ca="1" si="1"/>
        <v/>
      </c>
      <c r="R17" t="str">
        <f t="shared" ca="1" si="1"/>
        <v/>
      </c>
      <c r="S17" t="str">
        <f t="shared" ca="1" si="1"/>
        <v/>
      </c>
      <c r="T17" t="str">
        <f t="shared" ca="1" si="1"/>
        <v/>
      </c>
      <c r="U17" t="str">
        <f t="shared" ca="1" si="1"/>
        <v/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61bca9a-d918-42a9-8344-574a9d3e982e">
      <UserInfo>
        <DisplayName>Meyer, David</DisplayName>
        <AccountId>33281</AccountId>
        <AccountType/>
      </UserInfo>
      <UserInfo>
        <DisplayName>Rodrigues, Carol</DisplayName>
        <AccountId>33337</AccountId>
        <AccountType/>
      </UserInfo>
    </SharedWithUsers>
    <IconOverlay xmlns="http://schemas.microsoft.com/sharepoint/v4" xsi:nil="true"/>
    <_dlc_DocId xmlns="52222ef0-b167-44f5-92f7-438fda0857cd">DODOMFIN-1306720476-15855</_dlc_DocId>
    <_dlc_DocIdUrl xmlns="52222ef0-b167-44f5-92f7-438fda0857cd">
      <Url>https://my.treasury.gov/Collab/domfin/FI/OCED/_layouts/15/DocIdRedir.aspx?ID=DODOMFIN-1306720476-15855</Url>
      <Description>DODOMFIN-1306720476-15855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7FD8D1772C294FB2D9B63D31A5CA22" ma:contentTypeVersion="2" ma:contentTypeDescription="Create a new document." ma:contentTypeScope="" ma:versionID="8b5c0b0a41ee919be6af5b5793ac7540">
  <xsd:schema xmlns:xsd="http://www.w3.org/2001/XMLSchema" xmlns:xs="http://www.w3.org/2001/XMLSchema" xmlns:p="http://schemas.microsoft.com/office/2006/metadata/properties" xmlns:ns2="52222ef0-b167-44f5-92f7-438fda0857cd" xmlns:ns3="661bca9a-d918-42a9-8344-574a9d3e982e" xmlns:ns4="http://schemas.microsoft.com/sharepoint/v4" targetNamespace="http://schemas.microsoft.com/office/2006/metadata/properties" ma:root="true" ma:fieldsID="2d2e98a57e5162f8618ec89dac6e1304" ns2:_="" ns3:_="" ns4:_="">
    <xsd:import namespace="52222ef0-b167-44f5-92f7-438fda0857cd"/>
    <xsd:import namespace="661bca9a-d918-42a9-8344-574a9d3e982e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222ef0-b167-44f5-92f7-438fda0857cd" elementFormDefault="qualified">
    <xsd:import namespace="http://schemas.microsoft.com/office/2006/documentManagement/types"/>
    <xsd:import namespace="http://schemas.microsoft.com/office/infopath/2007/PartnerControls"/>
    <xsd:element name="_dlc_DocId" ma:index="7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bca9a-d918-42a9-8344-574a9d3e982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18B40A-DFF6-40E8-A29D-DC9EEFDC789C}">
  <ds:schemaRefs>
    <ds:schemaRef ds:uri="http://schemas.microsoft.com/office/2006/documentManagement/types"/>
    <ds:schemaRef ds:uri="http://purl.org/dc/terms/"/>
    <ds:schemaRef ds:uri="http://schemas.microsoft.com/sharepoint/v4"/>
    <ds:schemaRef ds:uri="661bca9a-d918-42a9-8344-574a9d3e982e"/>
    <ds:schemaRef ds:uri="http://purl.org/dc/elements/1.1/"/>
    <ds:schemaRef ds:uri="http://purl.org/dc/dcmitype/"/>
    <ds:schemaRef ds:uri="52222ef0-b167-44f5-92f7-438fda0857cd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7039504-75DA-46AD-914D-E67EFD6C431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35759D3-2AB6-4F9E-A376-ACFB57D0E50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1E46366-8227-4411-A99B-F3A3578AC4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222ef0-b167-44f5-92f7-438fda0857cd"/>
    <ds:schemaRef ds:uri="661bca9a-d918-42a9-8344-574a9d3e982e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ISR Summary Validations (B&amp;HC)</vt:lpstr>
      <vt:lpstr>ISR Summary Sch Form (B&amp;HC)</vt:lpstr>
      <vt:lpstr>Sch A</vt:lpstr>
      <vt:lpstr>Sch B</vt:lpstr>
      <vt:lpstr>Sch B Validation</vt:lpstr>
      <vt:lpstr>Sch C1 People</vt:lpstr>
      <vt:lpstr>Sch C1 Validation</vt:lpstr>
      <vt:lpstr>Sch C2 Business</vt:lpstr>
      <vt:lpstr>Sch C2 Validation</vt:lpstr>
      <vt:lpstr>Sch D1 Rural</vt:lpstr>
      <vt:lpstr>Sch D1 Validation</vt:lpstr>
      <vt:lpstr>Sch D2 Urban</vt:lpstr>
      <vt:lpstr>Sch D2 Validation</vt:lpstr>
      <vt:lpstr>Sch D3 Underserved</vt:lpstr>
      <vt:lpstr>Sch D3 Validation</vt:lpstr>
      <vt:lpstr>Sch D4 Minority</vt:lpstr>
      <vt:lpstr>Sch D4 Validation</vt:lpstr>
      <vt:lpstr>Sch D5 Poverty</vt:lpstr>
      <vt:lpstr>Sch D5 Validation</vt:lpstr>
      <vt:lpstr>Sch D6 Reserv</vt:lpstr>
      <vt:lpstr>Sch D6 Validation</vt:lpstr>
      <vt:lpstr>Sch D7 Terr or PR</vt:lpstr>
      <vt:lpstr>Sch D7 Validation</vt:lpstr>
      <vt:lpstr>Sch D8 Projects</vt:lpstr>
      <vt:lpstr>Project Investment Type</vt:lpstr>
      <vt:lpstr>Sch D8 Validation</vt:lpstr>
      <vt:lpstr>State Abbrev</vt:lpstr>
      <vt:lpstr>Territory Abbrev</vt:lpstr>
      <vt:lpstr>American Indian Area Name</vt:lpstr>
      <vt:lpstr>Sch D Places (B&amp;HC)</vt:lpstr>
      <vt:lpstr>Sch D LMI &amp; OTP (B&amp;HC)</vt:lpstr>
      <vt:lpstr>Calculations</vt:lpstr>
      <vt:lpstr>ISR Alt Validations (B&amp;HC)</vt:lpstr>
      <vt:lpstr>ISR Alt Sch Form (B&amp;HC)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ECIP Program</dc:creator>
  <cp:keywords/>
  <dc:description/>
  <cp:lastModifiedBy>Gee, Teena</cp:lastModifiedBy>
  <cp:revision/>
  <dcterms:created xsi:type="dcterms:W3CDTF">2021-09-02T20:21:33Z</dcterms:created>
  <dcterms:modified xsi:type="dcterms:W3CDTF">2023-06-13T12:50:07Z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0x010100E37FD8D1772C294FB2D9B63D31A5CA22</vt:lpwstr>
  </property>
  <property fmtid="{D5CDD505-2E9C-101B-9397-08002B2CF9AE}" pid="3" name="_dlc_DocIdItemGuid">
    <vt:lpwstr>8fb5c26b-621c-4305-a658-c3f0bdd79f25</vt:lpwstr>
  </property>
</Properties>
</file>