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J:\Maryland\Riverdale\ITD\IMC\5.7 050 PRA\ICR ACTIVE\AC\AC 0036-0486 merger 2026\IMB\"/>
    </mc:Choice>
  </mc:AlternateContent>
  <xr:revisionPtr revIDLastSave="0" documentId="13_ncr:1_{DF236B04-6AC2-4DD3-956F-B4D879F9DE18}" xr6:coauthVersionLast="47" xr6:coauthVersionMax="47" xr10:uidLastSave="{00000000-0000-0000-0000-000000000000}"/>
  <bookViews>
    <workbookView xWindow="-20610" yWindow="-120" windowWidth="20730" windowHeight="11040" tabRatio="389" xr2:uid="{F38D79EA-36B0-400D-84E7-32D0B3AB86E3}"/>
  </bookViews>
  <sheets>
    <sheet name="APHIS 79" sheetId="3" r:id="rId1"/>
  </sheets>
  <definedNames>
    <definedName name="_xlnm.Print_Area" localSheetId="0">'APHIS 79'!$A$1:$G$11</definedName>
    <definedName name="_xlnm.Print_Titles" localSheetId="0">'APHIS 79'!$6:$6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3" l="1"/>
  <c r="D136" i="3"/>
  <c r="G136" i="3"/>
  <c r="D135" i="3"/>
  <c r="G135" i="3" s="1"/>
  <c r="D134" i="3"/>
  <c r="G134" i="3" s="1"/>
  <c r="G133" i="3"/>
  <c r="D133" i="3"/>
  <c r="G125" i="3"/>
  <c r="G124" i="3"/>
  <c r="D123" i="3"/>
  <c r="G123" i="3" s="1"/>
  <c r="D122" i="3"/>
  <c r="G122" i="3" s="1"/>
  <c r="D121" i="3"/>
  <c r="G121" i="3" s="1"/>
  <c r="D120" i="3"/>
  <c r="G120" i="3" s="1"/>
  <c r="D102" i="3"/>
  <c r="D101" i="3"/>
  <c r="G101" i="3" s="1"/>
  <c r="D96" i="3"/>
  <c r="G96" i="3" s="1"/>
  <c r="D91" i="3"/>
  <c r="G91" i="3" s="1"/>
  <c r="G90" i="3"/>
  <c r="D90" i="3"/>
  <c r="D89" i="3"/>
  <c r="G89" i="3" s="1"/>
  <c r="G88" i="3"/>
  <c r="D88" i="3"/>
  <c r="D83" i="3"/>
  <c r="G83" i="3" s="1"/>
  <c r="D454" i="3"/>
  <c r="G454" i="3" s="1"/>
  <c r="D453" i="3"/>
  <c r="G453" i="3" s="1"/>
  <c r="D452" i="3"/>
  <c r="G452" i="3" s="1"/>
  <c r="D451" i="3"/>
  <c r="G451" i="3" s="1"/>
  <c r="G450" i="3"/>
  <c r="D450" i="3"/>
  <c r="D449" i="3"/>
  <c r="G449" i="3" s="1"/>
  <c r="D448" i="3"/>
  <c r="G448" i="3" s="1"/>
  <c r="D447" i="3"/>
  <c r="G447" i="3" s="1"/>
  <c r="D446" i="3"/>
  <c r="G446" i="3" s="1"/>
  <c r="D445" i="3"/>
  <c r="G445" i="3" s="1"/>
  <c r="G444" i="3"/>
  <c r="D444" i="3"/>
  <c r="D443" i="3"/>
  <c r="G443" i="3" s="1"/>
  <c r="D442" i="3"/>
  <c r="G442" i="3" s="1"/>
  <c r="D441" i="3"/>
  <c r="G441" i="3" s="1"/>
  <c r="D440" i="3"/>
  <c r="G440" i="3" s="1"/>
  <c r="D439" i="3"/>
  <c r="G439" i="3" s="1"/>
  <c r="G438" i="3"/>
  <c r="D438" i="3"/>
  <c r="D437" i="3"/>
  <c r="G437" i="3" s="1"/>
  <c r="D436" i="3"/>
  <c r="G436" i="3" s="1"/>
  <c r="D435" i="3"/>
  <c r="G435" i="3" s="1"/>
  <c r="D434" i="3"/>
  <c r="G434" i="3" s="1"/>
  <c r="D433" i="3"/>
  <c r="G433" i="3" s="1"/>
  <c r="G432" i="3"/>
  <c r="D432" i="3"/>
  <c r="D431" i="3"/>
  <c r="G431" i="3" s="1"/>
  <c r="D430" i="3"/>
  <c r="G430" i="3" s="1"/>
  <c r="D429" i="3"/>
  <c r="G429" i="3" s="1"/>
  <c r="D428" i="3"/>
  <c r="G428" i="3" s="1"/>
  <c r="D427" i="3"/>
  <c r="G427" i="3" s="1"/>
  <c r="G426" i="3"/>
  <c r="D426" i="3"/>
  <c r="D425" i="3"/>
  <c r="G425" i="3" s="1"/>
  <c r="D424" i="3"/>
  <c r="G424" i="3" s="1"/>
  <c r="D423" i="3"/>
  <c r="G423" i="3" s="1"/>
  <c r="D422" i="3"/>
  <c r="G422" i="3" s="1"/>
  <c r="D421" i="3"/>
  <c r="G421" i="3" s="1"/>
  <c r="G420" i="3"/>
  <c r="D420" i="3"/>
  <c r="D419" i="3"/>
  <c r="G419" i="3" s="1"/>
  <c r="D418" i="3"/>
  <c r="G418" i="3" s="1"/>
  <c r="D417" i="3"/>
  <c r="G417" i="3" s="1"/>
  <c r="D416" i="3"/>
  <c r="G416" i="3" s="1"/>
  <c r="D415" i="3"/>
  <c r="G415" i="3" s="1"/>
  <c r="G414" i="3"/>
  <c r="D414" i="3"/>
  <c r="D413" i="3"/>
  <c r="G413" i="3" s="1"/>
  <c r="D412" i="3"/>
  <c r="G412" i="3" s="1"/>
  <c r="D411" i="3"/>
  <c r="G411" i="3" s="1"/>
  <c r="D410" i="3"/>
  <c r="G410" i="3" s="1"/>
  <c r="D409" i="3"/>
  <c r="G409" i="3" s="1"/>
  <c r="G408" i="3"/>
  <c r="D408" i="3"/>
  <c r="D407" i="3"/>
  <c r="G407" i="3" s="1"/>
  <c r="D406" i="3"/>
  <c r="G406" i="3" s="1"/>
  <c r="D405" i="3"/>
  <c r="G405" i="3" s="1"/>
  <c r="D404" i="3"/>
  <c r="G404" i="3" s="1"/>
  <c r="D403" i="3"/>
  <c r="G403" i="3" s="1"/>
  <c r="G402" i="3"/>
  <c r="D402" i="3"/>
  <c r="D401" i="3"/>
  <c r="G401" i="3" s="1"/>
  <c r="D400" i="3"/>
  <c r="G400" i="3" s="1"/>
  <c r="D399" i="3"/>
  <c r="G399" i="3" s="1"/>
  <c r="D398" i="3"/>
  <c r="G398" i="3" s="1"/>
  <c r="D397" i="3"/>
  <c r="G397" i="3" s="1"/>
  <c r="G396" i="3"/>
  <c r="D396" i="3"/>
  <c r="D395" i="3"/>
  <c r="G395" i="3" s="1"/>
  <c r="D394" i="3"/>
  <c r="G394" i="3" s="1"/>
  <c r="D393" i="3"/>
  <c r="G393" i="3" s="1"/>
  <c r="D392" i="3"/>
  <c r="G392" i="3" s="1"/>
  <c r="D391" i="3"/>
  <c r="G391" i="3" s="1"/>
  <c r="G390" i="3"/>
  <c r="D390" i="3"/>
  <c r="D389" i="3"/>
  <c r="G389" i="3" s="1"/>
  <c r="D388" i="3"/>
  <c r="G388" i="3" s="1"/>
  <c r="D387" i="3"/>
  <c r="G387" i="3" s="1"/>
  <c r="D386" i="3"/>
  <c r="G386" i="3" s="1"/>
  <c r="D385" i="3"/>
  <c r="G385" i="3" s="1"/>
  <c r="G384" i="3"/>
  <c r="D384" i="3"/>
  <c r="D383" i="3"/>
  <c r="G383" i="3" s="1"/>
  <c r="D382" i="3"/>
  <c r="G382" i="3" s="1"/>
  <c r="D381" i="3"/>
  <c r="G381" i="3" s="1"/>
  <c r="D380" i="3"/>
  <c r="G380" i="3" s="1"/>
  <c r="D379" i="3"/>
  <c r="G379" i="3" s="1"/>
  <c r="G378" i="3"/>
  <c r="D378" i="3"/>
  <c r="D377" i="3"/>
  <c r="G377" i="3" s="1"/>
  <c r="D376" i="3"/>
  <c r="G376" i="3" s="1"/>
  <c r="D375" i="3"/>
  <c r="G375" i="3" s="1"/>
  <c r="D374" i="3"/>
  <c r="G374" i="3" s="1"/>
  <c r="D373" i="3"/>
  <c r="G373" i="3" s="1"/>
  <c r="G372" i="3"/>
  <c r="D372" i="3"/>
  <c r="D371" i="3"/>
  <c r="G371" i="3" s="1"/>
  <c r="D370" i="3"/>
  <c r="G370" i="3" s="1"/>
  <c r="D369" i="3"/>
  <c r="G369" i="3" s="1"/>
  <c r="D368" i="3"/>
  <c r="G368" i="3" s="1"/>
  <c r="D367" i="3"/>
  <c r="G367" i="3" s="1"/>
  <c r="G366" i="3"/>
  <c r="D366" i="3"/>
  <c r="D365" i="3"/>
  <c r="G365" i="3" s="1"/>
  <c r="D364" i="3"/>
  <c r="G364" i="3" s="1"/>
  <c r="D363" i="3"/>
  <c r="G363" i="3" s="1"/>
  <c r="D362" i="3"/>
  <c r="G362" i="3" s="1"/>
  <c r="D361" i="3"/>
  <c r="G361" i="3" s="1"/>
  <c r="G360" i="3"/>
  <c r="D360" i="3"/>
  <c r="D359" i="3"/>
  <c r="G359" i="3" s="1"/>
  <c r="D358" i="3"/>
  <c r="G358" i="3" s="1"/>
  <c r="D357" i="3"/>
  <c r="G357" i="3" s="1"/>
  <c r="D356" i="3"/>
  <c r="G356" i="3" s="1"/>
  <c r="D355" i="3"/>
  <c r="G355" i="3" s="1"/>
  <c r="G354" i="3"/>
  <c r="D354" i="3"/>
  <c r="D353" i="3"/>
  <c r="G353" i="3" s="1"/>
  <c r="D352" i="3"/>
  <c r="G352" i="3" s="1"/>
  <c r="D351" i="3"/>
  <c r="G351" i="3" s="1"/>
  <c r="D350" i="3"/>
  <c r="G350" i="3" s="1"/>
  <c r="D349" i="3"/>
  <c r="G349" i="3" s="1"/>
  <c r="G348" i="3"/>
  <c r="D348" i="3"/>
  <c r="D347" i="3"/>
  <c r="G347" i="3" s="1"/>
  <c r="D346" i="3"/>
  <c r="G346" i="3" s="1"/>
  <c r="D345" i="3"/>
  <c r="G345" i="3" s="1"/>
  <c r="D344" i="3"/>
  <c r="G344" i="3" s="1"/>
  <c r="D343" i="3"/>
  <c r="G343" i="3" s="1"/>
  <c r="G342" i="3"/>
  <c r="D342" i="3"/>
  <c r="D341" i="3"/>
  <c r="G341" i="3" s="1"/>
  <c r="D340" i="3"/>
  <c r="G340" i="3" s="1"/>
  <c r="D339" i="3"/>
  <c r="G339" i="3" s="1"/>
  <c r="D338" i="3"/>
  <c r="G338" i="3" s="1"/>
  <c r="D337" i="3"/>
  <c r="G337" i="3" s="1"/>
  <c r="G336" i="3"/>
  <c r="D336" i="3"/>
  <c r="D335" i="3"/>
  <c r="G335" i="3" s="1"/>
  <c r="D334" i="3"/>
  <c r="G334" i="3" s="1"/>
  <c r="D333" i="3"/>
  <c r="G333" i="3" s="1"/>
  <c r="D332" i="3"/>
  <c r="G332" i="3" s="1"/>
  <c r="D331" i="3"/>
  <c r="G331" i="3" s="1"/>
  <c r="G330" i="3"/>
  <c r="D330" i="3"/>
  <c r="D329" i="3"/>
  <c r="G329" i="3" s="1"/>
  <c r="D328" i="3"/>
  <c r="G328" i="3" s="1"/>
  <c r="D327" i="3"/>
  <c r="G327" i="3" s="1"/>
  <c r="D326" i="3"/>
  <c r="G326" i="3" s="1"/>
  <c r="D325" i="3"/>
  <c r="G325" i="3" s="1"/>
  <c r="G324" i="3"/>
  <c r="D324" i="3"/>
  <c r="D323" i="3"/>
  <c r="G323" i="3" s="1"/>
  <c r="D322" i="3"/>
  <c r="G322" i="3" s="1"/>
  <c r="D321" i="3"/>
  <c r="G321" i="3" s="1"/>
  <c r="D320" i="3"/>
  <c r="G320" i="3" s="1"/>
  <c r="D319" i="3"/>
  <c r="G319" i="3" s="1"/>
  <c r="G318" i="3"/>
  <c r="D318" i="3"/>
  <c r="D317" i="3"/>
  <c r="G317" i="3" s="1"/>
  <c r="D316" i="3"/>
  <c r="G316" i="3" s="1"/>
  <c r="D315" i="3"/>
  <c r="G315" i="3" s="1"/>
  <c r="D314" i="3"/>
  <c r="G314" i="3" s="1"/>
  <c r="D313" i="3"/>
  <c r="G313" i="3" s="1"/>
  <c r="G312" i="3"/>
  <c r="D312" i="3"/>
  <c r="D311" i="3"/>
  <c r="G311" i="3" s="1"/>
  <c r="D310" i="3"/>
  <c r="G310" i="3" s="1"/>
  <c r="D309" i="3"/>
  <c r="G309" i="3" s="1"/>
  <c r="D308" i="3"/>
  <c r="G308" i="3" s="1"/>
  <c r="D307" i="3"/>
  <c r="G307" i="3" s="1"/>
  <c r="G306" i="3"/>
  <c r="D306" i="3"/>
  <c r="D305" i="3"/>
  <c r="G305" i="3" s="1"/>
  <c r="D304" i="3"/>
  <c r="G304" i="3" s="1"/>
  <c r="D303" i="3"/>
  <c r="G303" i="3" s="1"/>
  <c r="D302" i="3"/>
  <c r="G302" i="3" s="1"/>
  <c r="D301" i="3"/>
  <c r="G301" i="3" s="1"/>
  <c r="G300" i="3"/>
  <c r="D300" i="3"/>
  <c r="D299" i="3"/>
  <c r="G299" i="3" s="1"/>
  <c r="D298" i="3"/>
  <c r="G298" i="3" s="1"/>
  <c r="D297" i="3"/>
  <c r="G297" i="3" s="1"/>
  <c r="D296" i="3"/>
  <c r="G296" i="3" s="1"/>
  <c r="D295" i="3"/>
  <c r="G295" i="3" s="1"/>
  <c r="G294" i="3"/>
  <c r="D294" i="3"/>
  <c r="D293" i="3"/>
  <c r="G293" i="3" s="1"/>
  <c r="D292" i="3"/>
  <c r="G292" i="3" s="1"/>
  <c r="D291" i="3"/>
  <c r="G291" i="3" s="1"/>
  <c r="D290" i="3"/>
  <c r="G290" i="3" s="1"/>
  <c r="D289" i="3"/>
  <c r="G289" i="3" s="1"/>
  <c r="G288" i="3"/>
  <c r="D288" i="3"/>
  <c r="D287" i="3"/>
  <c r="G287" i="3" s="1"/>
  <c r="D286" i="3"/>
  <c r="G286" i="3" s="1"/>
  <c r="D285" i="3"/>
  <c r="G285" i="3" s="1"/>
  <c r="D284" i="3"/>
  <c r="G284" i="3" s="1"/>
  <c r="D283" i="3"/>
  <c r="G283" i="3" s="1"/>
  <c r="G282" i="3"/>
  <c r="D282" i="3"/>
  <c r="D281" i="3"/>
  <c r="G281" i="3" s="1"/>
  <c r="D280" i="3"/>
  <c r="G280" i="3" s="1"/>
  <c r="D279" i="3"/>
  <c r="G279" i="3" s="1"/>
  <c r="D278" i="3"/>
  <c r="G278" i="3" s="1"/>
  <c r="D277" i="3"/>
  <c r="G277" i="3" s="1"/>
  <c r="G276" i="3"/>
  <c r="D276" i="3"/>
  <c r="D275" i="3"/>
  <c r="G275" i="3" s="1"/>
  <c r="D274" i="3"/>
  <c r="G274" i="3" s="1"/>
  <c r="D273" i="3"/>
  <c r="G273" i="3" s="1"/>
  <c r="D272" i="3"/>
  <c r="G272" i="3" s="1"/>
  <c r="D271" i="3"/>
  <c r="G271" i="3" s="1"/>
  <c r="G270" i="3"/>
  <c r="D270" i="3"/>
  <c r="D269" i="3"/>
  <c r="G269" i="3" s="1"/>
  <c r="D268" i="3"/>
  <c r="G268" i="3" s="1"/>
  <c r="D267" i="3"/>
  <c r="G267" i="3" s="1"/>
  <c r="D266" i="3"/>
  <c r="G266" i="3" s="1"/>
  <c r="D265" i="3"/>
  <c r="G265" i="3" s="1"/>
  <c r="G264" i="3"/>
  <c r="D264" i="3"/>
  <c r="D263" i="3"/>
  <c r="G263" i="3" s="1"/>
  <c r="D262" i="3"/>
  <c r="G262" i="3" s="1"/>
  <c r="D261" i="3"/>
  <c r="G261" i="3" s="1"/>
  <c r="D260" i="3"/>
  <c r="G260" i="3" s="1"/>
  <c r="D259" i="3"/>
  <c r="G259" i="3" s="1"/>
  <c r="G258" i="3"/>
  <c r="D258" i="3"/>
  <c r="D257" i="3"/>
  <c r="G257" i="3" s="1"/>
  <c r="D256" i="3"/>
  <c r="G256" i="3" s="1"/>
  <c r="D255" i="3"/>
  <c r="G255" i="3" s="1"/>
  <c r="D254" i="3"/>
  <c r="G254" i="3" s="1"/>
  <c r="D253" i="3"/>
  <c r="G253" i="3" s="1"/>
  <c r="G252" i="3"/>
  <c r="D252" i="3"/>
  <c r="D251" i="3"/>
  <c r="G251" i="3" s="1"/>
  <c r="D250" i="3"/>
  <c r="G250" i="3" s="1"/>
  <c r="D249" i="3"/>
  <c r="G249" i="3" s="1"/>
  <c r="D248" i="3"/>
  <c r="G248" i="3" s="1"/>
  <c r="D247" i="3"/>
  <c r="G247" i="3" s="1"/>
  <c r="G246" i="3"/>
  <c r="D246" i="3"/>
  <c r="D245" i="3"/>
  <c r="G245" i="3" s="1"/>
  <c r="D244" i="3"/>
  <c r="G244" i="3" s="1"/>
  <c r="D243" i="3"/>
  <c r="G243" i="3" s="1"/>
  <c r="D242" i="3"/>
  <c r="G242" i="3" s="1"/>
  <c r="D241" i="3"/>
  <c r="G241" i="3" s="1"/>
  <c r="G240" i="3"/>
  <c r="D240" i="3"/>
  <c r="D239" i="3"/>
  <c r="G239" i="3" s="1"/>
  <c r="D238" i="3"/>
  <c r="G238" i="3" s="1"/>
  <c r="D237" i="3"/>
  <c r="G237" i="3" s="1"/>
  <c r="D236" i="3"/>
  <c r="G236" i="3" s="1"/>
  <c r="D235" i="3"/>
  <c r="G235" i="3" s="1"/>
  <c r="G234" i="3"/>
  <c r="D234" i="3"/>
  <c r="D233" i="3"/>
  <c r="G233" i="3" s="1"/>
  <c r="D232" i="3"/>
  <c r="G232" i="3" s="1"/>
  <c r="D231" i="3"/>
  <c r="G231" i="3" s="1"/>
  <c r="D230" i="3"/>
  <c r="G230" i="3" s="1"/>
  <c r="D229" i="3"/>
  <c r="G229" i="3" s="1"/>
  <c r="G228" i="3"/>
  <c r="D228" i="3"/>
  <c r="D227" i="3"/>
  <c r="G227" i="3" s="1"/>
  <c r="D226" i="3"/>
  <c r="G226" i="3" s="1"/>
  <c r="D225" i="3"/>
  <c r="G225" i="3" s="1"/>
  <c r="D224" i="3"/>
  <c r="G224" i="3" s="1"/>
  <c r="D223" i="3"/>
  <c r="G223" i="3" s="1"/>
  <c r="G222" i="3"/>
  <c r="D222" i="3"/>
  <c r="D221" i="3"/>
  <c r="G221" i="3" s="1"/>
  <c r="D220" i="3"/>
  <c r="G220" i="3" s="1"/>
  <c r="D219" i="3"/>
  <c r="G219" i="3" s="1"/>
  <c r="D218" i="3"/>
  <c r="G218" i="3" s="1"/>
  <c r="D217" i="3"/>
  <c r="G217" i="3" s="1"/>
  <c r="G216" i="3"/>
  <c r="D216" i="3"/>
  <c r="D215" i="3"/>
  <c r="G215" i="3" s="1"/>
  <c r="D214" i="3"/>
  <c r="G214" i="3" s="1"/>
  <c r="D213" i="3"/>
  <c r="G213" i="3" s="1"/>
  <c r="D212" i="3"/>
  <c r="G212" i="3" s="1"/>
  <c r="D211" i="3"/>
  <c r="G211" i="3" s="1"/>
  <c r="G210" i="3"/>
  <c r="D210" i="3"/>
  <c r="D209" i="3"/>
  <c r="G209" i="3" s="1"/>
  <c r="D208" i="3"/>
  <c r="G208" i="3" s="1"/>
  <c r="D207" i="3"/>
  <c r="G207" i="3" s="1"/>
  <c r="D206" i="3"/>
  <c r="G206" i="3" s="1"/>
  <c r="D205" i="3"/>
  <c r="G205" i="3" s="1"/>
  <c r="G204" i="3"/>
  <c r="D204" i="3"/>
  <c r="D203" i="3"/>
  <c r="G203" i="3" s="1"/>
  <c r="D202" i="3"/>
  <c r="G202" i="3" s="1"/>
  <c r="D201" i="3"/>
  <c r="G201" i="3" s="1"/>
  <c r="D200" i="3"/>
  <c r="G200" i="3" s="1"/>
  <c r="D199" i="3"/>
  <c r="G199" i="3" s="1"/>
  <c r="G198" i="3"/>
  <c r="D198" i="3"/>
  <c r="D197" i="3"/>
  <c r="G197" i="3" s="1"/>
  <c r="D196" i="3"/>
  <c r="G196" i="3" s="1"/>
  <c r="D195" i="3"/>
  <c r="G195" i="3" s="1"/>
  <c r="D194" i="3"/>
  <c r="G194" i="3" s="1"/>
  <c r="D193" i="3"/>
  <c r="G193" i="3" s="1"/>
  <c r="G192" i="3"/>
  <c r="D192" i="3"/>
  <c r="D191" i="3"/>
  <c r="G191" i="3" s="1"/>
  <c r="D190" i="3"/>
  <c r="G190" i="3" s="1"/>
  <c r="D189" i="3"/>
  <c r="G189" i="3" s="1"/>
  <c r="D188" i="3"/>
  <c r="G188" i="3" s="1"/>
  <c r="D187" i="3"/>
  <c r="G187" i="3" s="1"/>
  <c r="G186" i="3"/>
  <c r="D186" i="3"/>
  <c r="D185" i="3"/>
  <c r="G185" i="3" s="1"/>
  <c r="D184" i="3"/>
  <c r="G184" i="3" s="1"/>
  <c r="D183" i="3"/>
  <c r="G183" i="3" s="1"/>
  <c r="D182" i="3"/>
  <c r="G182" i="3" s="1"/>
  <c r="D181" i="3"/>
  <c r="G181" i="3" s="1"/>
  <c r="G180" i="3"/>
  <c r="D180" i="3"/>
  <c r="D179" i="3"/>
  <c r="G179" i="3" s="1"/>
  <c r="D178" i="3"/>
  <c r="G178" i="3" s="1"/>
  <c r="D177" i="3"/>
  <c r="G177" i="3" s="1"/>
  <c r="D176" i="3"/>
  <c r="G176" i="3" s="1"/>
  <c r="D175" i="3"/>
  <c r="G175" i="3" s="1"/>
  <c r="G174" i="3"/>
  <c r="D174" i="3"/>
  <c r="D173" i="3"/>
  <c r="G173" i="3" s="1"/>
  <c r="D172" i="3"/>
  <c r="G172" i="3" s="1"/>
  <c r="D171" i="3"/>
  <c r="G171" i="3" s="1"/>
  <c r="D170" i="3"/>
  <c r="G170" i="3" s="1"/>
  <c r="D169" i="3"/>
  <c r="G169" i="3" s="1"/>
  <c r="G168" i="3"/>
  <c r="D168" i="3"/>
  <c r="D167" i="3"/>
  <c r="G167" i="3" s="1"/>
  <c r="D166" i="3"/>
  <c r="G166" i="3" s="1"/>
  <c r="D165" i="3"/>
  <c r="G165" i="3" s="1"/>
  <c r="D164" i="3"/>
  <c r="G164" i="3" s="1"/>
  <c r="D163" i="3"/>
  <c r="G163" i="3" s="1"/>
  <c r="G162" i="3"/>
  <c r="D162" i="3"/>
  <c r="D161" i="3"/>
  <c r="G161" i="3" s="1"/>
  <c r="D160" i="3"/>
  <c r="G160" i="3" s="1"/>
  <c r="D159" i="3"/>
  <c r="G159" i="3" s="1"/>
  <c r="D158" i="3"/>
  <c r="G158" i="3" s="1"/>
  <c r="D157" i="3"/>
  <c r="G157" i="3" s="1"/>
  <c r="G156" i="3"/>
  <c r="D156" i="3"/>
  <c r="D155" i="3"/>
  <c r="G155" i="3" s="1"/>
  <c r="D154" i="3"/>
  <c r="G154" i="3" s="1"/>
  <c r="D153" i="3"/>
  <c r="G153" i="3" s="1"/>
  <c r="D152" i="3"/>
  <c r="G152" i="3" s="1"/>
  <c r="D151" i="3"/>
  <c r="G151" i="3" s="1"/>
  <c r="G150" i="3"/>
  <c r="D150" i="3"/>
  <c r="D149" i="3"/>
  <c r="G149" i="3" s="1"/>
  <c r="D148" i="3"/>
  <c r="G148" i="3" s="1"/>
  <c r="D147" i="3"/>
  <c r="G147" i="3" s="1"/>
  <c r="D146" i="3"/>
  <c r="G146" i="3" s="1"/>
  <c r="D145" i="3"/>
  <c r="G145" i="3" s="1"/>
  <c r="G144" i="3"/>
  <c r="D144" i="3"/>
  <c r="D143" i="3"/>
  <c r="G143" i="3" s="1"/>
  <c r="D142" i="3"/>
  <c r="G142" i="3" s="1"/>
  <c r="D141" i="3"/>
  <c r="G141" i="3" s="1"/>
  <c r="D140" i="3"/>
  <c r="G140" i="3" s="1"/>
  <c r="D139" i="3"/>
  <c r="G139" i="3" s="1"/>
  <c r="G138" i="3"/>
  <c r="D138" i="3"/>
  <c r="D137" i="3"/>
  <c r="G137" i="3" s="1"/>
  <c r="D132" i="3"/>
  <c r="G132" i="3" s="1"/>
  <c r="D131" i="3"/>
  <c r="G131" i="3" s="1"/>
  <c r="D130" i="3"/>
  <c r="G130" i="3" s="1"/>
  <c r="D129" i="3"/>
  <c r="G129" i="3" s="1"/>
  <c r="D128" i="3"/>
  <c r="G128" i="3" s="1"/>
  <c r="D127" i="3"/>
  <c r="G127" i="3" s="1"/>
  <c r="D126" i="3"/>
  <c r="G126" i="3" s="1"/>
  <c r="D125" i="3"/>
  <c r="D124" i="3"/>
  <c r="D119" i="3"/>
  <c r="G119" i="3" s="1"/>
  <c r="D118" i="3"/>
  <c r="G118" i="3" s="1"/>
  <c r="D117" i="3"/>
  <c r="G117" i="3" s="1"/>
  <c r="D116" i="3"/>
  <c r="G116" i="3" s="1"/>
  <c r="D115" i="3"/>
  <c r="G115" i="3" s="1"/>
  <c r="D114" i="3"/>
  <c r="G114" i="3" s="1"/>
  <c r="D113" i="3"/>
  <c r="G113" i="3" s="1"/>
  <c r="D112" i="3"/>
  <c r="G112" i="3" s="1"/>
  <c r="D111" i="3"/>
  <c r="G111" i="3" s="1"/>
  <c r="D110" i="3"/>
  <c r="G110" i="3" s="1"/>
  <c r="D109" i="3"/>
  <c r="G109" i="3" s="1"/>
  <c r="D108" i="3"/>
  <c r="G108" i="3" s="1"/>
  <c r="D107" i="3"/>
  <c r="G107" i="3" s="1"/>
  <c r="D106" i="3"/>
  <c r="G106" i="3" s="1"/>
  <c r="D105" i="3"/>
  <c r="G105" i="3" s="1"/>
  <c r="D104" i="3"/>
  <c r="G104" i="3" s="1"/>
  <c r="D103" i="3"/>
  <c r="G103" i="3" s="1"/>
  <c r="G102" i="3"/>
  <c r="D100" i="3"/>
  <c r="G100" i="3" s="1"/>
  <c r="D99" i="3"/>
  <c r="G99" i="3" s="1"/>
  <c r="D98" i="3"/>
  <c r="G98" i="3" s="1"/>
  <c r="D97" i="3"/>
  <c r="G97" i="3" s="1"/>
  <c r="D95" i="3"/>
  <c r="G95" i="3" s="1"/>
  <c r="D94" i="3"/>
  <c r="G94" i="3" s="1"/>
  <c r="D93" i="3"/>
  <c r="G93" i="3" s="1"/>
  <c r="D92" i="3"/>
  <c r="G92" i="3" s="1"/>
  <c r="D87" i="3"/>
  <c r="G87" i="3" s="1"/>
  <c r="D86" i="3"/>
  <c r="G86" i="3" s="1"/>
  <c r="D85" i="3"/>
  <c r="G85" i="3" s="1"/>
  <c r="D84" i="3"/>
  <c r="G84" i="3" s="1"/>
  <c r="D81" i="3"/>
  <c r="G81" i="3" s="1"/>
  <c r="D80" i="3"/>
  <c r="G80" i="3" s="1"/>
  <c r="D79" i="3"/>
  <c r="G79" i="3" s="1"/>
  <c r="D78" i="3"/>
  <c r="G78" i="3" s="1"/>
  <c r="D77" i="3"/>
  <c r="G77" i="3" s="1"/>
  <c r="D73" i="3"/>
  <c r="G73" i="3" s="1"/>
  <c r="D67" i="3"/>
  <c r="G67" i="3" s="1"/>
  <c r="D66" i="3"/>
  <c r="G66" i="3" s="1"/>
  <c r="D65" i="3"/>
  <c r="G65" i="3" s="1"/>
  <c r="D64" i="3"/>
  <c r="G64" i="3" s="1"/>
  <c r="D63" i="3"/>
  <c r="G63" i="3" s="1"/>
  <c r="D62" i="3"/>
  <c r="G62" i="3" s="1"/>
  <c r="D61" i="3"/>
  <c r="G61" i="3" s="1"/>
  <c r="D60" i="3"/>
  <c r="G60" i="3" s="1"/>
  <c r="D59" i="3"/>
  <c r="G59" i="3" s="1"/>
  <c r="G58" i="3"/>
  <c r="D58" i="3"/>
  <c r="D57" i="3"/>
  <c r="G57" i="3" s="1"/>
  <c r="D82" i="3"/>
  <c r="G82" i="3" s="1"/>
  <c r="D76" i="3"/>
  <c r="G76" i="3" s="1"/>
  <c r="D75" i="3"/>
  <c r="G75" i="3" s="1"/>
  <c r="D74" i="3"/>
  <c r="G74" i="3" s="1"/>
  <c r="D72" i="3"/>
  <c r="G72" i="3" s="1"/>
  <c r="D71" i="3"/>
  <c r="G71" i="3" s="1"/>
  <c r="D70" i="3"/>
  <c r="G70" i="3" s="1"/>
  <c r="D69" i="3"/>
  <c r="G69" i="3" s="1"/>
  <c r="D68" i="3"/>
  <c r="G68" i="3" s="1"/>
  <c r="D56" i="3"/>
  <c r="G56" i="3" s="1"/>
  <c r="D55" i="3"/>
  <c r="G55" i="3" s="1"/>
  <c r="D54" i="3"/>
  <c r="G54" i="3" s="1"/>
  <c r="D53" i="3"/>
  <c r="G53" i="3" s="1"/>
  <c r="D52" i="3"/>
  <c r="G52" i="3" s="1"/>
  <c r="D51" i="3"/>
  <c r="G51" i="3" s="1"/>
  <c r="D50" i="3"/>
  <c r="G50" i="3" s="1"/>
  <c r="D49" i="3"/>
  <c r="G49" i="3" s="1"/>
  <c r="D48" i="3"/>
  <c r="G48" i="3" s="1"/>
  <c r="D47" i="3"/>
  <c r="G47" i="3" s="1"/>
  <c r="D46" i="3"/>
  <c r="G46" i="3" s="1"/>
  <c r="D45" i="3"/>
  <c r="G45" i="3" s="1"/>
  <c r="D44" i="3"/>
  <c r="G44" i="3" s="1"/>
  <c r="D43" i="3"/>
  <c r="G43" i="3" s="1"/>
  <c r="D42" i="3"/>
  <c r="G42" i="3" s="1"/>
  <c r="D41" i="3"/>
  <c r="G41" i="3" s="1"/>
  <c r="D37" i="3"/>
  <c r="G37" i="3" s="1"/>
  <c r="D36" i="3"/>
  <c r="G36" i="3" s="1"/>
  <c r="B33" i="3"/>
  <c r="D33" i="3" s="1"/>
  <c r="G33" i="3" s="1"/>
  <c r="B32" i="3"/>
  <c r="D32" i="3" s="1"/>
  <c r="G32" i="3" s="1"/>
  <c r="D24" i="3"/>
  <c r="D40" i="3"/>
  <c r="G40" i="3" s="1"/>
  <c r="D39" i="3"/>
  <c r="G39" i="3" s="1"/>
  <c r="D38" i="3"/>
  <c r="G38" i="3" s="1"/>
  <c r="D35" i="3"/>
  <c r="G35" i="3" s="1"/>
  <c r="D34" i="3"/>
  <c r="G34" i="3" s="1"/>
  <c r="D31" i="3"/>
  <c r="G31" i="3" s="1"/>
  <c r="D12" i="3"/>
  <c r="D14" i="3" l="1"/>
  <c r="G14" i="3" s="1"/>
  <c r="D15" i="3"/>
  <c r="G15" i="3" s="1"/>
  <c r="D16" i="3"/>
  <c r="G16" i="3" s="1"/>
  <c r="D17" i="3"/>
  <c r="G17" i="3" s="1"/>
  <c r="D18" i="3"/>
  <c r="G18" i="3" s="1"/>
  <c r="D19" i="3"/>
  <c r="G19" i="3" s="1"/>
  <c r="D20" i="3"/>
  <c r="G20" i="3" s="1"/>
  <c r="D21" i="3"/>
  <c r="G21" i="3" s="1"/>
  <c r="D22" i="3"/>
  <c r="G22" i="3" s="1"/>
  <c r="D23" i="3"/>
  <c r="G23" i="3" s="1"/>
  <c r="G24" i="3"/>
  <c r="D25" i="3"/>
  <c r="G25" i="3" s="1"/>
  <c r="D26" i="3"/>
  <c r="G26" i="3" s="1"/>
  <c r="D27" i="3"/>
  <c r="G27" i="3" s="1"/>
  <c r="D28" i="3"/>
  <c r="G28" i="3" s="1"/>
  <c r="D29" i="3"/>
  <c r="G29" i="3" s="1"/>
  <c r="D30" i="3"/>
  <c r="G30" i="3" s="1"/>
  <c r="D13" i="3" l="1"/>
  <c r="D11" i="3"/>
  <c r="D10" i="3"/>
  <c r="D9" i="3"/>
  <c r="D8" i="3"/>
  <c r="D7" i="3"/>
  <c r="G12" i="3" l="1"/>
  <c r="G13" i="3"/>
  <c r="G11" i="3" l="1"/>
  <c r="G10" i="3"/>
  <c r="G9" i="3"/>
  <c r="G8" i="3"/>
  <c r="G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tc={F20A38DE-DD8E-4489-8325-4086FEE7A2DD}</author>
    <author>Ford, SaMonia - MRP-APHIS</author>
    <author>tc={C5DB126A-28B0-4D83-AD7C-4F358F78FAF7}</author>
    <author>tc={B97BC3E8-51D7-4599-9011-6ECBB6872CA0}</author>
    <author>tc={17B3F5A6-CAFA-4621-8D03-A1D7C82F4F86}</author>
    <author>tc={E48E1047-468F-4A2E-B2A2-51B829F5A818}</author>
    <author>tc={FAFB762C-12B8-404F-84D9-E5D59928CFEF}</author>
    <author>tc={2C2A5E35-F707-445A-83CF-BE9BF09D8980}</author>
  </authors>
  <commentList>
    <comment ref="C4" authorId="0" shapeId="0" xr:uid="{9B2E0C29-171F-4211-8BB0-82C500B0C389}">
      <text>
        <r>
          <rPr>
            <sz val="9"/>
            <color indexed="81"/>
            <rFont val="Tahoma"/>
            <family val="2"/>
          </rPr>
          <t xml:space="preserve">09/2019
Benefits account for 38% of employee costs
and wages account for the remaining 62%.
W = .62 x TC
TC = 1.6129 x W
FB = .38 x TC
TC = 2.6316 x FB
2.6316 x FB = TC = 1.6129 x W
FB = (1.6129 / 2.6316) x W
FB = .613 x W
Fringe Benefits = Wages x .613
</t>
        </r>
      </text>
    </comment>
    <comment ref="B5" authorId="1" shapeId="0" xr:uid="{F20A38DE-DD8E-4489-8325-4086FEE7A2DD}">
      <text>
        <t>[Threaded comment]
Your version of Excel allows you to read this threaded comment; however, any edits to it will get removed if the file is opened in a newer version of Excel. Learn more: https://go.microsoft.com/fwlink/?linkid=870924
Comment:
    Update with appropriate Calendar Year OPM Pay Table. DCB GS step 4 used most of the time, or if ICR is associated with a specific state, then use the closest OPM pay table for the state.</t>
      </text>
    </comment>
    <comment ref="A17" authorId="2" shapeId="0" xr:uid="{67FFD0DD-1EE5-4957-AD91-57CE71D571A2}">
      <text>
        <r>
          <rPr>
            <b/>
            <sz val="9"/>
            <color indexed="81"/>
            <rFont val="Tahoma"/>
            <family val="2"/>
          </rPr>
          <t>Ford, SaMonia - MRP-APHIS:</t>
        </r>
        <r>
          <rPr>
            <sz val="9"/>
            <color indexed="81"/>
            <rFont val="Tahoma"/>
            <family val="2"/>
          </rPr>
          <t xml:space="preserve">
Form name changed. Used for new and re-license. 
</t>
        </r>
      </text>
    </comment>
    <comment ref="A18" authorId="2" shapeId="0" xr:uid="{FDE7F7E1-B85F-4BC6-835E-B2957894113A}">
      <text>
        <r>
          <rPr>
            <b/>
            <sz val="9"/>
            <color indexed="81"/>
            <rFont val="Tahoma"/>
            <family val="2"/>
          </rPr>
          <t>Ford, SaMonia - MRP-APHIS:</t>
        </r>
        <r>
          <rPr>
            <sz val="9"/>
            <color indexed="81"/>
            <rFont val="Tahoma"/>
            <family val="2"/>
          </rPr>
          <t xml:space="preserve">
Form name changed. Used for new and re-license. 
</t>
        </r>
      </text>
    </comment>
    <comment ref="B34" authorId="2" shapeId="0" xr:uid="{5DD92FE8-7568-4F05-BC33-D85A443DB1DB}">
      <text>
        <r>
          <rPr>
            <b/>
            <sz val="9"/>
            <color indexed="81"/>
            <rFont val="Tahoma"/>
            <family val="2"/>
          </rPr>
          <t>Ford, SaMonia - MRP-APHIS:</t>
        </r>
        <r>
          <rPr>
            <sz val="9"/>
            <color indexed="81"/>
            <rFont val="Tahoma"/>
            <family val="2"/>
          </rPr>
          <t xml:space="preserve">
=Last Activity Class RFGV</t>
        </r>
      </text>
    </comment>
    <comment ref="B36" authorId="2" shapeId="0" xr:uid="{CCFD7877-E5A8-4DBF-B3DA-FF9B773CB0C4}">
      <text>
        <r>
          <rPr>
            <b/>
            <sz val="9"/>
            <color indexed="81"/>
            <rFont val="Tahoma"/>
            <family val="2"/>
          </rPr>
          <t>Ford, SaMonia - MRP-APHIS:</t>
        </r>
        <r>
          <rPr>
            <sz val="9"/>
            <color indexed="81"/>
            <rFont val="Tahoma"/>
            <family val="2"/>
          </rPr>
          <t xml:space="preserve">
=Last Activity Class RFGV</t>
        </r>
      </text>
    </comment>
    <comment ref="B47" authorId="2" shapeId="0" xr:uid="{C3720B0E-41D0-4C0B-9DC7-E09A28F7B0B0}">
      <text>
        <r>
          <rPr>
            <b/>
            <sz val="9"/>
            <color indexed="81"/>
            <rFont val="Tahoma"/>
            <family val="2"/>
          </rPr>
          <t>Ford, SaMonia - MRP-APHIS:</t>
        </r>
        <r>
          <rPr>
            <sz val="9"/>
            <color indexed="81"/>
            <rFont val="Tahoma"/>
            <family val="2"/>
          </rPr>
          <t xml:space="preserve">
=Active Registrants - transporters</t>
        </r>
      </text>
    </comment>
    <comment ref="B48" authorId="2" shapeId="0" xr:uid="{1088F4D9-DE79-444F-B394-658B2C2324E5}">
      <text>
        <r>
          <rPr>
            <b/>
            <sz val="9"/>
            <color indexed="81"/>
            <rFont val="Tahoma"/>
            <family val="2"/>
          </rPr>
          <t>Ford, SaMonia - MRP-APHIS:</t>
        </r>
        <r>
          <rPr>
            <sz val="9"/>
            <color indexed="81"/>
            <rFont val="Tahoma"/>
            <family val="2"/>
          </rPr>
          <t xml:space="preserve">
=Active License report</t>
        </r>
      </text>
    </comment>
    <comment ref="B49" authorId="3" shapeId="0" xr:uid="{C5DB126A-28B0-4D83-AD7C-4F358F78FAF7}">
      <text>
        <t>[Threaded comment]
Your version of Excel allows you to read this threaded comment; however, any edits to it will get removed if the file is opened in a newer version of Excel. Learn more: https://go.microsoft.com/fwlink/?linkid=870924
Comment:
    I am not sure if this number is accurate. It is almost more that the total number of licensees and registrations we currently have and it is 11k more that what was requested previously. I entered it into the SS as is but wanted to flag this for you. ☺️
Reply:
    =Active License + Registration list (HRTBC)</t>
      </text>
    </comment>
    <comment ref="B53" authorId="2" shapeId="0" xr:uid="{7D5D9F71-5F14-4A24-8EF9-3C1C352DDC46}">
      <text>
        <r>
          <rPr>
            <b/>
            <sz val="9"/>
            <color indexed="81"/>
            <rFont val="Tahoma"/>
            <family val="2"/>
          </rPr>
          <t>Ford, SaMonia - MRP-APHIS:</t>
        </r>
        <r>
          <rPr>
            <sz val="9"/>
            <color indexed="81"/>
            <rFont val="Tahoma"/>
            <family val="2"/>
          </rPr>
          <t xml:space="preserve">
=submitted AR by channel</t>
        </r>
      </text>
    </comment>
    <comment ref="B54" authorId="2" shapeId="0" xr:uid="{B01DBAAC-0891-4B5C-9DD2-ABBB4D49D997}">
      <text>
        <r>
          <rPr>
            <b/>
            <sz val="9"/>
            <color indexed="81"/>
            <rFont val="Tahoma"/>
            <family val="2"/>
          </rPr>
          <t>Ford, SaMonia - MRP-APHIS:</t>
        </r>
        <r>
          <rPr>
            <sz val="9"/>
            <color indexed="81"/>
            <rFont val="Tahoma"/>
            <family val="2"/>
          </rPr>
          <t xml:space="preserve">
=submitted AR by channel</t>
        </r>
      </text>
    </comment>
    <comment ref="B55" authorId="2" shapeId="0" xr:uid="{AD2EF1B3-FA04-4189-A176-EAC24CBF98E7}">
      <text>
        <r>
          <rPr>
            <b/>
            <sz val="9"/>
            <color indexed="81"/>
            <rFont val="Tahoma"/>
            <family val="2"/>
          </rPr>
          <t>Ford, SaMonia - MRP-APHIS:</t>
        </r>
        <r>
          <rPr>
            <sz val="9"/>
            <color indexed="81"/>
            <rFont val="Tahoma"/>
            <family val="2"/>
          </rPr>
          <t xml:space="preserve">
=submitted AR by channel</t>
        </r>
      </text>
    </comment>
    <comment ref="B56" authorId="2" shapeId="0" xr:uid="{E6019565-1763-479A-8AC1-232882DAC76B}">
      <text>
        <r>
          <rPr>
            <b/>
            <sz val="9"/>
            <color indexed="81"/>
            <rFont val="Tahoma"/>
            <family val="2"/>
          </rPr>
          <t>Ford, SaMonia - MRP-APHIS:</t>
        </r>
        <r>
          <rPr>
            <sz val="9"/>
            <color indexed="81"/>
            <rFont val="Tahoma"/>
            <family val="2"/>
          </rPr>
          <t xml:space="preserve">
=submitted AR by channel</t>
        </r>
      </text>
    </comment>
    <comment ref="B57" authorId="2" shapeId="0" xr:uid="{F80E6C20-56FE-4E9D-8969-C90495A89A51}">
      <text>
        <r>
          <rPr>
            <b/>
            <sz val="9"/>
            <color indexed="81"/>
            <rFont val="Tahoma"/>
            <family val="2"/>
          </rPr>
          <t>Ford, SaMonia - MRP-APHIS:</t>
        </r>
        <r>
          <rPr>
            <sz val="9"/>
            <color indexed="81"/>
            <rFont val="Tahoma"/>
            <family val="2"/>
          </rPr>
          <t xml:space="preserve">
=submitted AR by channel</t>
        </r>
      </text>
    </comment>
    <comment ref="B58" authorId="2" shapeId="0" xr:uid="{7C3D8E26-D0B9-4B52-9264-BEF627775104}">
      <text>
        <r>
          <rPr>
            <b/>
            <sz val="9"/>
            <color indexed="81"/>
            <rFont val="Tahoma"/>
            <family val="2"/>
          </rPr>
          <t>Ford, SaMonia - MRP-APHIS:</t>
        </r>
        <r>
          <rPr>
            <sz val="9"/>
            <color indexed="81"/>
            <rFont val="Tahoma"/>
            <family val="2"/>
          </rPr>
          <t xml:space="preserve">
=submitted AR by channel</t>
        </r>
      </text>
    </comment>
    <comment ref="B59" authorId="2" shapeId="0" xr:uid="{E61DA90A-E9CB-4FB2-922D-062B011EC2B3}">
      <text>
        <r>
          <rPr>
            <b/>
            <sz val="9"/>
            <color indexed="81"/>
            <rFont val="Tahoma"/>
            <family val="2"/>
          </rPr>
          <t>Ford, SaMonia - MRP-APHIS:</t>
        </r>
        <r>
          <rPr>
            <sz val="9"/>
            <color indexed="81"/>
            <rFont val="Tahoma"/>
            <family val="2"/>
          </rPr>
          <t xml:space="preserve">
=submitted AR by channel</t>
        </r>
      </text>
    </comment>
    <comment ref="B60" authorId="2" shapeId="0" xr:uid="{752829C3-574C-47CE-84A1-278C50A78A29}">
      <text>
        <r>
          <rPr>
            <b/>
            <sz val="9"/>
            <color indexed="81"/>
            <rFont val="Tahoma"/>
            <family val="2"/>
          </rPr>
          <t>Ford, SaMonia - MRP-APHIS:</t>
        </r>
        <r>
          <rPr>
            <sz val="9"/>
            <color indexed="81"/>
            <rFont val="Tahoma"/>
            <family val="2"/>
          </rPr>
          <t xml:space="preserve">
=submitted AR by channel</t>
        </r>
      </text>
    </comment>
    <comment ref="B61" authorId="2" shapeId="0" xr:uid="{784038C7-040B-48F3-A9A1-343924C339AF}">
      <text>
        <r>
          <rPr>
            <b/>
            <sz val="9"/>
            <color indexed="81"/>
            <rFont val="Tahoma"/>
            <family val="2"/>
          </rPr>
          <t>Ford, SaMonia - MRP-APHIS:</t>
        </r>
        <r>
          <rPr>
            <sz val="9"/>
            <color indexed="81"/>
            <rFont val="Tahoma"/>
            <family val="2"/>
          </rPr>
          <t xml:space="preserve">
=submitted AR by column E</t>
        </r>
      </text>
    </comment>
    <comment ref="B62" authorId="2" shapeId="0" xr:uid="{1ECB418C-309A-4B62-A1C2-7F5D343A814C}">
      <text>
        <r>
          <rPr>
            <b/>
            <sz val="9"/>
            <color indexed="81"/>
            <rFont val="Tahoma"/>
            <family val="2"/>
          </rPr>
          <t>Ford, SaMonia - MRP-APHIS:</t>
        </r>
        <r>
          <rPr>
            <sz val="9"/>
            <color indexed="81"/>
            <rFont val="Tahoma"/>
            <family val="2"/>
          </rPr>
          <t xml:space="preserve">
=submitted AR by column E</t>
        </r>
      </text>
    </comment>
    <comment ref="B63" authorId="2" shapeId="0" xr:uid="{B852ED03-5AC1-4CCA-9B0B-5D021095E47B}">
      <text>
        <r>
          <rPr>
            <b/>
            <sz val="9"/>
            <color indexed="81"/>
            <rFont val="Tahoma"/>
            <family val="2"/>
          </rPr>
          <t>Ford, SaMonia - MRP-APHIS:</t>
        </r>
        <r>
          <rPr>
            <sz val="9"/>
            <color indexed="81"/>
            <rFont val="Tahoma"/>
            <family val="2"/>
          </rPr>
          <t xml:space="preserve">
=submitted AR by column E</t>
        </r>
      </text>
    </comment>
    <comment ref="B64" authorId="2" shapeId="0" xr:uid="{E94022B0-F2D5-4739-9C2D-43711CCF326C}">
      <text>
        <r>
          <rPr>
            <b/>
            <sz val="9"/>
            <color indexed="81"/>
            <rFont val="Tahoma"/>
            <family val="2"/>
          </rPr>
          <t>Ford, SaMonia - MRP-APHIS:</t>
        </r>
        <r>
          <rPr>
            <sz val="9"/>
            <color indexed="81"/>
            <rFont val="Tahoma"/>
            <family val="2"/>
          </rPr>
          <t xml:space="preserve">
=submitted AR by column E</t>
        </r>
      </text>
    </comment>
    <comment ref="B65" authorId="2" shapeId="0" xr:uid="{2778CD2D-02C2-4983-975D-F361123FBB5B}">
      <text>
        <r>
          <rPr>
            <b/>
            <sz val="9"/>
            <color indexed="81"/>
            <rFont val="Tahoma"/>
            <family val="2"/>
          </rPr>
          <t>Ford, SaMonia - MRP-APHIS:</t>
        </r>
        <r>
          <rPr>
            <sz val="9"/>
            <color indexed="81"/>
            <rFont val="Tahoma"/>
            <family val="2"/>
          </rPr>
          <t xml:space="preserve">
=submitted AR by channel</t>
        </r>
      </text>
    </comment>
    <comment ref="B66" authorId="2" shapeId="0" xr:uid="{8D41830F-4024-4F46-B2B1-0B5D5A534495}">
      <text>
        <r>
          <rPr>
            <b/>
            <sz val="9"/>
            <color indexed="81"/>
            <rFont val="Tahoma"/>
            <family val="2"/>
          </rPr>
          <t>Ford, SaMonia - MRP-APHIS:</t>
        </r>
        <r>
          <rPr>
            <sz val="9"/>
            <color indexed="81"/>
            <rFont val="Tahoma"/>
            <family val="2"/>
          </rPr>
          <t xml:space="preserve">
=submitted AR by channel</t>
        </r>
      </text>
    </comment>
    <comment ref="B67" authorId="2" shapeId="0" xr:uid="{17FA1C89-77E3-4D7D-95EB-9AAAC74065A8}">
      <text>
        <r>
          <rPr>
            <b/>
            <sz val="9"/>
            <color indexed="81"/>
            <rFont val="Tahoma"/>
            <family val="2"/>
          </rPr>
          <t>Ford, SaMonia - MRP-APHIS:</t>
        </r>
        <r>
          <rPr>
            <sz val="9"/>
            <color indexed="81"/>
            <rFont val="Tahoma"/>
            <family val="2"/>
          </rPr>
          <t xml:space="preserve">
=submitted AR by channel</t>
        </r>
      </text>
    </comment>
    <comment ref="B68" authorId="2" shapeId="0" xr:uid="{CEA417F2-444B-4291-B96F-044D6F5EBBC5}">
      <text>
        <r>
          <rPr>
            <b/>
            <sz val="9"/>
            <color indexed="81"/>
            <rFont val="Tahoma"/>
            <family val="2"/>
          </rPr>
          <t>Ford, SaMonia - MRP-APHIS:</t>
        </r>
        <r>
          <rPr>
            <sz val="9"/>
            <color indexed="81"/>
            <rFont val="Tahoma"/>
            <family val="2"/>
          </rPr>
          <t xml:space="preserve">
=Active Registrant + License list - G/F/V</t>
        </r>
      </text>
    </comment>
    <comment ref="B69" authorId="2" shapeId="0" xr:uid="{F5485617-6BDD-466C-8194-1925E56CCC34}">
      <text>
        <r>
          <rPr>
            <b/>
            <sz val="9"/>
            <color indexed="81"/>
            <rFont val="Tahoma"/>
            <family val="2"/>
          </rPr>
          <t>Ford, SaMonia - MRP-APHIS:</t>
        </r>
        <r>
          <rPr>
            <sz val="9"/>
            <color indexed="81"/>
            <rFont val="Tahoma"/>
            <family val="2"/>
          </rPr>
          <t xml:space="preserve">
=Active Registrants (C/T)</t>
        </r>
      </text>
    </comment>
    <comment ref="B71" authorId="2" shapeId="0" xr:uid="{70FBD614-FD7C-4E23-A988-F0EA779DACC6}">
      <text>
        <r>
          <rPr>
            <b/>
            <sz val="9"/>
            <color indexed="81"/>
            <rFont val="Tahoma"/>
            <family val="2"/>
          </rPr>
          <t>Ford, SaMonia - MRP-APHIS:</t>
        </r>
        <r>
          <rPr>
            <sz val="9"/>
            <color indexed="81"/>
            <rFont val="Tahoma"/>
            <family val="2"/>
          </rPr>
          <t xml:space="preserve">
=Active license (B/C)</t>
        </r>
      </text>
    </comment>
    <comment ref="B72" authorId="2" shapeId="0" xr:uid="{FEB09B8A-2D78-400B-8FE1-16E105F04475}">
      <text>
        <r>
          <rPr>
            <b/>
            <sz val="9"/>
            <color indexed="81"/>
            <rFont val="Tahoma"/>
            <family val="2"/>
          </rPr>
          <t>Ford, SaMonia - MRP-APHIS:</t>
        </r>
        <r>
          <rPr>
            <sz val="9"/>
            <color indexed="81"/>
            <rFont val="Tahoma"/>
            <family val="2"/>
          </rPr>
          <t xml:space="preserve">
=Active license (B/C)</t>
        </r>
      </text>
    </comment>
    <comment ref="B73" authorId="2" shapeId="0" xr:uid="{042D2C73-6129-456E-9F43-5673C8168D7A}">
      <text>
        <r>
          <rPr>
            <b/>
            <sz val="9"/>
            <color indexed="81"/>
            <rFont val="Tahoma"/>
            <family val="2"/>
          </rPr>
          <t>Ford, SaMonia - MRP-APHIS:</t>
        </r>
        <r>
          <rPr>
            <sz val="9"/>
            <color indexed="81"/>
            <rFont val="Tahoma"/>
            <family val="2"/>
          </rPr>
          <t xml:space="preserve">
=Active license (B/C)</t>
        </r>
      </text>
    </comment>
    <comment ref="B93" authorId="2" shapeId="0" xr:uid="{2EE7A381-4F3C-40B3-AAB7-AA7C4EC14EEE}">
      <text>
        <r>
          <rPr>
            <b/>
            <sz val="9"/>
            <color indexed="81"/>
            <rFont val="Tahoma"/>
            <family val="2"/>
          </rPr>
          <t>Ford, SaMonia - MRP-APHIS:</t>
        </r>
        <r>
          <rPr>
            <sz val="9"/>
            <color indexed="81"/>
            <rFont val="Tahoma"/>
            <family val="2"/>
          </rPr>
          <t xml:space="preserve">
=Active research/Intermediate handler/carriers</t>
        </r>
      </text>
    </comment>
    <comment ref="A94" authorId="4" shapeId="0" xr:uid="{B97BC3E8-51D7-4599-9011-6ECBB6872CA0}">
      <text>
        <t>[Threaded comment]
Your version of Excel allows you to read this threaded comment; however, any edits to it will get removed if the file is opened in a newer version of Excel. Learn more: https://go.microsoft.com/fwlink/?linkid=870924
Comment:
    Missing Form Numbers 7040, 7040A</t>
      </text>
    </comment>
    <comment ref="B95" authorId="2" shapeId="0" xr:uid="{FAA24973-94E1-4D6D-BACC-FDB69AE9053F}">
      <text>
        <r>
          <rPr>
            <b/>
            <sz val="9"/>
            <color indexed="81"/>
            <rFont val="Tahoma"/>
            <family val="2"/>
          </rPr>
          <t>Ford, SaMonia - MRP-APHIS:</t>
        </r>
        <r>
          <rPr>
            <sz val="9"/>
            <color indexed="81"/>
            <rFont val="Tahoma"/>
            <family val="2"/>
          </rPr>
          <t xml:space="preserve">
=LDI Authorizations total matrix</t>
        </r>
      </text>
    </comment>
    <comment ref="B97" authorId="2" shapeId="0" xr:uid="{9AAD8C89-FE3F-4C03-9805-C4996DBC06F2}">
      <text>
        <r>
          <rPr>
            <b/>
            <sz val="9"/>
            <color indexed="81"/>
            <rFont val="Tahoma"/>
            <family val="2"/>
          </rPr>
          <t>Ford, SaMonia - MRP-APHIS:</t>
        </r>
        <r>
          <rPr>
            <sz val="9"/>
            <color indexed="81"/>
            <rFont val="Tahoma"/>
            <family val="2"/>
          </rPr>
          <t xml:space="preserve">
=LDI Authorizations total matrix</t>
        </r>
      </text>
    </comment>
    <comment ref="A100" authorId="5" shapeId="0" xr:uid="{17B3F5A6-CAFA-4621-8D03-A1D7C82F4F86}">
      <text>
        <t>[Threaded comment]
Your version of Excel allows you to read this threaded comment; however, any edits to it will get removed if the file is opened in a newer version of Excel. Learn more: https://go.microsoft.com/fwlink/?linkid=870924
Comment:
    We are retiring this form.</t>
      </text>
    </comment>
    <comment ref="A109" authorId="6" shapeId="0" xr:uid="{E48E1047-468F-4A2E-B2A2-51B829F5A818}">
      <text>
        <t>[Threaded comment]
Your version of Excel allows you to read this threaded comment; however, any edits to it will get removed if the file is opened in a newer version of Excel. Learn more: https://go.microsoft.com/fwlink/?linkid=870924
Comment:
    I can provide more information on this one. For example; the SPAs review and distribute these, then mail out the responses. So I would add them to the mix, SPA- GS12- 1h and I show we have 96 of these currently active and approved.</t>
      </text>
    </comment>
    <comment ref="A110" authorId="7" shapeId="0" xr:uid="{FAFB762C-12B8-404F-84D9-E5D59928CFEF}">
      <text>
        <t>[Threaded comment]
Your version of Excel allows you to read this threaded comment; however, any edits to it will get removed if the file is opened in a newer version of Excel. Learn more: https://go.microsoft.com/fwlink/?linkid=870924
Comment:
    I can provide more information on this one. For example; the SPAs review and distribute these, then mail out the responses. So I would add them to the mix, SPA- GS12- 1h and I show we have 96 of these currently active and approved.</t>
      </text>
    </comment>
    <comment ref="A111" authorId="8" shapeId="0" xr:uid="{2C2A5E35-F707-445A-83CF-BE9BF09D8980}">
      <text>
        <t>[Threaded comment]
Your version of Excel allows you to read this threaded comment; however, any edits to it will get removed if the file is opened in a newer version of Excel. Learn more: https://go.microsoft.com/fwlink/?linkid=870924
Comment:
    I can provide more information on this one. For example; the SPAs review and distribute these, then mail out the responses. So I would add them to the mix, SPA- GS12- 1h and I show we have 96 of these currently active and approved.</t>
      </text>
    </comment>
    <comment ref="B127" authorId="2" shapeId="0" xr:uid="{D58A772F-6BB1-49CE-B375-F005A016D107}">
      <text>
        <r>
          <rPr>
            <b/>
            <sz val="9"/>
            <color indexed="81"/>
            <rFont val="Tahoma"/>
            <family val="2"/>
          </rPr>
          <t>Ford, SaMonia - MRP-APHIS:</t>
        </r>
        <r>
          <rPr>
            <sz val="9"/>
            <color indexed="81"/>
            <rFont val="Tahoma"/>
            <family val="2"/>
          </rPr>
          <t xml:space="preserve">
=complaint log &amp; campaigns</t>
        </r>
      </text>
    </comment>
    <comment ref="B130" authorId="2" shapeId="0" xr:uid="{D3894E7E-C325-49E9-8A71-08BD30433BFA}">
      <text>
        <r>
          <rPr>
            <b/>
            <sz val="9"/>
            <color indexed="81"/>
            <rFont val="Tahoma"/>
            <family val="2"/>
          </rPr>
          <t>Ford, SaMonia - MRP-APHIS:</t>
        </r>
        <r>
          <rPr>
            <sz val="9"/>
            <color indexed="81"/>
            <rFont val="Tahoma"/>
            <family val="2"/>
          </rPr>
          <t xml:space="preserve">
=Complaint log report (complaints/searches)</t>
        </r>
      </text>
    </comment>
  </commentList>
</comments>
</file>

<file path=xl/sharedStrings.xml><?xml version="1.0" encoding="utf-8"?>
<sst xmlns="http://schemas.openxmlformats.org/spreadsheetml/2006/main" count="188" uniqueCount="153">
  <si>
    <t>DATE PREPARED</t>
  </si>
  <si>
    <t>Activity descriptions and calculations are below.</t>
  </si>
  <si>
    <t>TITLE OF INFORMATION COLLECTION REQUEST (ICR)</t>
  </si>
  <si>
    <t>OMB CONTROL NO.</t>
  </si>
  <si>
    <t>FRINGE BENEFITS FACTOR
(B)</t>
  </si>
  <si>
    <t>TOTAL ANNUAL RESPONSES
(D)</t>
  </si>
  <si>
    <t>TOTAL HOURS PER YEAR
(F)</t>
  </si>
  <si>
    <t>GRADE
(G)</t>
  </si>
  <si>
    <t>TOTAL COSTS
(1+B+C) x F x H</t>
  </si>
  <si>
    <t>AVG TIME PER RESPONSES
(E)</t>
  </si>
  <si>
    <t>TOTAL
FEDERAL GOVERNMENT COSTS</t>
  </si>
  <si>
    <t>ACTIVITY DESCRIPTION (incl form number)</t>
  </si>
  <si>
    <t>WAGE
(Step 4)
(H)</t>
  </si>
  <si>
    <t>Additional line for ICR Title if title is too long</t>
  </si>
  <si>
    <t>OPM PAY TABLE
(A)</t>
  </si>
  <si>
    <t>OVERHEAD COST FACTOR
(C)</t>
  </si>
  <si>
    <t>0579-0036</t>
  </si>
  <si>
    <t>Animal Welfare</t>
  </si>
  <si>
    <t>The following information collection activities are Merged from 0579-0486</t>
  </si>
  <si>
    <t>Bird Identification</t>
  </si>
  <si>
    <t>Consignment Document</t>
  </si>
  <si>
    <t>2026-DCB</t>
  </si>
  <si>
    <t>Definitions- Research Facility Exemption - ILS</t>
  </si>
  <si>
    <t>9</t>
  </si>
  <si>
    <t>Annual License Fee - Form 7031 (Credit Card) - ILS</t>
  </si>
  <si>
    <t>Annual License Fee - Form 7031 (Credit Card) - PS Analyst</t>
  </si>
  <si>
    <t>12</t>
  </si>
  <si>
    <t>Online (LRA) Prelicensing Tool to Guide Requests for Licensing/Registration Packets - ILS</t>
  </si>
  <si>
    <t>Notification of Change - APHIS Form 7033 (optional or equivalent format)</t>
  </si>
  <si>
    <t>Notification of Change - APHIS Form 7033 (optional or equivalent format) - ILS</t>
  </si>
  <si>
    <t>Notification of Change - APHIS Form 7033 (optional or equivalent format) - PS Analyst</t>
  </si>
  <si>
    <t>Notification of Change - APHIS Form 7033 (optional or equivalent format) - Inspection</t>
  </si>
  <si>
    <t>13</t>
  </si>
  <si>
    <t>Federal Debt Collection Form - APHIS Form 7030 - ILS</t>
  </si>
  <si>
    <t>Federal Debt Collection Form - APHIS Form 7030 - PS Analyst</t>
  </si>
  <si>
    <t>Application for License and Acknowledgement of Regulations and Standards - APHIS 7003A - ILS</t>
  </si>
  <si>
    <t>Application for License and Acknowledgement of Regulations and Standards - APHIS 7003A - PS Analyst</t>
  </si>
  <si>
    <t>Request for 1st Pre-Licensing Inspection; Signature Acknowledgeing Receipt of the Inspection Report - APHIS Form 7008; Prelicense Checklists - Inspector</t>
  </si>
  <si>
    <t>Request for 2nd and/or 3rd Pre-Licensing Inspection; Signature Acknowledgeing Receipt of the Inspection Report - APHIS Form 7008; Prelicense Checklists - Inspector</t>
  </si>
  <si>
    <t>Request for Voluntary License Termination/ Registration Cancellation and Written Statement that License Certificate is Lost APHIS 7032 (optional or equivalent format) - ILS</t>
  </si>
  <si>
    <t>Request for Voluntary License Termination/ Registration Cancellation and Written Statement that License Certificate is Lost APHIS 7032 (optional or equivalent format) - PS AnalystS</t>
  </si>
  <si>
    <t>Written Request to Reinstate Suspended or Revoked License - PS Analyst</t>
  </si>
  <si>
    <t>Written Request to Reinstate Suspended or Revoked License - Inspector</t>
  </si>
  <si>
    <t>Written Request to Reinstate Suspended or Revoked License - SACS</t>
  </si>
  <si>
    <t>Written Request to Reinstate Suspended or Revoked License - CAS Specialist</t>
  </si>
  <si>
    <t>Denial of New License including response to a request for a hearing - PS Analyst</t>
  </si>
  <si>
    <t>Denial of New License including response to a request for a hearing - ILS</t>
  </si>
  <si>
    <t>Denial of New License including response to a request for a hearing - PS Director</t>
  </si>
  <si>
    <t>Denial of New License including response to a request for a hearing - Deputy Administrator</t>
  </si>
  <si>
    <t>Denial of New License including response to a request for a hearing - CAS Specialist</t>
  </si>
  <si>
    <t>SES</t>
  </si>
  <si>
    <t>Application For Transportation Registration; APHIS Form 7011A - ILS</t>
  </si>
  <si>
    <t>Application For Transportation Registration; APHIS Form 7011A - PS Analyst</t>
  </si>
  <si>
    <t>Application for Research Registration; APHIS Form 7011B - ILS</t>
  </si>
  <si>
    <t>Application for Research Registration; APHIS Form 7011B - PS Analyst</t>
  </si>
  <si>
    <t>Application for Registration Update or Renewal ; APHIS Form 7011 - ILS</t>
  </si>
  <si>
    <t>Application for Registration Update or Renewal ; APHIS Form 7011 - PS Analyst</t>
  </si>
  <si>
    <t>Written Request for Cancellation of Registration- APHIS Form 7033 (optional or equivalent format) - ILS</t>
  </si>
  <si>
    <t>Written Request for Cancellation of Registration- APHIS Form 7033 (optional or equivalent format) - PS Analyst</t>
  </si>
  <si>
    <t>Written Request for Cancellation of Registration- APHIS Form 7033 (optional or equivalent format) - Inspector</t>
  </si>
  <si>
    <t>Written notification of failure to adhere to correction schedule - ILS</t>
  </si>
  <si>
    <t>Written notification of failure to adhere to correction schedule - PS Analyst</t>
  </si>
  <si>
    <t>Written notification of failure to adhere to correction schedule - Inspector</t>
  </si>
  <si>
    <t>Written notification of failure to adhere to correction schedule - SACS</t>
  </si>
  <si>
    <t xml:space="preserve"> Records of IACUC Activities - Inspector</t>
  </si>
  <si>
    <t xml:space="preserve"> Records of IACUC Activities - SACS</t>
  </si>
  <si>
    <t>Written Program of Veterinary Care and Health Records - APHIS Form 7002 (Research facilities) (optional or equivalent format) - Inspector</t>
  </si>
  <si>
    <t>Records disclosing live dogs and cats acquisitions and dispositions - APHIS Form 7001 (optional or equivalent format) - Inspector</t>
  </si>
  <si>
    <t>Written Program of Veterinary Care and Health Records - APHIS Form 7002 (Exhibitors, dealers, and breeders) (optional or equivalent format) - Inspector</t>
  </si>
  <si>
    <t>Records disclosing live dogs and cats acquisitions and dispositions - APHIS Form 7005 (mandatory or approved variance) - Inspector</t>
  </si>
  <si>
    <t>Records disclosing live dogs and cats acquisitions and dispositions - APHIS Form 7006 (mandatory or approved variance) - Inspector</t>
  </si>
  <si>
    <t>Records disclosing live dogs and cats acquisitions and dispositions - APHIS Form 7006A (mandatory or approved variance) - Inspector</t>
  </si>
  <si>
    <t>Annual Report of Research Facility- APHIS Form 7023 (optional or equivalent format) - ILS</t>
  </si>
  <si>
    <t>Annual Report of Research Facility- APHIS Form 7023 (optional or equivalent format) - PS Analyst</t>
  </si>
  <si>
    <t>Annual Report of Research Facility- APHIS Form 7023 (optional or equivalent format) - Government Information Specialist</t>
  </si>
  <si>
    <t>Annual Report of Research Facility- APHIS Form 7023 (optional or equivalent format) - NAW Specialist</t>
  </si>
  <si>
    <t>Continuation Sheet for Annual Report of Research Facility - APHIS Form 7023A (optional or equivalent format) - ILS</t>
  </si>
  <si>
    <t>Continuation Sheet for Annual Report of Research Facility - APHIS Form 7023A (optional or equivalent format) - PS Analyst</t>
  </si>
  <si>
    <t>Continuation Sheet for Annual Report of Research Facility - APHIS Form 7023A (optional or equivalent format) - Government Information Specialist</t>
  </si>
  <si>
    <t>Continuation Sheet for Annual Report of Research Facility - APHIS Form 7023A (optional or equivalent format) - NAW Specialist</t>
  </si>
  <si>
    <t>Annual Report of Research Facility Column E Explanation- APHIS Forms: 7023B (optional or equivalent format) - ILS</t>
  </si>
  <si>
    <t>Annual Report of Research Facility Column E Explanation- APHIS Forms: 7023B (optional or equivalent format) - PS Analyst</t>
  </si>
  <si>
    <t>Annual Report of Research Facility Column E Explanation- APHIS Forms: 7023B (optional or equivalent format) - Government Information Specialist</t>
  </si>
  <si>
    <t>Annual Report of Research Facility Column E Explanation- APHIS Forms: 7023B (optional or equivalent format) - NAW Specialist</t>
  </si>
  <si>
    <t>Site Specific Annual Report of Research Facility - APHIS Form 7023C (optional or equivalent format) - ILS</t>
  </si>
  <si>
    <t>Site Specific Annual Report of Research Facility - APHIS Form 7023C (optional or equivalent format) - PS Analyst</t>
  </si>
  <si>
    <t>Site Specific Annual Report of Research Facility - APHIS Form 7023C (optional or equivalent format) - Inspector</t>
  </si>
  <si>
    <t>Access and Inspection of Records and Property; Signature Acknowledgeing Receipt of the Inspection Report - APHIS Form  7008 - Inspector</t>
  </si>
  <si>
    <t>Health Certificate in Transport; Inspection by Licensed Veterinarian - APHIS Form 7001 (optional or equivalent format) - Inspector</t>
  </si>
  <si>
    <t>Exceptions to Health Certificates - Inspector</t>
  </si>
  <si>
    <t>Records of Animals on Hand (Other Than Dogs and Cats) - APHIS Form 7019 (optional or equivalent format) - Inspector</t>
  </si>
  <si>
    <t>Record of Acquisition, Disposition, or Transport of Animals (Other Than Dogs and Cats) - APHIS Form 7020 (optional or equivalent format) - Inspector</t>
  </si>
  <si>
    <t>Continuation Sheet for Record of Acquisition, Disposition, or Transport of Animals (Other Than Dogs and Cats) - APHIS Form 7020A (optional or equivalent format) - Inspector</t>
  </si>
  <si>
    <t>Written Request for Variance (using other than APHIS Forms 7005, 7006, and 7006A) - ILS</t>
  </si>
  <si>
    <t>Written Request for Variance (using other than APHIS Forms 7005, 7006, and 7006A) - PS Analyst</t>
  </si>
  <si>
    <t>Written Request for Variance (using other than APHIS Forms 7005, 7006, and 7006A) - Inspector</t>
  </si>
  <si>
    <t>Request for a hearing - Deputy Administrator</t>
  </si>
  <si>
    <t>Request for a hearing - IES</t>
  </si>
  <si>
    <t>Request for a hearing - Inspector</t>
  </si>
  <si>
    <t>Request for a hearing - SACS</t>
  </si>
  <si>
    <t>Request for a hearing -Assistant Director</t>
  </si>
  <si>
    <t>Auction Sales and Broker Records - Inspector</t>
  </si>
  <si>
    <t>Carriers and Intermediate Handlers Records: Consignor Written Guarantee; Attempt to Notify Consignor - Inspector</t>
  </si>
  <si>
    <t>Submission of Itinerary of Exhibition with Overnight Travel- APHIS Form 7010 (optional or equivalent format) - ILS</t>
  </si>
  <si>
    <t>Submission of Itinerary of Exhibition with Overnight Travel- APHIS Form 7010 (optional or equivalent format) - PS Analyst</t>
  </si>
  <si>
    <t>Submission of Itinerary of Exhibition with Overnight Travel- APHIS Form 7010 (optional or equivalent format) - Inspector</t>
  </si>
  <si>
    <t>Submission of Itinerary of Exhibition with Overnight Travel- APHIS Form 7010 (optional or equivalent format) - SACS</t>
  </si>
  <si>
    <t>Submission of Itinerary of Exhibition with Overnight Travel- APHIS Form 7010A (optional or equivalent format) - ILS</t>
  </si>
  <si>
    <t>Submission of Itinerary of Exhibition with Overnight Travel- APHIS Form 7010A (optional or equivalent format) - PS Analyst</t>
  </si>
  <si>
    <t>Submission of Itinerary of Exhibition with Overnight Travel- APHIS Form 7010A (optional or equivalent format) - Inspector</t>
  </si>
  <si>
    <t>Submission of Itinerary of Exhibition with Overnight Travel- APHIS Form 7010A (optional or equivalent format) - SACS</t>
  </si>
  <si>
    <t>Contingency Plans (Exhibitors and Dealers) - Inspector</t>
  </si>
  <si>
    <t>Contingency Plans (Research Facilities, Intermediate Handlers, and Carriers) - Inspector</t>
  </si>
  <si>
    <t>Application to Import Live Dogs for Resale Form 7040 - Permitting Specialist</t>
  </si>
  <si>
    <t>Application to Import Live Dogs for Resale Form 7040A - Permitting Specialist</t>
  </si>
  <si>
    <t>Live Dog Import Health and Rabies Certificate - APHIS form 7041 (optional or equivalent format) - Permitting Specialist</t>
  </si>
  <si>
    <t>Permit to Import Live Dogs and Notification of Arrival - Permitting Specialist</t>
  </si>
  <si>
    <t>Approval for Less Than Minimum Housing Requirements for Dogs and Cats - Inspector</t>
  </si>
  <si>
    <t>Approval to Tether Dogs - Inspector</t>
  </si>
  <si>
    <t>Exercise Plan for Dogs, Record Keeping - APHIS Form 7013 (optional or equivalent format) - Inspector</t>
  </si>
  <si>
    <t xml:space="preserve">Written Program of Veterinary Care for Dogs - APHIS Form 7002A or equivalent - </t>
  </si>
  <si>
    <t>Veterinary Medical Records for Dogs (preventive care) - Inspector</t>
  </si>
  <si>
    <t>Veterinary Medical Records for Dogs (ill or injured) - Inspector</t>
  </si>
  <si>
    <t>Consignments to Carriers and Intermediate Handlers; Shipping Documents and Written Instructions for Food, Water, Medication, and Special Care Attached to Enclosure - Inapector</t>
  </si>
  <si>
    <t>Attempt to Notify Consignor - Inspector</t>
  </si>
  <si>
    <t>Marking Requirements for Transport Enclosure (“Live Animals”) - Inspector</t>
  </si>
  <si>
    <t>Innovative and Primary Enclosures - Inspector</t>
  </si>
  <si>
    <t>Environmental Enrichment Program - Birds - Inspector</t>
  </si>
  <si>
    <t>Perimeter Fencing Variance from Requirements - Inspector</t>
  </si>
  <si>
    <t>Perimeter Fencing Variance from Requirements - PS Analyst</t>
  </si>
  <si>
    <t>Perimeter Fencing Variance from Requirements - NAW Specialist</t>
  </si>
  <si>
    <t>Environmental Enhancement Program for Nonhuman Primates for Research Facilities or Exhibitors/Dealers - APHIS Form 7051 (optional or equivalent format) - Inspector</t>
  </si>
  <si>
    <t>Variance for Marine Mammal Facilities - NPS Staff Officer</t>
  </si>
  <si>
    <t>Variance for Marine Mammal Facilities - NAW Specialist</t>
  </si>
  <si>
    <t>14</t>
  </si>
  <si>
    <t>Facilities, General - Inspector</t>
  </si>
  <si>
    <t>Contingency Plans - NPS Staff Officer</t>
  </si>
  <si>
    <t>Contingency Plans - Inspector</t>
  </si>
  <si>
    <t>General Space Requirements - Inspector</t>
  </si>
  <si>
    <t>Feeding - Inspector</t>
  </si>
  <si>
    <t>Weekly and Daily Water Testing for Marine Mammals - Inspector</t>
  </si>
  <si>
    <t>Employees or Attendants - Inspector</t>
  </si>
  <si>
    <t>Separation - Inspector</t>
  </si>
  <si>
    <t>Veterinary Care: Written Justification for Holding in Medical Enclosures Longer than 2 Weeks - Inspector</t>
  </si>
  <si>
    <t>Veterinary Care: Health Care Recordkeeping and Necropsy requirements and recordkeeping - Inspector</t>
  </si>
  <si>
    <t>Veterinary Care: Exemption from Annual Examinations - Inspector</t>
  </si>
  <si>
    <t>Consignment to carriers and intermediate handlers; Care in Transit Plan for Travel more than 2 Hours - NPS Staff Officer</t>
  </si>
  <si>
    <t>Animal Care Online Complaint form - SACS</t>
  </si>
  <si>
    <t>Animal Care Online Complaint form - Government Information Specialist</t>
  </si>
  <si>
    <t>Animal Care Online Complaint form - Permitting Specialist</t>
  </si>
  <si>
    <t>Animal Care Online Complaint form - Supervisory of Record's Information Management</t>
  </si>
  <si>
    <t>Animal Care Online Complaint form - Inspector</t>
  </si>
  <si>
    <t>Certification for Shipment of Birds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</si>
</sst>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0.000"/>
    <numFmt numFmtId="165" formatCode="&quot;$&quot;#,##0"/>
    <numFmt numFmtId="166" formatCode="_(* #,##0_);_(* \(#,##0\);_(* &quot;-&quot;??_);_(@_)"/>
  </numFmts>
  <fonts count="21" x14ac:knownFonts="1">
    <font>
      <sz val="11"/>
      <color theme="1"/>
      <name val="Calibri"/>
      <family val="2"/>
      <scheme val="minor"/>
    </font>
    <font>
      <sz val="11"/>
      <color theme="1"/>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6"/>
      <name val="Times New Roman"/>
      <family val="1"/>
    </font>
    <font>
      <sz val="9"/>
      <color indexed="81"/>
      <name val="Tahoma"/>
      <family val="2"/>
    </font>
    <font>
      <sz val="9"/>
      <name val="Calibri"/>
      <family val="2"/>
      <scheme val="minor"/>
    </font>
    <font>
      <b/>
      <sz val="11"/>
      <name val="Calibri"/>
      <family val="2"/>
      <scheme val="minor"/>
    </font>
    <font>
      <sz val="10"/>
      <name val="Calibri"/>
      <family val="2"/>
      <scheme val="minor"/>
    </font>
    <font>
      <b/>
      <sz val="10"/>
      <name val="Calibri"/>
      <family val="2"/>
      <scheme val="minor"/>
    </font>
    <font>
      <sz val="10"/>
      <name val="Arial"/>
      <family val="2"/>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i/>
      <sz val="10"/>
      <color theme="1"/>
      <name val="Calibri"/>
      <family val="2"/>
      <scheme val="minor"/>
    </font>
    <font>
      <b/>
      <sz val="12"/>
      <color rgb="FFC00000"/>
      <name val="Calibri"/>
      <family val="2"/>
      <scheme val="minor"/>
    </font>
    <font>
      <b/>
      <sz val="9"/>
      <color indexed="81"/>
      <name val="Tahoma"/>
      <family val="2"/>
    </font>
    <font>
      <b/>
      <sz val="10"/>
      <color theme="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1"/>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9">
    <xf numFmtId="0" fontId="0" fillId="0" borderId="0"/>
    <xf numFmtId="0" fontId="4" fillId="0" borderId="0"/>
    <xf numFmtId="0" fontId="5" fillId="0" borderId="0" applyNumberForma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12" fillId="0" borderId="0"/>
    <xf numFmtId="44" fontId="4" fillId="0" borderId="0" applyFont="0" applyFill="0" applyBorder="0" applyAlignment="0" applyProtection="0"/>
    <xf numFmtId="43" fontId="1" fillId="0" borderId="0" applyFont="0" applyFill="0" applyBorder="0" applyAlignment="0" applyProtection="0"/>
    <xf numFmtId="0" fontId="4" fillId="0" borderId="0"/>
  </cellStyleXfs>
  <cellXfs count="102">
    <xf numFmtId="0" fontId="0" fillId="0" borderId="0" xfId="0"/>
    <xf numFmtId="0" fontId="4" fillId="0" borderId="0" xfId="1" applyAlignment="1">
      <alignment horizontal="left" vertical="top"/>
    </xf>
    <xf numFmtId="0" fontId="2" fillId="0" borderId="0" xfId="1" applyFont="1" applyAlignment="1">
      <alignment horizontal="left" vertical="center"/>
    </xf>
    <xf numFmtId="0" fontId="6" fillId="0" borderId="0" xfId="1" applyFont="1" applyAlignment="1">
      <alignment horizontal="left" vertical="top"/>
    </xf>
    <xf numFmtId="164" fontId="6" fillId="0" borderId="0" xfId="1" applyNumberFormat="1" applyFont="1" applyAlignment="1">
      <alignment horizontal="left" vertical="top"/>
    </xf>
    <xf numFmtId="1" fontId="6" fillId="0" borderId="0" xfId="1" applyNumberFormat="1" applyFont="1" applyAlignment="1">
      <alignment horizontal="center" vertical="top"/>
    </xf>
    <xf numFmtId="2" fontId="6" fillId="0" borderId="0" xfId="1" applyNumberFormat="1" applyFont="1" applyAlignment="1">
      <alignment horizontal="left" vertical="top"/>
    </xf>
    <xf numFmtId="49" fontId="10" fillId="0" borderId="1" xfId="1" applyNumberFormat="1" applyFont="1" applyBorder="1" applyAlignment="1">
      <alignment horizontal="center" vertical="center"/>
    </xf>
    <xf numFmtId="164" fontId="10" fillId="0" borderId="1" xfId="1" applyNumberFormat="1" applyFont="1" applyBorder="1" applyAlignment="1">
      <alignment horizontal="center" vertical="center"/>
    </xf>
    <xf numFmtId="37" fontId="10" fillId="0" borderId="1" xfId="3" applyNumberFormat="1" applyFont="1" applyFill="1" applyBorder="1" applyAlignment="1">
      <alignment horizontal="center" vertical="center"/>
    </xf>
    <xf numFmtId="37" fontId="10" fillId="0" borderId="1" xfId="3" applyNumberFormat="1" applyFont="1" applyBorder="1" applyAlignment="1">
      <alignment horizontal="center" vertical="center"/>
    </xf>
    <xf numFmtId="7" fontId="10" fillId="0" borderId="1" xfId="3" applyNumberFormat="1" applyFont="1" applyFill="1" applyBorder="1" applyAlignment="1">
      <alignment horizontal="center" vertical="center"/>
    </xf>
    <xf numFmtId="0" fontId="8" fillId="0" borderId="8" xfId="1" applyFont="1" applyBorder="1" applyAlignment="1">
      <alignment vertical="top" wrapText="1"/>
    </xf>
    <xf numFmtId="0" fontId="9" fillId="0" borderId="14" xfId="1" applyFont="1" applyBorder="1" applyAlignment="1">
      <alignment horizontal="center" wrapText="1"/>
    </xf>
    <xf numFmtId="164" fontId="9" fillId="0" borderId="14" xfId="2" applyNumberFormat="1" applyFont="1" applyBorder="1" applyAlignment="1">
      <alignment horizontal="center" wrapText="1"/>
    </xf>
    <xf numFmtId="0" fontId="4" fillId="0" borderId="9" xfId="1" applyBorder="1" applyAlignment="1">
      <alignment horizontal="left"/>
    </xf>
    <xf numFmtId="1" fontId="9" fillId="0" borderId="15" xfId="1" applyNumberFormat="1" applyFont="1" applyBorder="1" applyAlignment="1">
      <alignment wrapText="1"/>
    </xf>
    <xf numFmtId="0" fontId="9" fillId="0" borderId="17" xfId="1" applyFont="1" applyBorder="1" applyAlignment="1">
      <alignment wrapText="1"/>
    </xf>
    <xf numFmtId="0" fontId="11" fillId="0" borderId="12" xfId="1" applyFont="1" applyBorder="1" applyAlignment="1">
      <alignment horizontal="center" wrapText="1"/>
    </xf>
    <xf numFmtId="164" fontId="11" fillId="0" borderId="12" xfId="1" applyNumberFormat="1" applyFont="1" applyBorder="1" applyAlignment="1">
      <alignment horizontal="center" wrapText="1"/>
    </xf>
    <xf numFmtId="1" fontId="11" fillId="0" borderId="12" xfId="1" applyNumberFormat="1" applyFont="1" applyBorder="1" applyAlignment="1">
      <alignment horizontal="center" wrapText="1"/>
    </xf>
    <xf numFmtId="2" fontId="11" fillId="0" borderId="12" xfId="1" applyNumberFormat="1" applyFont="1" applyBorder="1" applyAlignment="1">
      <alignment horizontal="center" wrapText="1"/>
    </xf>
    <xf numFmtId="0" fontId="11" fillId="0" borderId="13" xfId="1" applyFont="1" applyBorder="1" applyAlignment="1">
      <alignment horizontal="center" wrapText="1"/>
    </xf>
    <xf numFmtId="0" fontId="4" fillId="2" borderId="9" xfId="1" applyFill="1" applyBorder="1" applyAlignment="1">
      <alignment horizontal="left"/>
    </xf>
    <xf numFmtId="165" fontId="11" fillId="2" borderId="15" xfId="3" applyNumberFormat="1" applyFont="1" applyFill="1" applyBorder="1" applyAlignment="1">
      <alignment wrapText="1"/>
    </xf>
    <xf numFmtId="1" fontId="9" fillId="0" borderId="16" xfId="1" applyNumberFormat="1" applyFont="1" applyBorder="1" applyAlignment="1">
      <alignment horizontal="center" vertical="center" wrapText="1"/>
    </xf>
    <xf numFmtId="0" fontId="18" fillId="0" borderId="0" xfId="0" applyFont="1" applyAlignment="1">
      <alignment vertical="center"/>
    </xf>
    <xf numFmtId="0" fontId="14" fillId="0" borderId="8" xfId="0" applyFont="1" applyBorder="1" applyAlignment="1">
      <alignment horizontal="right" vertical="center"/>
    </xf>
    <xf numFmtId="0" fontId="14" fillId="0" borderId="9" xfId="0" applyFont="1" applyBorder="1" applyAlignment="1">
      <alignment horizontal="right" vertical="center"/>
    </xf>
    <xf numFmtId="0" fontId="14" fillId="0" borderId="2" xfId="0" applyFont="1" applyBorder="1" applyAlignment="1">
      <alignment horizontal="left"/>
    </xf>
    <xf numFmtId="0" fontId="10" fillId="0" borderId="1" xfId="1" applyFont="1" applyBorder="1" applyAlignment="1">
      <alignment horizontal="left" vertical="center" wrapText="1"/>
    </xf>
    <xf numFmtId="0" fontId="17" fillId="0" borderId="5" xfId="0" applyFont="1" applyBorder="1" applyAlignment="1">
      <alignment horizontal="left" wrapText="1"/>
    </xf>
    <xf numFmtId="5" fontId="10" fillId="0" borderId="1" xfId="3" applyNumberFormat="1" applyFont="1" applyBorder="1" applyAlignment="1">
      <alignment horizontal="right" vertical="center" wrapText="1"/>
    </xf>
    <xf numFmtId="0" fontId="9" fillId="2" borderId="14" xfId="1" applyFont="1" applyFill="1" applyBorder="1" applyAlignment="1">
      <alignment horizontal="center" vertical="center" wrapText="1"/>
    </xf>
    <xf numFmtId="164" fontId="9" fillId="2" borderId="14" xfId="1" applyNumberFormat="1" applyFont="1" applyFill="1" applyBorder="1" applyAlignment="1">
      <alignment horizontal="center" vertical="center" wrapText="1"/>
    </xf>
    <xf numFmtId="0" fontId="9" fillId="2" borderId="8" xfId="1" applyFont="1" applyFill="1" applyBorder="1" applyAlignment="1">
      <alignment vertical="center"/>
    </xf>
    <xf numFmtId="5" fontId="16" fillId="2" borderId="16" xfId="4" applyNumberFormat="1" applyFont="1" applyFill="1" applyBorder="1" applyAlignment="1">
      <alignment horizontal="center" vertical="center" wrapText="1"/>
    </xf>
    <xf numFmtId="164" fontId="6" fillId="0" borderId="9" xfId="1" applyNumberFormat="1" applyFont="1" applyBorder="1" applyAlignment="1">
      <alignment horizontal="left" vertical="top"/>
    </xf>
    <xf numFmtId="0" fontId="6" fillId="0" borderId="9" xfId="1" applyFont="1" applyBorder="1" applyAlignment="1">
      <alignment horizontal="left" vertical="top"/>
    </xf>
    <xf numFmtId="1" fontId="6" fillId="0" borderId="9" xfId="1" applyNumberFormat="1" applyFont="1" applyBorder="1" applyAlignment="1">
      <alignment horizontal="center" vertical="top"/>
    </xf>
    <xf numFmtId="0" fontId="13" fillId="3" borderId="3" xfId="0" applyFont="1" applyFill="1" applyBorder="1" applyAlignment="1">
      <alignment horizontal="left" vertical="center"/>
    </xf>
    <xf numFmtId="0" fontId="13" fillId="3" borderId="3" xfId="0" applyFont="1" applyFill="1" applyBorder="1"/>
    <xf numFmtId="14" fontId="13" fillId="3" borderId="10" xfId="0" applyNumberFormat="1" applyFont="1" applyFill="1" applyBorder="1" applyAlignment="1">
      <alignment horizontal="center" vertical="center"/>
    </xf>
    <xf numFmtId="0" fontId="15" fillId="3" borderId="9" xfId="1" quotePrefix="1" applyFont="1" applyFill="1" applyBorder="1" applyAlignment="1">
      <alignment horizontal="center"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13" fillId="3" borderId="6" xfId="0" applyFont="1" applyFill="1" applyBorder="1" applyAlignment="1">
      <alignment horizontal="left" vertical="center" indent="1"/>
    </xf>
    <xf numFmtId="0" fontId="3" fillId="3" borderId="6" xfId="0" applyFont="1" applyFill="1" applyBorder="1" applyAlignment="1">
      <alignment vertical="center"/>
    </xf>
    <xf numFmtId="0" fontId="3" fillId="3" borderId="7" xfId="0" applyFont="1" applyFill="1" applyBorder="1" applyAlignment="1">
      <alignment vertical="center"/>
    </xf>
    <xf numFmtId="0" fontId="9" fillId="3" borderId="14" xfId="1" applyFont="1" applyFill="1" applyBorder="1" applyAlignment="1">
      <alignment horizontal="center" vertical="center" wrapText="1"/>
    </xf>
    <xf numFmtId="4" fontId="2" fillId="0" borderId="1" xfId="8" applyNumberFormat="1" applyFont="1" applyBorder="1" applyAlignment="1">
      <alignment horizontal="center" vertical="center"/>
    </xf>
    <xf numFmtId="0" fontId="20" fillId="4" borderId="18" xfId="0" applyFont="1" applyFill="1" applyBorder="1" applyAlignment="1">
      <alignment horizontal="left" vertical="center"/>
    </xf>
    <xf numFmtId="0" fontId="2" fillId="5" borderId="1" xfId="8" applyFont="1" applyFill="1" applyBorder="1" applyAlignment="1">
      <alignment horizontal="left" vertical="center" wrapText="1"/>
    </xf>
    <xf numFmtId="0" fontId="2" fillId="0" borderId="1" xfId="8" applyFont="1" applyFill="1" applyBorder="1" applyAlignment="1">
      <alignment horizontal="left" vertical="center" wrapText="1"/>
    </xf>
    <xf numFmtId="164" fontId="10" fillId="0" borderId="1" xfId="1" applyNumberFormat="1" applyFont="1" applyFill="1" applyBorder="1" applyAlignment="1">
      <alignment horizontal="center" vertical="center"/>
    </xf>
    <xf numFmtId="49" fontId="10" fillId="0" borderId="1" xfId="1" applyNumberFormat="1" applyFont="1" applyFill="1" applyBorder="1" applyAlignment="1">
      <alignment horizontal="center" vertical="center"/>
    </xf>
    <xf numFmtId="5" fontId="10" fillId="0" borderId="1" xfId="3" applyNumberFormat="1" applyFont="1" applyFill="1" applyBorder="1" applyAlignment="1">
      <alignment horizontal="right" vertical="center" wrapText="1"/>
    </xf>
    <xf numFmtId="0" fontId="2" fillId="2" borderId="1" xfId="8" applyFont="1" applyFill="1" applyBorder="1" applyAlignment="1">
      <alignment horizontal="left" vertical="center" wrapText="1"/>
    </xf>
    <xf numFmtId="37" fontId="10" fillId="2" borderId="11" xfId="3" applyNumberFormat="1" applyFont="1" applyFill="1" applyBorder="1" applyAlignment="1">
      <alignment horizontal="center" vertical="center"/>
    </xf>
    <xf numFmtId="164" fontId="10" fillId="2" borderId="11" xfId="1" applyNumberFormat="1" applyFont="1" applyFill="1" applyBorder="1" applyAlignment="1">
      <alignment horizontal="center" vertical="center"/>
    </xf>
    <xf numFmtId="49" fontId="10" fillId="2" borderId="11" xfId="1" applyNumberFormat="1" applyFont="1" applyFill="1" applyBorder="1" applyAlignment="1">
      <alignment horizontal="center" vertical="center"/>
    </xf>
    <xf numFmtId="7" fontId="10" fillId="2" borderId="11" xfId="3" applyNumberFormat="1" applyFont="1" applyFill="1" applyBorder="1" applyAlignment="1">
      <alignment horizontal="center" vertical="center"/>
    </xf>
    <xf numFmtId="5" fontId="10" fillId="2" borderId="11" xfId="3" applyNumberFormat="1" applyFont="1" applyFill="1" applyBorder="1" applyAlignment="1">
      <alignment horizontal="right" vertical="center" wrapText="1"/>
    </xf>
    <xf numFmtId="37" fontId="10" fillId="2" borderId="1" xfId="3" applyNumberFormat="1" applyFont="1" applyFill="1" applyBorder="1" applyAlignment="1">
      <alignment horizontal="center" vertical="center"/>
    </xf>
    <xf numFmtId="164" fontId="10" fillId="2" borderId="1" xfId="1" applyNumberFormat="1" applyFont="1" applyFill="1" applyBorder="1" applyAlignment="1">
      <alignment horizontal="center" vertical="center"/>
    </xf>
    <xf numFmtId="49" fontId="10" fillId="2" borderId="1" xfId="1" applyNumberFormat="1" applyFont="1" applyFill="1" applyBorder="1" applyAlignment="1">
      <alignment horizontal="center" vertical="center"/>
    </xf>
    <xf numFmtId="7" fontId="10" fillId="2" borderId="1" xfId="3" applyNumberFormat="1" applyFont="1" applyFill="1" applyBorder="1" applyAlignment="1">
      <alignment horizontal="center" vertical="center"/>
    </xf>
    <xf numFmtId="5" fontId="10" fillId="2" borderId="1" xfId="3" applyNumberFormat="1" applyFont="1" applyFill="1" applyBorder="1" applyAlignment="1">
      <alignment horizontal="right" vertical="center" wrapText="1"/>
    </xf>
    <xf numFmtId="0" fontId="10" fillId="2" borderId="1" xfId="1" applyFont="1" applyFill="1" applyBorder="1" applyAlignment="1">
      <alignment horizontal="left" vertical="center" wrapText="1"/>
    </xf>
    <xf numFmtId="3" fontId="2" fillId="0" borderId="1" xfId="7" applyNumberFormat="1" applyFont="1" applyBorder="1" applyAlignment="1">
      <alignment horizontal="center" vertical="center" wrapText="1"/>
    </xf>
    <xf numFmtId="3" fontId="2" fillId="2" borderId="1" xfId="7" applyNumberFormat="1" applyFont="1" applyFill="1" applyBorder="1" applyAlignment="1">
      <alignment horizontal="center" vertical="center" wrapText="1"/>
    </xf>
    <xf numFmtId="4" fontId="2" fillId="2" borderId="1" xfId="8" applyNumberFormat="1" applyFont="1" applyFill="1" applyBorder="1" applyAlignment="1">
      <alignment horizontal="center" vertical="center"/>
    </xf>
    <xf numFmtId="3" fontId="2" fillId="0" borderId="1" xfId="7" applyNumberFormat="1" applyFont="1" applyBorder="1" applyAlignment="1">
      <alignment horizontal="center" vertical="center"/>
    </xf>
    <xf numFmtId="0" fontId="2" fillId="0" borderId="1" xfId="8" applyFont="1" applyBorder="1" applyAlignment="1">
      <alignment horizontal="center" vertical="center"/>
    </xf>
    <xf numFmtId="49" fontId="2" fillId="0" borderId="1" xfId="8" applyNumberFormat="1" applyFont="1" applyBorder="1" applyAlignment="1">
      <alignment horizontal="center" vertical="center"/>
    </xf>
    <xf numFmtId="0" fontId="2" fillId="2" borderId="11" xfId="8" applyFont="1" applyFill="1" applyBorder="1" applyAlignment="1">
      <alignment horizontal="left" vertical="center" wrapText="1"/>
    </xf>
    <xf numFmtId="0" fontId="2" fillId="2" borderId="1" xfId="8" applyFont="1" applyFill="1" applyBorder="1" applyAlignment="1">
      <alignment horizontal="center" vertical="center"/>
    </xf>
    <xf numFmtId="0" fontId="2" fillId="0" borderId="1" xfId="8" applyFont="1" applyFill="1" applyBorder="1" applyAlignment="1">
      <alignment horizontal="center" vertical="center"/>
    </xf>
    <xf numFmtId="3" fontId="2" fillId="0" borderId="1" xfId="7" applyNumberFormat="1" applyFont="1" applyBorder="1" applyAlignment="1" applyProtection="1">
      <alignment horizontal="center" vertical="center" wrapText="1"/>
      <protection locked="0"/>
    </xf>
    <xf numFmtId="3" fontId="2" fillId="2" borderId="1" xfId="7" applyNumberFormat="1" applyFont="1" applyFill="1" applyBorder="1" applyAlignment="1" applyProtection="1">
      <alignment horizontal="center" vertical="center" wrapText="1"/>
      <protection locked="0"/>
    </xf>
    <xf numFmtId="49" fontId="2" fillId="2" borderId="1" xfId="8" applyNumberFormat="1" applyFont="1" applyFill="1" applyBorder="1" applyAlignment="1" applyProtection="1">
      <alignment horizontal="left" vertical="center" wrapText="1"/>
      <protection locked="0"/>
    </xf>
    <xf numFmtId="3" fontId="2" fillId="0" borderId="1" xfId="7" applyNumberFormat="1" applyFont="1" applyFill="1" applyBorder="1" applyAlignment="1">
      <alignment horizontal="center" vertical="center" wrapText="1"/>
    </xf>
    <xf numFmtId="4" fontId="2" fillId="0" borderId="1" xfId="8" applyNumberFormat="1" applyFont="1" applyFill="1" applyBorder="1" applyAlignment="1">
      <alignment horizontal="center" vertical="center"/>
    </xf>
    <xf numFmtId="0" fontId="6" fillId="0" borderId="0" xfId="1" applyFont="1" applyFill="1" applyAlignment="1">
      <alignment horizontal="left" vertical="top"/>
    </xf>
    <xf numFmtId="3" fontId="2" fillId="0" borderId="19" xfId="7" applyNumberFormat="1" applyFont="1" applyBorder="1" applyAlignment="1">
      <alignment horizontal="center" vertical="center" wrapText="1"/>
    </xf>
    <xf numFmtId="3" fontId="2" fillId="2" borderId="19" xfId="7" applyNumberFormat="1" applyFont="1" applyFill="1" applyBorder="1" applyAlignment="1">
      <alignment horizontal="center" vertical="center" wrapText="1"/>
    </xf>
    <xf numFmtId="3" fontId="2" fillId="0" borderId="19" xfId="7" applyNumberFormat="1" applyFont="1" applyFill="1" applyBorder="1" applyAlignment="1">
      <alignment horizontal="center" vertical="center" wrapText="1"/>
    </xf>
    <xf numFmtId="37" fontId="10" fillId="4" borderId="1" xfId="3" applyNumberFormat="1" applyFont="1" applyFill="1" applyBorder="1" applyAlignment="1">
      <alignment horizontal="center" vertical="center"/>
    </xf>
    <xf numFmtId="164" fontId="10" fillId="4" borderId="1" xfId="1" applyNumberFormat="1" applyFont="1" applyFill="1" applyBorder="1" applyAlignment="1">
      <alignment horizontal="center" vertical="center"/>
    </xf>
    <xf numFmtId="49" fontId="10" fillId="4" borderId="1" xfId="1" applyNumberFormat="1" applyFont="1" applyFill="1" applyBorder="1" applyAlignment="1">
      <alignment horizontal="center" vertical="center"/>
    </xf>
    <xf numFmtId="7" fontId="10" fillId="4" borderId="1" xfId="3" applyNumberFormat="1" applyFont="1" applyFill="1" applyBorder="1" applyAlignment="1">
      <alignment horizontal="center" vertical="center"/>
    </xf>
    <xf numFmtId="5" fontId="10" fillId="4" borderId="1" xfId="3" applyNumberFormat="1" applyFont="1" applyFill="1" applyBorder="1" applyAlignment="1">
      <alignment horizontal="right" vertical="center" wrapText="1"/>
    </xf>
    <xf numFmtId="49" fontId="2" fillId="0" borderId="1" xfId="0" applyNumberFormat="1" applyFont="1" applyBorder="1" applyAlignment="1" applyProtection="1">
      <alignment horizontal="left" vertical="center" wrapText="1"/>
      <protection locked="0"/>
    </xf>
    <xf numFmtId="166" fontId="2" fillId="0" borderId="1" xfId="7" applyNumberFormat="1" applyFont="1" applyFill="1" applyBorder="1" applyAlignment="1" applyProtection="1">
      <alignment horizontal="right" vertical="center"/>
    </xf>
    <xf numFmtId="43" fontId="2" fillId="0" borderId="1" xfId="7" applyFont="1" applyFill="1" applyBorder="1" applyAlignment="1">
      <alignment horizontal="right" vertical="center"/>
    </xf>
    <xf numFmtId="166" fontId="2" fillId="0" borderId="1" xfId="7" applyNumberFormat="1" applyFont="1" applyFill="1" applyBorder="1" applyAlignment="1">
      <alignment horizontal="right" vertical="center"/>
    </xf>
    <xf numFmtId="1" fontId="2" fillId="0" borderId="1" xfId="7" applyNumberFormat="1" applyFont="1" applyFill="1" applyBorder="1" applyAlignment="1">
      <alignment horizontal="center" vertical="center"/>
    </xf>
    <xf numFmtId="49" fontId="2" fillId="2" borderId="1" xfId="0" applyNumberFormat="1" applyFont="1" applyFill="1" applyBorder="1" applyAlignment="1" applyProtection="1">
      <alignment horizontal="left" vertical="center" wrapText="1"/>
      <protection locked="0"/>
    </xf>
    <xf numFmtId="166" fontId="2" fillId="2" borderId="1" xfId="7" applyNumberFormat="1" applyFont="1" applyFill="1" applyBorder="1" applyAlignment="1" applyProtection="1">
      <alignment horizontal="right" vertical="center"/>
    </xf>
    <xf numFmtId="43" fontId="2" fillId="2" borderId="1" xfId="7" applyFont="1" applyFill="1" applyBorder="1" applyAlignment="1">
      <alignment horizontal="right" vertical="center"/>
    </xf>
    <xf numFmtId="166" fontId="2" fillId="2" borderId="1" xfId="7" applyNumberFormat="1" applyFont="1" applyFill="1" applyBorder="1" applyAlignment="1">
      <alignment horizontal="right" vertical="center"/>
    </xf>
    <xf numFmtId="1" fontId="2" fillId="2" borderId="1" xfId="7" applyNumberFormat="1" applyFont="1" applyFill="1" applyBorder="1" applyAlignment="1">
      <alignment horizontal="center" vertical="center"/>
    </xf>
  </cellXfs>
  <cellStyles count="9">
    <cellStyle name="Comma" xfId="7" builtinId="3"/>
    <cellStyle name="Comma 2" xfId="3" xr:uid="{99993171-F6D7-494B-9306-21B02AFE41FC}"/>
    <cellStyle name="Currency" xfId="4" builtinId="4"/>
    <cellStyle name="Currency 2" xfId="6" xr:uid="{BB513834-C309-41E7-8F3F-A13576E8A5FF}"/>
    <cellStyle name="Hyperlink 2" xfId="2" xr:uid="{3EE41270-76B1-493C-8427-D7F0595ABC30}"/>
    <cellStyle name="Normal" xfId="0" builtinId="0"/>
    <cellStyle name="Normal 2" xfId="1" xr:uid="{35498A1F-8BA8-4B22-9BA7-AC9E3F323D7E}"/>
    <cellStyle name="Normal 3" xfId="5" xr:uid="{D5DC3217-41F5-4A5A-A942-850929C526D4}"/>
    <cellStyle name="Normal 4" xfId="8" xr:uid="{BE8B5AD7-A620-49F0-8005-D96CC6FDB3A9}"/>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Whisenton, Katie M - MRP-APHIS" id="{CBC77C70-EEB8-48BC-BCDB-57AE675ED4EF}" userId="S-1-5-21-2443529608-3098792306-3041422421-410440" providerId="AD"/>
  <person displayName="Keegan, Regina - MRP-APHIS" id="{9833E728-4E39-45A2-A3A2-2AB55F4467D2}" userId="S::Regina.Keegan@usda.gov::e73e3d2c-5a6a-4c2d-91c5-4b3be2ff0c2e" providerId="AD"/>
  <person displayName="Ford, SaMonia - MRP-APHIS" id="{ECBCC30E-98A9-4A30-B14B-D057E0ECBC55}" userId="S::samonia.m.ford@usda.gov::993daf89-54c3-4a01-abdf-2ee006197e8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4-04-23T19:20:59.34" personId="{9833E728-4E39-45A2-A3A2-2AB55F4467D2}" id="{F20A38DE-DD8E-4489-8325-4086FEE7A2DD}">
    <text>Update with appropriate Calendar Year OPM Pay Table. DCB GS step 4 used most of the time, or if ICR is associated with a specific state, then use the closest OPM pay table for the state.</text>
  </threadedComment>
  <threadedComment ref="B49" dT="2025-07-30T16:12:43.96" personId="{CBC77C70-EEB8-48BC-BCDB-57AE675ED4EF}" id="{C5DB126A-28B0-4D83-AD7C-4F358F78FAF7}">
    <text>I am not sure if this number is accurate. It is almost more that the total number of licensees and registrations we currently have and it is 11k more that what was requested previously. I entered it into the SS as is but wanted to flag this for you. ☺️</text>
  </threadedComment>
  <threadedComment ref="B49" dT="2025-08-08T02:53:19.24" personId="{ECBCC30E-98A9-4A30-B14B-D057E0ECBC55}" id="{D6E570ED-D591-464F-A414-89D40C861211}" parentId="{C5DB126A-28B0-4D83-AD7C-4F358F78FAF7}">
    <text>=Active License + Registration list (HRTBC)</text>
  </threadedComment>
  <threadedComment ref="A94" dT="2025-07-30T17:10:41.92" personId="{CBC77C70-EEB8-48BC-BCDB-57AE675ED4EF}" id="{B97BC3E8-51D7-4599-9011-6ECBB6872CA0}">
    <text>Missing Form Numbers 7040, 7040A</text>
  </threadedComment>
  <threadedComment ref="A100" dT="2025-07-30T17:27:18.94" personId="{CBC77C70-EEB8-48BC-BCDB-57AE675ED4EF}" id="{17B3F5A6-CAFA-4621-8D03-A1D7C82F4F86}">
    <text>We are retiring this form.</text>
  </threadedComment>
  <threadedComment ref="A109" dT="2025-07-30T17:54:22.36" personId="{CBC77C70-EEB8-48BC-BCDB-57AE675ED4EF}" id="{E48E1047-468F-4A2E-B2A2-51B829F5A818}">
    <text>I can provide more information on this one. For example; the SPAs review and distribute these, then mail out the responses. So I would add them to the mix, SPA- GS12- 1h and I show we have 96 of these currently active and approved.</text>
  </threadedComment>
  <threadedComment ref="A110" dT="2025-07-30T17:54:22.36" personId="{CBC77C70-EEB8-48BC-BCDB-57AE675ED4EF}" id="{FAFB762C-12B8-404F-84D9-E5D59928CFEF}">
    <text>I can provide more information on this one. For example; the SPAs review and distribute these, then mail out the responses. So I would add them to the mix, SPA- GS12- 1h and I show we have 96 of these currently active and approved.</text>
  </threadedComment>
  <threadedComment ref="A111" dT="2025-07-30T17:54:22.36" personId="{CBC77C70-EEB8-48BC-BCDB-57AE675ED4EF}" id="{2C2A5E35-F707-445A-83CF-BE9BF09D8980}">
    <text>I can provide more information on this one. For example; the SPAs review and distribute these, then mail out the responses. So I would add them to the mix, SPA- GS12- 1h and I show we have 96 of these currently active and approved.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bls.gov/news.release/pdf/ecec.pdf"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2DDC-85C3-4333-BC08-8D9E3797C794}">
  <dimension ref="A1:I454"/>
  <sheetViews>
    <sheetView tabSelected="1" zoomScaleNormal="100" zoomScaleSheetLayoutView="100" workbookViewId="0">
      <selection activeCell="G6" sqref="G6"/>
    </sheetView>
  </sheetViews>
  <sheetFormatPr defaultColWidth="9.1796875" defaultRowHeight="8" x14ac:dyDescent="0.35"/>
  <cols>
    <col min="1" max="1" width="52.26953125" style="3" bestFit="1" customWidth="1"/>
    <col min="2" max="2" width="13.7265625" style="3" customWidth="1"/>
    <col min="3" max="3" width="14.54296875" style="4" customWidth="1"/>
    <col min="4" max="4" width="13" style="3" customWidth="1"/>
    <col min="5" max="5" width="6.54296875" style="5" customWidth="1"/>
    <col min="6" max="6" width="9.7265625" style="6" customWidth="1"/>
    <col min="7" max="7" width="15.7265625" style="3" customWidth="1"/>
    <col min="8" max="16384" width="9.1796875" style="3"/>
  </cols>
  <sheetData>
    <row r="1" spans="1:9" ht="24" customHeight="1" thickBot="1" x14ac:dyDescent="0.4">
      <c r="A1" s="27" t="s">
        <v>3</v>
      </c>
      <c r="B1" s="43" t="s">
        <v>16</v>
      </c>
      <c r="C1" s="37"/>
      <c r="D1" s="38"/>
      <c r="E1" s="39"/>
      <c r="F1" s="28" t="s">
        <v>0</v>
      </c>
      <c r="G1" s="42">
        <v>46188</v>
      </c>
    </row>
    <row r="2" spans="1:9" ht="25" customHeight="1" x14ac:dyDescent="0.35">
      <c r="A2" s="29" t="s">
        <v>2</v>
      </c>
      <c r="B2" s="40" t="s">
        <v>17</v>
      </c>
      <c r="C2" s="41"/>
      <c r="D2" s="44"/>
      <c r="E2" s="44"/>
      <c r="F2" s="44"/>
      <c r="G2" s="45"/>
      <c r="I2" s="26"/>
    </row>
    <row r="3" spans="1:9" ht="25" customHeight="1" thickBot="1" x14ac:dyDescent="0.35">
      <c r="A3" s="31" t="s">
        <v>13</v>
      </c>
      <c r="B3" s="46"/>
      <c r="C3" s="47"/>
      <c r="D3" s="47"/>
      <c r="E3" s="47"/>
      <c r="F3" s="47"/>
      <c r="G3" s="48"/>
    </row>
    <row r="4" spans="1:9" s="1" customFormat="1" ht="75.75" customHeight="1" thickBot="1" x14ac:dyDescent="0.4">
      <c r="A4" s="12"/>
      <c r="B4" s="13" t="s">
        <v>14</v>
      </c>
      <c r="C4" s="14" t="s">
        <v>4</v>
      </c>
      <c r="D4" s="13" t="s">
        <v>15</v>
      </c>
      <c r="E4" s="15"/>
      <c r="F4" s="16"/>
      <c r="G4" s="25" t="s">
        <v>10</v>
      </c>
    </row>
    <row r="5" spans="1:9" s="1" customFormat="1" ht="22.5" customHeight="1" thickBot="1" x14ac:dyDescent="0.35">
      <c r="A5" s="35" t="s">
        <v>1</v>
      </c>
      <c r="B5" s="49" t="s">
        <v>21</v>
      </c>
      <c r="C5" s="34">
        <v>0.61299999999999999</v>
      </c>
      <c r="D5" s="33">
        <v>0.13900000000000001</v>
      </c>
      <c r="E5" s="23"/>
      <c r="F5" s="24"/>
      <c r="G5" s="36">
        <f>SUM(G7:G150)</f>
        <v>45225481.547040001</v>
      </c>
      <c r="I5" s="26"/>
    </row>
    <row r="6" spans="1:9" s="1" customFormat="1" ht="57.75" customHeight="1" thickBot="1" x14ac:dyDescent="0.4">
      <c r="A6" s="17" t="s">
        <v>11</v>
      </c>
      <c r="B6" s="18" t="s">
        <v>5</v>
      </c>
      <c r="C6" s="19" t="s">
        <v>9</v>
      </c>
      <c r="D6" s="18" t="s">
        <v>6</v>
      </c>
      <c r="E6" s="20" t="s">
        <v>7</v>
      </c>
      <c r="F6" s="21" t="s">
        <v>12</v>
      </c>
      <c r="G6" s="22" t="s">
        <v>8</v>
      </c>
    </row>
    <row r="7" spans="1:9" s="2" customFormat="1" ht="24" customHeight="1" x14ac:dyDescent="0.35">
      <c r="A7" s="57" t="s">
        <v>22</v>
      </c>
      <c r="B7" s="58">
        <v>88</v>
      </c>
      <c r="C7" s="59">
        <v>0.25</v>
      </c>
      <c r="D7" s="58">
        <f>ROUNDUP(B7*C7,0)</f>
        <v>22</v>
      </c>
      <c r="E7" s="60" t="s">
        <v>23</v>
      </c>
      <c r="F7" s="61">
        <v>37.22</v>
      </c>
      <c r="G7" s="62">
        <f>(D7*F7)*(1+$C$5+$D$5)</f>
        <v>1434.6076799999998</v>
      </c>
    </row>
    <row r="8" spans="1:9" s="2" customFormat="1" ht="24" customHeight="1" x14ac:dyDescent="0.35">
      <c r="A8" s="57" t="s">
        <v>24</v>
      </c>
      <c r="B8" s="63">
        <v>2345</v>
      </c>
      <c r="C8" s="64">
        <v>0.25</v>
      </c>
      <c r="D8" s="63">
        <f t="shared" ref="D8:D13" si="0">ROUNDUP(B8*C8,0)</f>
        <v>587</v>
      </c>
      <c r="E8" s="65" t="s">
        <v>23</v>
      </c>
      <c r="F8" s="66">
        <v>37.22</v>
      </c>
      <c r="G8" s="67">
        <f t="shared" ref="G8:G11" si="1">(D8*F8)*(1+$C$5+$D$5)</f>
        <v>38277.941279999999</v>
      </c>
    </row>
    <row r="9" spans="1:9" s="2" customFormat="1" ht="24" customHeight="1" x14ac:dyDescent="0.35">
      <c r="A9" s="53" t="s">
        <v>25</v>
      </c>
      <c r="B9" s="9">
        <v>2345</v>
      </c>
      <c r="C9" s="54">
        <v>0.25</v>
      </c>
      <c r="D9" s="9">
        <f t="shared" si="0"/>
        <v>587</v>
      </c>
      <c r="E9" s="55" t="s">
        <v>26</v>
      </c>
      <c r="F9" s="11">
        <v>53.98</v>
      </c>
      <c r="G9" s="56">
        <f t="shared" si="1"/>
        <v>55514.327519999999</v>
      </c>
    </row>
    <row r="10" spans="1:9" s="2" customFormat="1" ht="24" customHeight="1" x14ac:dyDescent="0.35">
      <c r="A10" s="53" t="s">
        <v>27</v>
      </c>
      <c r="B10" s="9">
        <v>24969</v>
      </c>
      <c r="C10" s="54">
        <v>0.25</v>
      </c>
      <c r="D10" s="9">
        <f t="shared" si="0"/>
        <v>6243</v>
      </c>
      <c r="E10" s="55" t="s">
        <v>23</v>
      </c>
      <c r="F10" s="11">
        <v>37.22</v>
      </c>
      <c r="G10" s="56">
        <f t="shared" si="1"/>
        <v>407102.53391999996</v>
      </c>
    </row>
    <row r="11" spans="1:9" s="2" customFormat="1" ht="24" customHeight="1" x14ac:dyDescent="0.35">
      <c r="A11" s="57" t="s">
        <v>29</v>
      </c>
      <c r="B11" s="63">
        <v>557</v>
      </c>
      <c r="C11" s="64">
        <v>8.0000000000000002E-3</v>
      </c>
      <c r="D11" s="63">
        <f t="shared" si="0"/>
        <v>5</v>
      </c>
      <c r="E11" s="65" t="s">
        <v>23</v>
      </c>
      <c r="F11" s="66">
        <v>37.22</v>
      </c>
      <c r="G11" s="67">
        <f t="shared" si="1"/>
        <v>326.04719999999998</v>
      </c>
    </row>
    <row r="12" spans="1:9" ht="24" customHeight="1" x14ac:dyDescent="0.35">
      <c r="A12" s="57" t="s">
        <v>30</v>
      </c>
      <c r="B12" s="63">
        <v>557</v>
      </c>
      <c r="C12" s="64">
        <v>8.0000000000000002E-3</v>
      </c>
      <c r="D12" s="63">
        <f t="shared" ref="D12" si="2">ROUNDUP(B12*C12,0)</f>
        <v>5</v>
      </c>
      <c r="E12" s="65" t="s">
        <v>26</v>
      </c>
      <c r="F12" s="66">
        <v>53.98</v>
      </c>
      <c r="G12" s="67">
        <f t="shared" ref="G12:G13" si="3">(D12*F12)*(1+$C$5+$D$5)</f>
        <v>472.86479999999995</v>
      </c>
    </row>
    <row r="13" spans="1:9" ht="24" customHeight="1" x14ac:dyDescent="0.35">
      <c r="A13" s="57" t="s">
        <v>31</v>
      </c>
      <c r="B13" s="63">
        <v>557</v>
      </c>
      <c r="C13" s="64">
        <v>0.25</v>
      </c>
      <c r="D13" s="63">
        <f t="shared" si="0"/>
        <v>140</v>
      </c>
      <c r="E13" s="65" t="s">
        <v>26</v>
      </c>
      <c r="F13" s="66">
        <v>53.98</v>
      </c>
      <c r="G13" s="67">
        <f t="shared" si="3"/>
        <v>13240.214399999999</v>
      </c>
    </row>
    <row r="14" spans="1:9" ht="24" customHeight="1" x14ac:dyDescent="0.35">
      <c r="A14" s="57" t="s">
        <v>28</v>
      </c>
      <c r="B14" s="63">
        <v>557</v>
      </c>
      <c r="C14" s="64">
        <v>0.25</v>
      </c>
      <c r="D14" s="63">
        <f t="shared" ref="D14:D30" si="4">ROUNDUP(B14*C14,0)</f>
        <v>140</v>
      </c>
      <c r="E14" s="65" t="s">
        <v>32</v>
      </c>
      <c r="F14" s="66">
        <v>64.19</v>
      </c>
      <c r="G14" s="67">
        <f t="shared" ref="G14:G30" si="5">(D14*F14)*(1+$C$5+$D$5)</f>
        <v>15744.523200000001</v>
      </c>
    </row>
    <row r="15" spans="1:9" ht="24" customHeight="1" x14ac:dyDescent="0.35">
      <c r="A15" s="53" t="s">
        <v>33</v>
      </c>
      <c r="B15" s="9">
        <v>10691</v>
      </c>
      <c r="C15" s="54">
        <v>0.25</v>
      </c>
      <c r="D15" s="9">
        <f t="shared" si="4"/>
        <v>2673</v>
      </c>
      <c r="E15" s="55" t="s">
        <v>23</v>
      </c>
      <c r="F15" s="11">
        <v>37.22</v>
      </c>
      <c r="G15" s="56">
        <f t="shared" si="5"/>
        <v>174304.83312</v>
      </c>
    </row>
    <row r="16" spans="1:9" ht="24" customHeight="1" x14ac:dyDescent="0.35">
      <c r="A16" s="53" t="s">
        <v>34</v>
      </c>
      <c r="B16" s="9">
        <v>10691</v>
      </c>
      <c r="C16" s="54">
        <v>0.25</v>
      </c>
      <c r="D16" s="9">
        <f t="shared" si="4"/>
        <v>2673</v>
      </c>
      <c r="E16" s="55" t="s">
        <v>26</v>
      </c>
      <c r="F16" s="11">
        <v>53.98</v>
      </c>
      <c r="G16" s="56">
        <f t="shared" si="5"/>
        <v>252793.52207999997</v>
      </c>
    </row>
    <row r="17" spans="1:7" ht="24" customHeight="1" x14ac:dyDescent="0.35">
      <c r="A17" s="57" t="s">
        <v>35</v>
      </c>
      <c r="B17" s="63">
        <v>6034</v>
      </c>
      <c r="C17" s="64">
        <v>0.33</v>
      </c>
      <c r="D17" s="63">
        <f t="shared" si="4"/>
        <v>1992</v>
      </c>
      <c r="E17" s="65" t="s">
        <v>23</v>
      </c>
      <c r="F17" s="66">
        <v>37.22</v>
      </c>
      <c r="G17" s="67">
        <f t="shared" si="5"/>
        <v>129897.20447999999</v>
      </c>
    </row>
    <row r="18" spans="1:7" ht="24" customHeight="1" x14ac:dyDescent="0.35">
      <c r="A18" s="57" t="s">
        <v>36</v>
      </c>
      <c r="B18" s="63">
        <v>6034</v>
      </c>
      <c r="C18" s="64">
        <v>0.33</v>
      </c>
      <c r="D18" s="63">
        <f t="shared" si="4"/>
        <v>1992</v>
      </c>
      <c r="E18" s="65" t="s">
        <v>26</v>
      </c>
      <c r="F18" s="66">
        <v>53.98</v>
      </c>
      <c r="G18" s="67">
        <f t="shared" si="5"/>
        <v>188389.33631999997</v>
      </c>
    </row>
    <row r="19" spans="1:7" ht="24" customHeight="1" x14ac:dyDescent="0.35">
      <c r="A19" s="30" t="s">
        <v>37</v>
      </c>
      <c r="B19" s="9">
        <v>1993</v>
      </c>
      <c r="C19" s="8">
        <v>8</v>
      </c>
      <c r="D19" s="10">
        <f t="shared" si="4"/>
        <v>15944</v>
      </c>
      <c r="E19" s="7" t="s">
        <v>26</v>
      </c>
      <c r="F19" s="11">
        <v>53.98</v>
      </c>
      <c r="G19" s="32">
        <f t="shared" si="5"/>
        <v>1507871.2742399999</v>
      </c>
    </row>
    <row r="20" spans="1:7" ht="24" customHeight="1" x14ac:dyDescent="0.35">
      <c r="A20" s="68" t="s">
        <v>38</v>
      </c>
      <c r="B20" s="63">
        <v>397</v>
      </c>
      <c r="C20" s="64">
        <v>1</v>
      </c>
      <c r="D20" s="63">
        <f t="shared" si="4"/>
        <v>397</v>
      </c>
      <c r="E20" s="65" t="s">
        <v>26</v>
      </c>
      <c r="F20" s="66">
        <v>53.98</v>
      </c>
      <c r="G20" s="67">
        <f t="shared" si="5"/>
        <v>37545.465119999993</v>
      </c>
    </row>
    <row r="21" spans="1:7" ht="24" customHeight="1" x14ac:dyDescent="0.35">
      <c r="A21" s="30" t="s">
        <v>39</v>
      </c>
      <c r="B21" s="9">
        <v>467</v>
      </c>
      <c r="C21" s="8">
        <v>0.33</v>
      </c>
      <c r="D21" s="10">
        <f t="shared" si="4"/>
        <v>155</v>
      </c>
      <c r="E21" s="55" t="s">
        <v>23</v>
      </c>
      <c r="F21" s="11">
        <v>37.22</v>
      </c>
      <c r="G21" s="32">
        <f t="shared" si="5"/>
        <v>10107.463199999998</v>
      </c>
    </row>
    <row r="22" spans="1:7" ht="24" customHeight="1" x14ac:dyDescent="0.35">
      <c r="A22" s="30" t="s">
        <v>40</v>
      </c>
      <c r="B22" s="9">
        <v>467</v>
      </c>
      <c r="C22" s="8">
        <v>0.33</v>
      </c>
      <c r="D22" s="10">
        <f t="shared" si="4"/>
        <v>155</v>
      </c>
      <c r="E22" s="55" t="s">
        <v>26</v>
      </c>
      <c r="F22" s="11">
        <v>53.98</v>
      </c>
      <c r="G22" s="32">
        <f t="shared" si="5"/>
        <v>14658.808799999999</v>
      </c>
    </row>
    <row r="23" spans="1:7" ht="24" customHeight="1" x14ac:dyDescent="0.35">
      <c r="A23" s="68" t="s">
        <v>41</v>
      </c>
      <c r="B23" s="70">
        <v>1</v>
      </c>
      <c r="C23" s="71">
        <v>0.25</v>
      </c>
      <c r="D23" s="63">
        <f t="shared" si="4"/>
        <v>1</v>
      </c>
      <c r="E23" s="65" t="s">
        <v>26</v>
      </c>
      <c r="F23" s="66">
        <v>53.98</v>
      </c>
      <c r="G23" s="67">
        <f t="shared" si="5"/>
        <v>94.572959999999995</v>
      </c>
    </row>
    <row r="24" spans="1:7" ht="24" customHeight="1" x14ac:dyDescent="0.35">
      <c r="A24" s="68" t="s">
        <v>42</v>
      </c>
      <c r="B24" s="70">
        <v>1</v>
      </c>
      <c r="C24" s="71">
        <v>8</v>
      </c>
      <c r="D24" s="63">
        <f t="shared" si="4"/>
        <v>8</v>
      </c>
      <c r="E24" s="65" t="s">
        <v>26</v>
      </c>
      <c r="F24" s="66">
        <v>53.98</v>
      </c>
      <c r="G24" s="67">
        <f t="shared" si="5"/>
        <v>756.58367999999996</v>
      </c>
    </row>
    <row r="25" spans="1:7" ht="24" customHeight="1" x14ac:dyDescent="0.35">
      <c r="A25" s="68" t="s">
        <v>43</v>
      </c>
      <c r="B25" s="70">
        <v>1</v>
      </c>
      <c r="C25" s="71">
        <v>0.25</v>
      </c>
      <c r="D25" s="63">
        <f t="shared" si="4"/>
        <v>1</v>
      </c>
      <c r="E25" s="65" t="s">
        <v>32</v>
      </c>
      <c r="F25" s="66">
        <v>64.19</v>
      </c>
      <c r="G25" s="67">
        <f t="shared" si="5"/>
        <v>112.46088</v>
      </c>
    </row>
    <row r="26" spans="1:7" ht="24" customHeight="1" x14ac:dyDescent="0.35">
      <c r="A26" s="68" t="s">
        <v>44</v>
      </c>
      <c r="B26" s="70">
        <v>1</v>
      </c>
      <c r="C26" s="71">
        <v>1</v>
      </c>
      <c r="D26" s="63">
        <f t="shared" si="4"/>
        <v>1</v>
      </c>
      <c r="E26" s="65" t="s">
        <v>32</v>
      </c>
      <c r="F26" s="66">
        <v>64.19</v>
      </c>
      <c r="G26" s="67">
        <f t="shared" si="5"/>
        <v>112.46088</v>
      </c>
    </row>
    <row r="27" spans="1:7" ht="24" customHeight="1" x14ac:dyDescent="0.35">
      <c r="A27" s="30" t="s">
        <v>46</v>
      </c>
      <c r="B27" s="72">
        <v>4</v>
      </c>
      <c r="C27" s="73">
        <v>0.25</v>
      </c>
      <c r="D27" s="10">
        <f t="shared" si="4"/>
        <v>1</v>
      </c>
      <c r="E27" s="73">
        <v>9</v>
      </c>
      <c r="F27" s="11">
        <v>37.22</v>
      </c>
      <c r="G27" s="32">
        <f t="shared" si="5"/>
        <v>65.209440000000001</v>
      </c>
    </row>
    <row r="28" spans="1:7" ht="24" customHeight="1" x14ac:dyDescent="0.35">
      <c r="A28" s="30" t="s">
        <v>45</v>
      </c>
      <c r="B28" s="69">
        <v>4</v>
      </c>
      <c r="C28" s="50">
        <v>0.25</v>
      </c>
      <c r="D28" s="10">
        <f t="shared" si="4"/>
        <v>1</v>
      </c>
      <c r="E28" s="73">
        <v>12</v>
      </c>
      <c r="F28" s="11">
        <v>53.98</v>
      </c>
      <c r="G28" s="32">
        <f t="shared" si="5"/>
        <v>94.572959999999995</v>
      </c>
    </row>
    <row r="29" spans="1:7" ht="24" customHeight="1" x14ac:dyDescent="0.35">
      <c r="A29" s="30" t="s">
        <v>47</v>
      </c>
      <c r="B29" s="69">
        <v>4</v>
      </c>
      <c r="C29" s="50">
        <v>0.25</v>
      </c>
      <c r="D29" s="10">
        <f t="shared" si="4"/>
        <v>1</v>
      </c>
      <c r="E29" s="73">
        <v>14</v>
      </c>
      <c r="F29" s="11">
        <v>75.849999999999994</v>
      </c>
      <c r="G29" s="32">
        <f t="shared" si="5"/>
        <v>132.88919999999999</v>
      </c>
    </row>
    <row r="30" spans="1:7" ht="24" customHeight="1" x14ac:dyDescent="0.35">
      <c r="A30" s="30" t="s">
        <v>49</v>
      </c>
      <c r="B30" s="69">
        <v>4</v>
      </c>
      <c r="C30" s="50">
        <v>112</v>
      </c>
      <c r="D30" s="10">
        <f t="shared" si="4"/>
        <v>448</v>
      </c>
      <c r="E30" s="73">
        <v>13</v>
      </c>
      <c r="F30" s="11">
        <v>64.19</v>
      </c>
      <c r="G30" s="32">
        <f t="shared" si="5"/>
        <v>50382.474239999996</v>
      </c>
    </row>
    <row r="31" spans="1:7" ht="24" customHeight="1" x14ac:dyDescent="0.35">
      <c r="A31" s="30" t="s">
        <v>48</v>
      </c>
      <c r="B31" s="69">
        <v>4</v>
      </c>
      <c r="C31" s="50">
        <v>8</v>
      </c>
      <c r="D31" s="10">
        <f t="shared" ref="D31:D40" si="6">ROUNDUP(B31*C31,0)</f>
        <v>32</v>
      </c>
      <c r="E31" s="74" t="s">
        <v>50</v>
      </c>
      <c r="F31" s="11">
        <v>91.93</v>
      </c>
      <c r="G31" s="32">
        <f t="shared" ref="G31:G40" si="7">(D31*F31)*(1+$C$5+$D$5)</f>
        <v>5153.9635200000002</v>
      </c>
    </row>
    <row r="32" spans="1:7" ht="24" customHeight="1" x14ac:dyDescent="0.35">
      <c r="A32" s="75" t="s">
        <v>51</v>
      </c>
      <c r="B32" s="70">
        <f>1658+350</f>
        <v>2008</v>
      </c>
      <c r="C32" s="71">
        <v>0.33</v>
      </c>
      <c r="D32" s="63">
        <f t="shared" si="6"/>
        <v>663</v>
      </c>
      <c r="E32" s="76">
        <v>9</v>
      </c>
      <c r="F32" s="66">
        <v>37.22</v>
      </c>
      <c r="G32" s="67">
        <f t="shared" si="7"/>
        <v>43233.858720000004</v>
      </c>
    </row>
    <row r="33" spans="1:7" ht="24" customHeight="1" x14ac:dyDescent="0.35">
      <c r="A33" s="75" t="s">
        <v>52</v>
      </c>
      <c r="B33" s="70">
        <f>2008</f>
        <v>2008</v>
      </c>
      <c r="C33" s="71">
        <v>0.33</v>
      </c>
      <c r="D33" s="63">
        <f t="shared" si="6"/>
        <v>663</v>
      </c>
      <c r="E33" s="76">
        <v>12</v>
      </c>
      <c r="F33" s="66">
        <v>53.98</v>
      </c>
      <c r="G33" s="67">
        <f t="shared" si="7"/>
        <v>62701.872479999998</v>
      </c>
    </row>
    <row r="34" spans="1:7" ht="24" customHeight="1" x14ac:dyDescent="0.35">
      <c r="A34" s="30" t="s">
        <v>53</v>
      </c>
      <c r="B34" s="69">
        <v>40</v>
      </c>
      <c r="C34" s="50">
        <v>0.33</v>
      </c>
      <c r="D34" s="10">
        <f t="shared" si="6"/>
        <v>14</v>
      </c>
      <c r="E34" s="73">
        <v>9</v>
      </c>
      <c r="F34" s="11">
        <v>37.22</v>
      </c>
      <c r="G34" s="32">
        <f t="shared" si="7"/>
        <v>912.93215999999984</v>
      </c>
    </row>
    <row r="35" spans="1:7" ht="24" customHeight="1" x14ac:dyDescent="0.35">
      <c r="A35" s="30" t="s">
        <v>54</v>
      </c>
      <c r="B35" s="69">
        <v>40</v>
      </c>
      <c r="C35" s="50">
        <v>0.33</v>
      </c>
      <c r="D35" s="10">
        <f t="shared" si="6"/>
        <v>14</v>
      </c>
      <c r="E35" s="73">
        <v>12</v>
      </c>
      <c r="F35" s="11">
        <v>53.98</v>
      </c>
      <c r="G35" s="32">
        <f t="shared" si="7"/>
        <v>1324.0214399999998</v>
      </c>
    </row>
    <row r="36" spans="1:7" ht="24" customHeight="1" x14ac:dyDescent="0.35">
      <c r="A36" s="68" t="s">
        <v>55</v>
      </c>
      <c r="B36" s="70">
        <v>257</v>
      </c>
      <c r="C36" s="71">
        <v>0.25</v>
      </c>
      <c r="D36" s="63">
        <f t="shared" ref="D36:D37" si="8">ROUNDUP(B36*C36,0)</f>
        <v>65</v>
      </c>
      <c r="E36" s="76">
        <v>9</v>
      </c>
      <c r="F36" s="66">
        <v>37.22</v>
      </c>
      <c r="G36" s="67">
        <f t="shared" ref="G36:G37" si="9">(D36*F36)*(1+$C$5+$D$5)</f>
        <v>4238.6135999999997</v>
      </c>
    </row>
    <row r="37" spans="1:7" ht="24" customHeight="1" x14ac:dyDescent="0.35">
      <c r="A37" s="68" t="s">
        <v>56</v>
      </c>
      <c r="B37" s="70">
        <v>257</v>
      </c>
      <c r="C37" s="71">
        <v>0.25</v>
      </c>
      <c r="D37" s="63">
        <f t="shared" si="8"/>
        <v>65</v>
      </c>
      <c r="E37" s="76">
        <v>12</v>
      </c>
      <c r="F37" s="66">
        <v>53.98</v>
      </c>
      <c r="G37" s="67">
        <f t="shared" si="9"/>
        <v>6147.2424000000001</v>
      </c>
    </row>
    <row r="38" spans="1:7" ht="24" customHeight="1" x14ac:dyDescent="0.35">
      <c r="A38" s="30" t="s">
        <v>57</v>
      </c>
      <c r="B38" s="69">
        <v>117</v>
      </c>
      <c r="C38" s="50">
        <v>0.33</v>
      </c>
      <c r="D38" s="10">
        <f t="shared" si="6"/>
        <v>39</v>
      </c>
      <c r="E38" s="73">
        <v>9</v>
      </c>
      <c r="F38" s="11">
        <v>37.22</v>
      </c>
      <c r="G38" s="32">
        <f t="shared" si="7"/>
        <v>2543.1681599999997</v>
      </c>
    </row>
    <row r="39" spans="1:7" ht="24" customHeight="1" x14ac:dyDescent="0.35">
      <c r="A39" s="30" t="s">
        <v>58</v>
      </c>
      <c r="B39" s="69">
        <v>117</v>
      </c>
      <c r="C39" s="50">
        <v>0.33</v>
      </c>
      <c r="D39" s="10">
        <f t="shared" si="6"/>
        <v>39</v>
      </c>
      <c r="E39" s="73">
        <v>12</v>
      </c>
      <c r="F39" s="11">
        <v>53.98</v>
      </c>
      <c r="G39" s="32">
        <f t="shared" si="7"/>
        <v>3688.3454399999996</v>
      </c>
    </row>
    <row r="40" spans="1:7" ht="24" customHeight="1" x14ac:dyDescent="0.35">
      <c r="A40" s="30" t="s">
        <v>59</v>
      </c>
      <c r="B40" s="69">
        <v>117</v>
      </c>
      <c r="C40" s="50">
        <v>8</v>
      </c>
      <c r="D40" s="10">
        <f t="shared" si="6"/>
        <v>936</v>
      </c>
      <c r="E40" s="73">
        <v>12</v>
      </c>
      <c r="F40" s="11">
        <v>53.98</v>
      </c>
      <c r="G40" s="32">
        <f t="shared" si="7"/>
        <v>88520.290559999994</v>
      </c>
    </row>
    <row r="41" spans="1:7" ht="24" customHeight="1" x14ac:dyDescent="0.35">
      <c r="A41" s="57" t="s">
        <v>60</v>
      </c>
      <c r="B41" s="70">
        <v>150</v>
      </c>
      <c r="C41" s="71">
        <v>0.08</v>
      </c>
      <c r="D41" s="63">
        <f>ROUNDUP(B41*C41,0)</f>
        <v>12</v>
      </c>
      <c r="E41" s="76">
        <v>9</v>
      </c>
      <c r="F41" s="66">
        <v>37.22</v>
      </c>
      <c r="G41" s="67">
        <f>(D41*F41)*(1+$C$5+$D$5)</f>
        <v>782.51328000000001</v>
      </c>
    </row>
    <row r="42" spans="1:7" ht="24" customHeight="1" x14ac:dyDescent="0.35">
      <c r="A42" s="57" t="s">
        <v>61</v>
      </c>
      <c r="B42" s="70">
        <v>150</v>
      </c>
      <c r="C42" s="71">
        <v>0.08</v>
      </c>
      <c r="D42" s="63">
        <f>ROUNDUP(B42*C42,0)</f>
        <v>12</v>
      </c>
      <c r="E42" s="76">
        <v>12</v>
      </c>
      <c r="F42" s="66">
        <v>53.98</v>
      </c>
      <c r="G42" s="67">
        <f>(D42*F42)*(1+$C$5+$D$5)</f>
        <v>1134.8755200000001</v>
      </c>
    </row>
    <row r="43" spans="1:7" ht="24" customHeight="1" x14ac:dyDescent="0.35">
      <c r="A43" s="57" t="s">
        <v>62</v>
      </c>
      <c r="B43" s="70">
        <v>150</v>
      </c>
      <c r="C43" s="71">
        <v>2</v>
      </c>
      <c r="D43" s="63">
        <f>ROUNDUP(B43*C43,0)</f>
        <v>300</v>
      </c>
      <c r="E43" s="76">
        <v>12</v>
      </c>
      <c r="F43" s="66">
        <v>53.98</v>
      </c>
      <c r="G43" s="67">
        <f>(D43*F43)*(1+$C$5+$D$5)</f>
        <v>28371.887999999995</v>
      </c>
    </row>
    <row r="44" spans="1:7" ht="24" customHeight="1" x14ac:dyDescent="0.35">
      <c r="A44" s="57" t="s">
        <v>63</v>
      </c>
      <c r="B44" s="70">
        <v>150</v>
      </c>
      <c r="C44" s="71">
        <v>2</v>
      </c>
      <c r="D44" s="63">
        <f>ROUNDUP(B44*C44,0)</f>
        <v>300</v>
      </c>
      <c r="E44" s="76">
        <v>13</v>
      </c>
      <c r="F44" s="66">
        <v>64.19</v>
      </c>
      <c r="G44" s="67">
        <f>(D44*F44)*(1+$C$5+$D$5)</f>
        <v>33738.264000000003</v>
      </c>
    </row>
    <row r="45" spans="1:7" ht="24" customHeight="1" x14ac:dyDescent="0.35">
      <c r="A45" s="30" t="s">
        <v>64</v>
      </c>
      <c r="B45" s="69">
        <v>1012</v>
      </c>
      <c r="C45" s="50">
        <v>16</v>
      </c>
      <c r="D45" s="10">
        <f>ROUNDUP(B45*C45,0)</f>
        <v>16192</v>
      </c>
      <c r="E45" s="77">
        <v>12</v>
      </c>
      <c r="F45" s="11">
        <v>53.98</v>
      </c>
      <c r="G45" s="32">
        <f>(D45*F45)*(1+$C$5+$D$5)</f>
        <v>1531325.3683199999</v>
      </c>
    </row>
    <row r="46" spans="1:7" ht="24" customHeight="1" x14ac:dyDescent="0.35">
      <c r="A46" s="30" t="s">
        <v>65</v>
      </c>
      <c r="B46" s="69">
        <v>1012</v>
      </c>
      <c r="C46" s="50">
        <v>8</v>
      </c>
      <c r="D46" s="10">
        <f>ROUNDUP(B46*C46,0)</f>
        <v>8096</v>
      </c>
      <c r="E46" s="77">
        <v>13</v>
      </c>
      <c r="F46" s="11">
        <v>64.19</v>
      </c>
      <c r="G46" s="32">
        <f>(D46*F46)*(1+$C$5+$D$5)</f>
        <v>910483.28448000003</v>
      </c>
    </row>
    <row r="47" spans="1:7" ht="36" customHeight="1" x14ac:dyDescent="0.35">
      <c r="A47" s="57" t="s">
        <v>66</v>
      </c>
      <c r="B47" s="70">
        <v>1012</v>
      </c>
      <c r="C47" s="71">
        <v>2</v>
      </c>
      <c r="D47" s="63">
        <f>ROUNDUP(B47*C47,0)</f>
        <v>2024</v>
      </c>
      <c r="E47" s="76">
        <v>12</v>
      </c>
      <c r="F47" s="66">
        <v>53.98</v>
      </c>
      <c r="G47" s="67">
        <f>(D47*F47)*(1+$C$5+$D$5)</f>
        <v>191415.67103999999</v>
      </c>
    </row>
    <row r="48" spans="1:7" ht="36" customHeight="1" x14ac:dyDescent="0.35">
      <c r="A48" s="30" t="s">
        <v>68</v>
      </c>
      <c r="B48" s="69">
        <v>5217</v>
      </c>
      <c r="C48" s="50">
        <v>2.5</v>
      </c>
      <c r="D48" s="10">
        <f>ROUNDUP(B48*C48,0)</f>
        <v>13043</v>
      </c>
      <c r="E48" s="73">
        <v>12</v>
      </c>
      <c r="F48" s="11">
        <v>53.98</v>
      </c>
      <c r="G48" s="32">
        <f>(D48*F48)*(1+$C$5+$D$5)</f>
        <v>1233515.1172800001</v>
      </c>
    </row>
    <row r="49" spans="1:7" ht="24" customHeight="1" x14ac:dyDescent="0.35">
      <c r="A49" s="68" t="s">
        <v>67</v>
      </c>
      <c r="B49" s="79">
        <v>1897</v>
      </c>
      <c r="C49" s="71">
        <v>2.5</v>
      </c>
      <c r="D49" s="63">
        <f>ROUNDUP(B49*C49,0)</f>
        <v>4743</v>
      </c>
      <c r="E49" s="76">
        <v>12</v>
      </c>
      <c r="F49" s="66">
        <v>53.98</v>
      </c>
      <c r="G49" s="67">
        <f>(D49*F49)*(1+$C$5+$D$5)</f>
        <v>448559.54927999998</v>
      </c>
    </row>
    <row r="50" spans="1:7" ht="24" customHeight="1" x14ac:dyDescent="0.35">
      <c r="A50" s="30" t="s">
        <v>69</v>
      </c>
      <c r="B50" s="78">
        <v>1897</v>
      </c>
      <c r="C50" s="50">
        <v>2.5</v>
      </c>
      <c r="D50" s="10">
        <f>ROUNDUP(B50*C50,0)</f>
        <v>4743</v>
      </c>
      <c r="E50" s="73">
        <v>12</v>
      </c>
      <c r="F50" s="11">
        <v>53.98</v>
      </c>
      <c r="G50" s="32">
        <f>(D50*F50)*(1+$C$5+$D$5)</f>
        <v>448559.54927999998</v>
      </c>
    </row>
    <row r="51" spans="1:7" ht="24" customHeight="1" x14ac:dyDescent="0.35">
      <c r="A51" s="80" t="s">
        <v>70</v>
      </c>
      <c r="B51" s="79">
        <v>1897</v>
      </c>
      <c r="C51" s="71">
        <v>2.5</v>
      </c>
      <c r="D51" s="63">
        <f>ROUNDUP(B51*C51,0)</f>
        <v>4743</v>
      </c>
      <c r="E51" s="76">
        <v>12</v>
      </c>
      <c r="F51" s="66">
        <v>53.98</v>
      </c>
      <c r="G51" s="67">
        <f>(D51*F51)*(1+$C$5+$D$5)</f>
        <v>448559.54927999998</v>
      </c>
    </row>
    <row r="52" spans="1:7" ht="24" customHeight="1" x14ac:dyDescent="0.35">
      <c r="A52" s="30" t="s">
        <v>71</v>
      </c>
      <c r="B52" s="78">
        <v>1897</v>
      </c>
      <c r="C52" s="50">
        <v>2.5</v>
      </c>
      <c r="D52" s="10">
        <f>ROUNDUP(B52*C52,0)</f>
        <v>4743</v>
      </c>
      <c r="E52" s="77">
        <v>12</v>
      </c>
      <c r="F52" s="11">
        <v>53.98</v>
      </c>
      <c r="G52" s="32">
        <f>(D52*F52)*(1+$C$5+$D$5)</f>
        <v>448559.54927999998</v>
      </c>
    </row>
    <row r="53" spans="1:7" ht="24" customHeight="1" x14ac:dyDescent="0.35">
      <c r="A53" s="57" t="s">
        <v>72</v>
      </c>
      <c r="B53" s="70">
        <v>1054</v>
      </c>
      <c r="C53" s="71">
        <v>0.33</v>
      </c>
      <c r="D53" s="63">
        <f>ROUNDUP(B53*C53,0)</f>
        <v>348</v>
      </c>
      <c r="E53" s="76">
        <v>9</v>
      </c>
      <c r="F53" s="66">
        <v>37.22</v>
      </c>
      <c r="G53" s="67">
        <f>(D53*F53)*(1+$C$5+$D$5)</f>
        <v>22692.885119999999</v>
      </c>
    </row>
    <row r="54" spans="1:7" ht="24" customHeight="1" x14ac:dyDescent="0.35">
      <c r="A54" s="57" t="s">
        <v>73</v>
      </c>
      <c r="B54" s="70">
        <v>1054</v>
      </c>
      <c r="C54" s="71">
        <v>0.33</v>
      </c>
      <c r="D54" s="63">
        <f>ROUNDUP(B54*C54,0)</f>
        <v>348</v>
      </c>
      <c r="E54" s="76">
        <v>12</v>
      </c>
      <c r="F54" s="66">
        <v>53.98</v>
      </c>
      <c r="G54" s="67">
        <f>(D54*F54)*(1+$C$5+$D$5)</f>
        <v>32911.390079999997</v>
      </c>
    </row>
    <row r="55" spans="1:7" ht="24" customHeight="1" x14ac:dyDescent="0.35">
      <c r="A55" s="57" t="s">
        <v>74</v>
      </c>
      <c r="B55" s="70">
        <v>1054</v>
      </c>
      <c r="C55" s="71">
        <v>2.25</v>
      </c>
      <c r="D55" s="63">
        <f>ROUNDUP(B55*C55,0)</f>
        <v>2372</v>
      </c>
      <c r="E55" s="76">
        <v>11</v>
      </c>
      <c r="F55" s="66">
        <v>45.04</v>
      </c>
      <c r="G55" s="67">
        <f>(D55*F55)*(1+$C$5+$D$5)</f>
        <v>187174.70976</v>
      </c>
    </row>
    <row r="56" spans="1:7" ht="24" customHeight="1" x14ac:dyDescent="0.35">
      <c r="A56" s="57" t="s">
        <v>75</v>
      </c>
      <c r="B56" s="70">
        <v>1054</v>
      </c>
      <c r="C56" s="71">
        <v>2</v>
      </c>
      <c r="D56" s="63">
        <f>ROUNDUP(B56*C56,0)</f>
        <v>2108</v>
      </c>
      <c r="E56" s="76">
        <v>13</v>
      </c>
      <c r="F56" s="66">
        <v>64.19</v>
      </c>
      <c r="G56" s="67">
        <f>(D56*F56)*(1+$C$5+$D$5)</f>
        <v>237067.53503999999</v>
      </c>
    </row>
    <row r="57" spans="1:7" s="83" customFormat="1" ht="24" customHeight="1" x14ac:dyDescent="0.35">
      <c r="A57" s="53" t="s">
        <v>76</v>
      </c>
      <c r="B57" s="81">
        <v>1054</v>
      </c>
      <c r="C57" s="82">
        <v>0.33</v>
      </c>
      <c r="D57" s="9">
        <f>ROUNDUP(B57*C57,0)</f>
        <v>348</v>
      </c>
      <c r="E57" s="77">
        <v>9</v>
      </c>
      <c r="F57" s="11">
        <v>37.22</v>
      </c>
      <c r="G57" s="56">
        <f>(D57*F57)*(1+$C$5+$D$5)</f>
        <v>22692.885119999999</v>
      </c>
    </row>
    <row r="58" spans="1:7" s="83" customFormat="1" ht="24" customHeight="1" x14ac:dyDescent="0.35">
      <c r="A58" s="53" t="s">
        <v>77</v>
      </c>
      <c r="B58" s="81">
        <v>1054</v>
      </c>
      <c r="C58" s="82">
        <v>0.33</v>
      </c>
      <c r="D58" s="9">
        <f>ROUNDUP(B58*C58,0)</f>
        <v>348</v>
      </c>
      <c r="E58" s="77">
        <v>12</v>
      </c>
      <c r="F58" s="11">
        <v>53.98</v>
      </c>
      <c r="G58" s="56">
        <f>(D58*F58)*(1+$C$5+$D$5)</f>
        <v>32911.390079999997</v>
      </c>
    </row>
    <row r="59" spans="1:7" s="83" customFormat="1" ht="37" customHeight="1" x14ac:dyDescent="0.35">
      <c r="A59" s="53" t="s">
        <v>78</v>
      </c>
      <c r="B59" s="81">
        <v>1054</v>
      </c>
      <c r="C59" s="82">
        <v>2.25</v>
      </c>
      <c r="D59" s="9">
        <f>ROUNDUP(B59*C59,0)</f>
        <v>2372</v>
      </c>
      <c r="E59" s="77">
        <v>11</v>
      </c>
      <c r="F59" s="11">
        <v>45.04</v>
      </c>
      <c r="G59" s="56">
        <f>(D59*F59)*(1+$C$5+$D$5)</f>
        <v>187174.70976</v>
      </c>
    </row>
    <row r="60" spans="1:7" s="83" customFormat="1" ht="24" customHeight="1" x14ac:dyDescent="0.35">
      <c r="A60" s="53" t="s">
        <v>79</v>
      </c>
      <c r="B60" s="81">
        <v>1054</v>
      </c>
      <c r="C60" s="82">
        <v>2</v>
      </c>
      <c r="D60" s="9">
        <f>ROUNDUP(B60*C60,0)</f>
        <v>2108</v>
      </c>
      <c r="E60" s="77">
        <v>13</v>
      </c>
      <c r="F60" s="11">
        <v>64.19</v>
      </c>
      <c r="G60" s="56">
        <f>(D60*F60)*(1+$C$5+$D$5)</f>
        <v>237067.53503999999</v>
      </c>
    </row>
    <row r="61" spans="1:7" ht="24" customHeight="1" x14ac:dyDescent="0.35">
      <c r="A61" s="57" t="s">
        <v>80</v>
      </c>
      <c r="B61" s="70">
        <v>138</v>
      </c>
      <c r="C61" s="71">
        <v>0.33</v>
      </c>
      <c r="D61" s="63">
        <f>ROUNDUP(B61*C61,0)</f>
        <v>46</v>
      </c>
      <c r="E61" s="76">
        <v>9</v>
      </c>
      <c r="F61" s="66">
        <v>37.22</v>
      </c>
      <c r="G61" s="67">
        <f>(D61*F61)*(1+$C$5+$D$5)</f>
        <v>2999.6342399999999</v>
      </c>
    </row>
    <row r="62" spans="1:7" ht="24" customHeight="1" x14ac:dyDescent="0.35">
      <c r="A62" s="57" t="s">
        <v>81</v>
      </c>
      <c r="B62" s="70">
        <v>138</v>
      </c>
      <c r="C62" s="71">
        <v>0.33</v>
      </c>
      <c r="D62" s="63">
        <f>ROUNDUP(B62*C62,0)</f>
        <v>46</v>
      </c>
      <c r="E62" s="76">
        <v>12</v>
      </c>
      <c r="F62" s="66">
        <v>53.98</v>
      </c>
      <c r="G62" s="67">
        <f>(D62*F62)*(1+$C$5+$D$5)</f>
        <v>4350.3561600000003</v>
      </c>
    </row>
    <row r="63" spans="1:7" ht="37" customHeight="1" x14ac:dyDescent="0.35">
      <c r="A63" s="57" t="s">
        <v>82</v>
      </c>
      <c r="B63" s="70">
        <v>138</v>
      </c>
      <c r="C63" s="71">
        <v>2.25</v>
      </c>
      <c r="D63" s="63">
        <f>ROUNDUP(B63*C63,0)</f>
        <v>311</v>
      </c>
      <c r="E63" s="76">
        <v>11</v>
      </c>
      <c r="F63" s="66">
        <v>45.04</v>
      </c>
      <c r="G63" s="67">
        <f>(D63*F63)*(1+$C$5+$D$5)</f>
        <v>24541.034879999999</v>
      </c>
    </row>
    <row r="64" spans="1:7" ht="24" customHeight="1" x14ac:dyDescent="0.35">
      <c r="A64" s="57" t="s">
        <v>83</v>
      </c>
      <c r="B64" s="70">
        <v>138</v>
      </c>
      <c r="C64" s="71">
        <v>2</v>
      </c>
      <c r="D64" s="63">
        <f>ROUNDUP(B64*C64,0)</f>
        <v>276</v>
      </c>
      <c r="E64" s="76">
        <v>13</v>
      </c>
      <c r="F64" s="66">
        <v>64.19</v>
      </c>
      <c r="G64" s="67">
        <f>(D64*F64)*(1+$C$5+$D$5)</f>
        <v>31039.202879999997</v>
      </c>
    </row>
    <row r="65" spans="1:7" s="83" customFormat="1" ht="24" customHeight="1" x14ac:dyDescent="0.35">
      <c r="A65" s="53" t="s">
        <v>84</v>
      </c>
      <c r="B65" s="81">
        <v>1054</v>
      </c>
      <c r="C65" s="50">
        <v>0.08</v>
      </c>
      <c r="D65" s="9">
        <f>ROUNDUP(B65*C65,0)</f>
        <v>85</v>
      </c>
      <c r="E65" s="77">
        <v>9</v>
      </c>
      <c r="F65" s="11">
        <v>37.22</v>
      </c>
      <c r="G65" s="56">
        <f>(D65*F65)*(1+$C$5+$D$5)</f>
        <v>5542.8023999999996</v>
      </c>
    </row>
    <row r="66" spans="1:7" s="83" customFormat="1" ht="24" customHeight="1" x14ac:dyDescent="0.35">
      <c r="A66" s="53" t="s">
        <v>85</v>
      </c>
      <c r="B66" s="81">
        <v>1054</v>
      </c>
      <c r="C66" s="50">
        <v>0.08</v>
      </c>
      <c r="D66" s="9">
        <f>ROUNDUP(B66*C66,0)</f>
        <v>85</v>
      </c>
      <c r="E66" s="77">
        <v>12</v>
      </c>
      <c r="F66" s="11">
        <v>53.98</v>
      </c>
      <c r="G66" s="56">
        <f>(D66*F66)*(1+$C$5+$D$5)</f>
        <v>8038.7016000000003</v>
      </c>
    </row>
    <row r="67" spans="1:7" s="83" customFormat="1" ht="24" customHeight="1" x14ac:dyDescent="0.35">
      <c r="A67" s="53" t="s">
        <v>86</v>
      </c>
      <c r="B67" s="81">
        <v>1054</v>
      </c>
      <c r="C67" s="50">
        <v>4</v>
      </c>
      <c r="D67" s="9">
        <f>ROUNDUP(B67*C67,0)</f>
        <v>4216</v>
      </c>
      <c r="E67" s="77">
        <v>12</v>
      </c>
      <c r="F67" s="11">
        <v>53.98</v>
      </c>
      <c r="G67" s="56">
        <f>(D67*F67)*(1+$C$5+$D$5)</f>
        <v>398719.59935999999</v>
      </c>
    </row>
    <row r="68" spans="1:7" ht="37.5" customHeight="1" x14ac:dyDescent="0.35">
      <c r="A68" s="52" t="s">
        <v>87</v>
      </c>
      <c r="B68" s="69">
        <v>12998</v>
      </c>
      <c r="C68" s="50">
        <v>8</v>
      </c>
      <c r="D68" s="10">
        <f>ROUNDUP(B68*C68,0)</f>
        <v>103984</v>
      </c>
      <c r="E68" s="77">
        <v>12</v>
      </c>
      <c r="F68" s="11">
        <v>53.98</v>
      </c>
      <c r="G68" s="32">
        <f>(D68*F68)*(1+$C$5+$D$5)</f>
        <v>9834074.6726399995</v>
      </c>
    </row>
    <row r="69" spans="1:7" ht="24" customHeight="1" x14ac:dyDescent="0.35">
      <c r="A69" s="30" t="s">
        <v>88</v>
      </c>
      <c r="B69" s="69">
        <v>6880</v>
      </c>
      <c r="C69" s="50">
        <v>0.25</v>
      </c>
      <c r="D69" s="10">
        <f>ROUNDUP(B69*C69,0)</f>
        <v>1720</v>
      </c>
      <c r="E69" s="77">
        <v>12</v>
      </c>
      <c r="F69" s="11">
        <v>53.98</v>
      </c>
      <c r="G69" s="32">
        <f>(D69*F69)*(1+$C$5+$D$5)</f>
        <v>162665.49119999999</v>
      </c>
    </row>
    <row r="70" spans="1:7" ht="24" customHeight="1" x14ac:dyDescent="0.35">
      <c r="A70" s="68" t="s">
        <v>89</v>
      </c>
      <c r="B70" s="63">
        <v>1</v>
      </c>
      <c r="C70" s="64">
        <v>0.5</v>
      </c>
      <c r="D70" s="63">
        <f>ROUNDUP(B70*C70,0)</f>
        <v>1</v>
      </c>
      <c r="E70" s="76">
        <v>12</v>
      </c>
      <c r="F70" s="66">
        <v>53.98</v>
      </c>
      <c r="G70" s="67">
        <f>(D70*F70)*(1+$C$5+$D$5)</f>
        <v>94.572959999999995</v>
      </c>
    </row>
    <row r="71" spans="1:7" ht="24" customHeight="1" x14ac:dyDescent="0.35">
      <c r="A71" s="30" t="s">
        <v>90</v>
      </c>
      <c r="B71" s="69">
        <v>1011</v>
      </c>
      <c r="C71" s="50">
        <v>2</v>
      </c>
      <c r="D71" s="10">
        <f>ROUNDUP(B71*C71,0)</f>
        <v>2022</v>
      </c>
      <c r="E71" s="77">
        <v>12</v>
      </c>
      <c r="F71" s="11">
        <v>53.98</v>
      </c>
      <c r="G71" s="32">
        <f>(D71*F71)*(1+$C$5+$D$5)</f>
        <v>191226.52512000001</v>
      </c>
    </row>
    <row r="72" spans="1:7" ht="36" customHeight="1" x14ac:dyDescent="0.35">
      <c r="A72" s="57" t="s">
        <v>91</v>
      </c>
      <c r="B72" s="70">
        <v>1011</v>
      </c>
      <c r="C72" s="71">
        <v>2</v>
      </c>
      <c r="D72" s="63">
        <f>ROUNDUP(B72*C72,0)</f>
        <v>2022</v>
      </c>
      <c r="E72" s="76">
        <v>12</v>
      </c>
      <c r="F72" s="66">
        <v>53.98</v>
      </c>
      <c r="G72" s="67">
        <f>(D72*F72)*(1+$C$5+$D$5)</f>
        <v>191226.52512000001</v>
      </c>
    </row>
    <row r="73" spans="1:7" ht="36" customHeight="1" x14ac:dyDescent="0.35">
      <c r="A73" s="30" t="s">
        <v>92</v>
      </c>
      <c r="B73" s="69">
        <v>1011</v>
      </c>
      <c r="C73" s="50">
        <v>2</v>
      </c>
      <c r="D73" s="10">
        <f>ROUNDUP(B73*C73,0)</f>
        <v>2022</v>
      </c>
      <c r="E73" s="77">
        <v>12</v>
      </c>
      <c r="F73" s="11">
        <v>53.98</v>
      </c>
      <c r="G73" s="32">
        <f>(D73*F73)*(1+$C$5+$D$5)</f>
        <v>191226.52512000001</v>
      </c>
    </row>
    <row r="74" spans="1:7" ht="24" customHeight="1" x14ac:dyDescent="0.35">
      <c r="A74" s="57" t="s">
        <v>93</v>
      </c>
      <c r="B74" s="70">
        <v>51</v>
      </c>
      <c r="C74" s="71">
        <v>0.08</v>
      </c>
      <c r="D74" s="63">
        <f>ROUNDUP(B74*C74,0)</f>
        <v>5</v>
      </c>
      <c r="E74" s="76">
        <v>9</v>
      </c>
      <c r="F74" s="66">
        <v>37.22</v>
      </c>
      <c r="G74" s="67">
        <f>(D74*F74)*(1+$C$5+$D$5)</f>
        <v>326.04719999999998</v>
      </c>
    </row>
    <row r="75" spans="1:7" ht="24" customHeight="1" x14ac:dyDescent="0.35">
      <c r="A75" s="57" t="s">
        <v>94</v>
      </c>
      <c r="B75" s="70">
        <v>51</v>
      </c>
      <c r="C75" s="71">
        <v>0.25</v>
      </c>
      <c r="D75" s="63">
        <f>ROUNDUP(B75*C75,0)</f>
        <v>13</v>
      </c>
      <c r="E75" s="76">
        <v>12</v>
      </c>
      <c r="F75" s="66">
        <v>53.98</v>
      </c>
      <c r="G75" s="67">
        <f>(D75*F75)*(1+$C$5+$D$5)</f>
        <v>1229.44848</v>
      </c>
    </row>
    <row r="76" spans="1:7" ht="24" customHeight="1" x14ac:dyDescent="0.35">
      <c r="A76" s="57" t="s">
        <v>95</v>
      </c>
      <c r="B76" s="70">
        <v>51</v>
      </c>
      <c r="C76" s="71">
        <v>0.25</v>
      </c>
      <c r="D76" s="63">
        <f>ROUNDUP(B76*C76,0)</f>
        <v>13</v>
      </c>
      <c r="E76" s="76">
        <v>12</v>
      </c>
      <c r="F76" s="66">
        <v>53.98</v>
      </c>
      <c r="G76" s="67">
        <f>(D76*F76)*(1+$C$5+$D$5)</f>
        <v>1229.44848</v>
      </c>
    </row>
    <row r="77" spans="1:7" ht="24" customHeight="1" x14ac:dyDescent="0.35">
      <c r="A77" s="30" t="s">
        <v>97</v>
      </c>
      <c r="B77" s="69">
        <v>1</v>
      </c>
      <c r="C77" s="50">
        <v>16</v>
      </c>
      <c r="D77" s="10">
        <f t="shared" ref="D77:D81" si="10">ROUNDUP(B77*C77,0)</f>
        <v>16</v>
      </c>
      <c r="E77" s="73">
        <v>11</v>
      </c>
      <c r="F77" s="11">
        <v>45.04</v>
      </c>
      <c r="G77" s="32">
        <f t="shared" ref="G77:G81" si="11">(D77*F77)*(1+$C$5+$D$5)</f>
        <v>1262.5612799999999</v>
      </c>
    </row>
    <row r="78" spans="1:7" ht="24" customHeight="1" x14ac:dyDescent="0.35">
      <c r="A78" s="30" t="s">
        <v>98</v>
      </c>
      <c r="B78" s="69">
        <v>1</v>
      </c>
      <c r="C78" s="50">
        <v>16</v>
      </c>
      <c r="D78" s="10">
        <f t="shared" si="10"/>
        <v>16</v>
      </c>
      <c r="E78" s="73">
        <v>12</v>
      </c>
      <c r="F78" s="11">
        <v>53.98</v>
      </c>
      <c r="G78" s="32">
        <f t="shared" si="11"/>
        <v>1513.1673599999999</v>
      </c>
    </row>
    <row r="79" spans="1:7" ht="24" customHeight="1" x14ac:dyDescent="0.35">
      <c r="A79" s="30" t="s">
        <v>99</v>
      </c>
      <c r="B79" s="69">
        <v>1</v>
      </c>
      <c r="C79" s="50">
        <v>16</v>
      </c>
      <c r="D79" s="10">
        <f t="shared" si="10"/>
        <v>16</v>
      </c>
      <c r="E79" s="73">
        <v>13</v>
      </c>
      <c r="F79" s="11">
        <v>64.19</v>
      </c>
      <c r="G79" s="32">
        <f t="shared" si="11"/>
        <v>1799.37408</v>
      </c>
    </row>
    <row r="80" spans="1:7" ht="24" customHeight="1" x14ac:dyDescent="0.35">
      <c r="A80" s="30" t="s">
        <v>100</v>
      </c>
      <c r="B80" s="69">
        <v>1</v>
      </c>
      <c r="C80" s="50">
        <v>16</v>
      </c>
      <c r="D80" s="10">
        <f t="shared" si="10"/>
        <v>16</v>
      </c>
      <c r="E80" s="73">
        <v>14</v>
      </c>
      <c r="F80" s="11">
        <v>75.849999999999994</v>
      </c>
      <c r="G80" s="32">
        <f t="shared" si="11"/>
        <v>2126.2271999999998</v>
      </c>
    </row>
    <row r="81" spans="1:7" ht="24" customHeight="1" x14ac:dyDescent="0.35">
      <c r="A81" s="30" t="s">
        <v>96</v>
      </c>
      <c r="B81" s="69">
        <v>1</v>
      </c>
      <c r="C81" s="50">
        <v>16</v>
      </c>
      <c r="D81" s="10">
        <f t="shared" si="10"/>
        <v>16</v>
      </c>
      <c r="E81" s="74" t="s">
        <v>50</v>
      </c>
      <c r="F81" s="11">
        <v>91.93</v>
      </c>
      <c r="G81" s="32">
        <f t="shared" si="11"/>
        <v>2576.9817600000001</v>
      </c>
    </row>
    <row r="82" spans="1:7" ht="24" customHeight="1" x14ac:dyDescent="0.35">
      <c r="A82" s="57" t="s">
        <v>101</v>
      </c>
      <c r="B82" s="63">
        <v>65</v>
      </c>
      <c r="C82" s="64">
        <v>3</v>
      </c>
      <c r="D82" s="63">
        <f>ROUNDUP(B82*C82,0)</f>
        <v>195</v>
      </c>
      <c r="E82" s="76">
        <v>12</v>
      </c>
      <c r="F82" s="66">
        <v>53.98</v>
      </c>
      <c r="G82" s="67">
        <f>(D82*F82)*(1+$C$5+$D$5)</f>
        <v>18441.727199999998</v>
      </c>
    </row>
    <row r="83" spans="1:7" ht="24" customHeight="1" x14ac:dyDescent="0.35">
      <c r="A83" s="30" t="s">
        <v>102</v>
      </c>
      <c r="B83" s="9">
        <v>6770</v>
      </c>
      <c r="C83" s="54">
        <v>1</v>
      </c>
      <c r="D83" s="9">
        <f>ROUNDUP(B83*C83,0)</f>
        <v>6770</v>
      </c>
      <c r="E83" s="77">
        <v>12</v>
      </c>
      <c r="F83" s="11">
        <v>53.98</v>
      </c>
      <c r="G83" s="32">
        <f t="shared" ref="G83:G146" si="12">(D83*F83)*(1+$C$5+$D$5)</f>
        <v>640258.93919999991</v>
      </c>
    </row>
    <row r="84" spans="1:7" ht="24" customHeight="1" x14ac:dyDescent="0.35">
      <c r="A84" s="57" t="s">
        <v>103</v>
      </c>
      <c r="B84" s="85">
        <v>1139</v>
      </c>
      <c r="C84" s="71">
        <v>0.17</v>
      </c>
      <c r="D84" s="63">
        <f t="shared" ref="D83:D146" si="13">ROUNDUP(B84*C84,0)</f>
        <v>194</v>
      </c>
      <c r="E84" s="76">
        <v>9</v>
      </c>
      <c r="F84" s="66">
        <v>37.22</v>
      </c>
      <c r="G84" s="67">
        <f t="shared" si="12"/>
        <v>12650.631359999999</v>
      </c>
    </row>
    <row r="85" spans="1:7" ht="24" customHeight="1" x14ac:dyDescent="0.35">
      <c r="A85" s="57" t="s">
        <v>104</v>
      </c>
      <c r="B85" s="85">
        <v>1139</v>
      </c>
      <c r="C85" s="71">
        <v>0.17</v>
      </c>
      <c r="D85" s="63">
        <f t="shared" si="13"/>
        <v>194</v>
      </c>
      <c r="E85" s="76">
        <v>12</v>
      </c>
      <c r="F85" s="66">
        <v>53.98</v>
      </c>
      <c r="G85" s="67">
        <f t="shared" si="12"/>
        <v>18347.15424</v>
      </c>
    </row>
    <row r="86" spans="1:7" ht="24" customHeight="1" x14ac:dyDescent="0.35">
      <c r="A86" s="57" t="s">
        <v>105</v>
      </c>
      <c r="B86" s="85">
        <v>1139</v>
      </c>
      <c r="C86" s="71">
        <v>0.5</v>
      </c>
      <c r="D86" s="63">
        <f t="shared" si="13"/>
        <v>570</v>
      </c>
      <c r="E86" s="76">
        <v>12</v>
      </c>
      <c r="F86" s="66">
        <v>53.98</v>
      </c>
      <c r="G86" s="67">
        <f t="shared" si="12"/>
        <v>53906.587199999994</v>
      </c>
    </row>
    <row r="87" spans="1:7" ht="24" customHeight="1" x14ac:dyDescent="0.35">
      <c r="A87" s="57" t="s">
        <v>106</v>
      </c>
      <c r="B87" s="85">
        <v>1139</v>
      </c>
      <c r="C87" s="76">
        <v>1</v>
      </c>
      <c r="D87" s="63">
        <f t="shared" si="13"/>
        <v>1139</v>
      </c>
      <c r="E87" s="76">
        <v>13</v>
      </c>
      <c r="F87" s="66">
        <v>64.19</v>
      </c>
      <c r="G87" s="67">
        <f t="shared" si="12"/>
        <v>128092.94232</v>
      </c>
    </row>
    <row r="88" spans="1:7" s="83" customFormat="1" ht="24" customHeight="1" x14ac:dyDescent="0.35">
      <c r="A88" s="53" t="s">
        <v>107</v>
      </c>
      <c r="B88" s="86">
        <v>1139</v>
      </c>
      <c r="C88" s="82">
        <v>0.17</v>
      </c>
      <c r="D88" s="9">
        <f t="shared" ref="D88:D91" si="14">ROUNDUP(B88*C88,0)</f>
        <v>194</v>
      </c>
      <c r="E88" s="77">
        <v>9</v>
      </c>
      <c r="F88" s="11">
        <v>37.22</v>
      </c>
      <c r="G88" s="56">
        <f t="shared" ref="G88:G91" si="15">(D88*F88)*(1+$C$5+$D$5)</f>
        <v>12650.631359999999</v>
      </c>
    </row>
    <row r="89" spans="1:7" s="83" customFormat="1" ht="24" customHeight="1" x14ac:dyDescent="0.35">
      <c r="A89" s="53" t="s">
        <v>108</v>
      </c>
      <c r="B89" s="86">
        <v>1139</v>
      </c>
      <c r="C89" s="82">
        <v>0.17</v>
      </c>
      <c r="D89" s="9">
        <f t="shared" si="14"/>
        <v>194</v>
      </c>
      <c r="E89" s="77">
        <v>12</v>
      </c>
      <c r="F89" s="11">
        <v>53.98</v>
      </c>
      <c r="G89" s="56">
        <f t="shared" si="15"/>
        <v>18347.15424</v>
      </c>
    </row>
    <row r="90" spans="1:7" s="83" customFormat="1" ht="24" customHeight="1" x14ac:dyDescent="0.35">
      <c r="A90" s="53" t="s">
        <v>109</v>
      </c>
      <c r="B90" s="86">
        <v>1139</v>
      </c>
      <c r="C90" s="82">
        <v>0.5</v>
      </c>
      <c r="D90" s="9">
        <f t="shared" si="14"/>
        <v>570</v>
      </c>
      <c r="E90" s="77">
        <v>12</v>
      </c>
      <c r="F90" s="11">
        <v>53.98</v>
      </c>
      <c r="G90" s="56">
        <f t="shared" si="15"/>
        <v>53906.587199999994</v>
      </c>
    </row>
    <row r="91" spans="1:7" s="83" customFormat="1" ht="24" customHeight="1" x14ac:dyDescent="0.35">
      <c r="A91" s="53" t="s">
        <v>110</v>
      </c>
      <c r="B91" s="86">
        <v>1139</v>
      </c>
      <c r="C91" s="77">
        <v>1</v>
      </c>
      <c r="D91" s="9">
        <f t="shared" si="14"/>
        <v>1139</v>
      </c>
      <c r="E91" s="77">
        <v>13</v>
      </c>
      <c r="F91" s="11">
        <v>64.19</v>
      </c>
      <c r="G91" s="56">
        <f t="shared" si="15"/>
        <v>128092.94232</v>
      </c>
    </row>
    <row r="92" spans="1:7" ht="24" customHeight="1" x14ac:dyDescent="0.35">
      <c r="A92" s="57" t="s">
        <v>111</v>
      </c>
      <c r="B92" s="63">
        <v>2782</v>
      </c>
      <c r="C92" s="64">
        <v>0.25</v>
      </c>
      <c r="D92" s="63">
        <f t="shared" si="13"/>
        <v>696</v>
      </c>
      <c r="E92" s="76">
        <v>12</v>
      </c>
      <c r="F92" s="66">
        <v>53.98</v>
      </c>
      <c r="G92" s="67">
        <f t="shared" si="12"/>
        <v>65822.780159999995</v>
      </c>
    </row>
    <row r="93" spans="1:7" ht="24" customHeight="1" x14ac:dyDescent="0.35">
      <c r="A93" s="30" t="s">
        <v>112</v>
      </c>
      <c r="B93" s="69">
        <v>7800</v>
      </c>
      <c r="C93" s="50">
        <v>0.25</v>
      </c>
      <c r="D93" s="10">
        <f t="shared" si="13"/>
        <v>1950</v>
      </c>
      <c r="E93" s="73">
        <v>11</v>
      </c>
      <c r="F93" s="11">
        <v>45.04</v>
      </c>
      <c r="G93" s="32">
        <f t="shared" si="12"/>
        <v>153874.65599999999</v>
      </c>
    </row>
    <row r="94" spans="1:7" ht="24" customHeight="1" x14ac:dyDescent="0.35">
      <c r="A94" s="57" t="s">
        <v>113</v>
      </c>
      <c r="B94" s="63">
        <v>6330</v>
      </c>
      <c r="C94" s="64">
        <v>0.5</v>
      </c>
      <c r="D94" s="63">
        <f t="shared" si="13"/>
        <v>3165</v>
      </c>
      <c r="E94" s="76">
        <v>11</v>
      </c>
      <c r="F94" s="66">
        <v>45.04</v>
      </c>
      <c r="G94" s="67">
        <f t="shared" si="12"/>
        <v>249750.4032</v>
      </c>
    </row>
    <row r="95" spans="1:7" ht="24" customHeight="1" x14ac:dyDescent="0.35">
      <c r="A95" s="30" t="s">
        <v>114</v>
      </c>
      <c r="B95" s="69">
        <v>7420</v>
      </c>
      <c r="C95" s="50">
        <v>0.5</v>
      </c>
      <c r="D95" s="10">
        <f t="shared" si="13"/>
        <v>3710</v>
      </c>
      <c r="E95" s="73">
        <v>11</v>
      </c>
      <c r="F95" s="11">
        <v>45.04</v>
      </c>
      <c r="G95" s="32">
        <f t="shared" si="12"/>
        <v>292756.39679999999</v>
      </c>
    </row>
    <row r="96" spans="1:7" ht="24" customHeight="1" x14ac:dyDescent="0.35">
      <c r="A96" s="57" t="s">
        <v>115</v>
      </c>
      <c r="B96" s="63">
        <v>6330</v>
      </c>
      <c r="C96" s="64">
        <v>0.5</v>
      </c>
      <c r="D96" s="63">
        <f t="shared" ref="D96" si="16">ROUNDUP(B96*C96,0)</f>
        <v>3165</v>
      </c>
      <c r="E96" s="76">
        <v>11</v>
      </c>
      <c r="F96" s="66">
        <v>45.04</v>
      </c>
      <c r="G96" s="67">
        <f t="shared" ref="G96" si="17">(D96*F96)*(1+$C$5+$D$5)</f>
        <v>249750.4032</v>
      </c>
    </row>
    <row r="97" spans="1:7" ht="24" customHeight="1" x14ac:dyDescent="0.35">
      <c r="A97" s="30" t="s">
        <v>116</v>
      </c>
      <c r="B97" s="69">
        <v>2718</v>
      </c>
      <c r="C97" s="50">
        <v>0.5</v>
      </c>
      <c r="D97" s="10">
        <f t="shared" si="13"/>
        <v>1359</v>
      </c>
      <c r="E97" s="73">
        <v>11</v>
      </c>
      <c r="F97" s="11">
        <v>45.04</v>
      </c>
      <c r="G97" s="32">
        <f t="shared" si="12"/>
        <v>107238.79872000001</v>
      </c>
    </row>
    <row r="98" spans="1:7" ht="24" customHeight="1" x14ac:dyDescent="0.35">
      <c r="A98" s="57" t="s">
        <v>117</v>
      </c>
      <c r="B98" s="70">
        <v>1</v>
      </c>
      <c r="C98" s="71">
        <v>0.5</v>
      </c>
      <c r="D98" s="63">
        <f t="shared" si="13"/>
        <v>1</v>
      </c>
      <c r="E98" s="76">
        <v>12</v>
      </c>
      <c r="F98" s="66">
        <v>53.98</v>
      </c>
      <c r="G98" s="67">
        <f t="shared" si="12"/>
        <v>94.572959999999995</v>
      </c>
    </row>
    <row r="99" spans="1:7" ht="24" customHeight="1" x14ac:dyDescent="0.35">
      <c r="A99" s="30" t="s">
        <v>118</v>
      </c>
      <c r="B99" s="9">
        <v>1</v>
      </c>
      <c r="C99" s="8">
        <v>0.5</v>
      </c>
      <c r="D99" s="10">
        <f t="shared" si="13"/>
        <v>1</v>
      </c>
      <c r="E99" s="7" t="s">
        <v>26</v>
      </c>
      <c r="F99" s="11">
        <v>53.98</v>
      </c>
      <c r="G99" s="32">
        <f t="shared" si="12"/>
        <v>94.572959999999995</v>
      </c>
    </row>
    <row r="100" spans="1:7" ht="24" customHeight="1" x14ac:dyDescent="0.35">
      <c r="A100" s="57" t="s">
        <v>119</v>
      </c>
      <c r="B100" s="70">
        <v>9562</v>
      </c>
      <c r="C100" s="71">
        <v>0.5</v>
      </c>
      <c r="D100" s="63">
        <f t="shared" si="13"/>
        <v>4781</v>
      </c>
      <c r="E100" s="76">
        <v>12</v>
      </c>
      <c r="F100" s="66">
        <v>53.98</v>
      </c>
      <c r="G100" s="67">
        <f t="shared" si="12"/>
        <v>452153.32175999996</v>
      </c>
    </row>
    <row r="101" spans="1:7" ht="24" customHeight="1" x14ac:dyDescent="0.35">
      <c r="A101" s="30" t="s">
        <v>120</v>
      </c>
      <c r="B101" s="69">
        <v>9562</v>
      </c>
      <c r="C101" s="50">
        <v>0.5</v>
      </c>
      <c r="D101" s="10">
        <f t="shared" si="13"/>
        <v>4781</v>
      </c>
      <c r="E101" s="7" t="s">
        <v>26</v>
      </c>
      <c r="F101" s="11">
        <v>53.98</v>
      </c>
      <c r="G101" s="32">
        <f t="shared" si="12"/>
        <v>452153.32175999996</v>
      </c>
    </row>
    <row r="102" spans="1:7" ht="24" customHeight="1" x14ac:dyDescent="0.35">
      <c r="A102" s="57" t="s">
        <v>121</v>
      </c>
      <c r="B102" s="63">
        <v>314874</v>
      </c>
      <c r="C102" s="64">
        <v>0.5</v>
      </c>
      <c r="D102" s="63">
        <f>ROUNDUP(B102*C102,0)</f>
        <v>157437</v>
      </c>
      <c r="E102" s="65" t="s">
        <v>26</v>
      </c>
      <c r="F102" s="66">
        <v>53.98</v>
      </c>
      <c r="G102" s="67">
        <f t="shared" si="12"/>
        <v>14889283.10352</v>
      </c>
    </row>
    <row r="103" spans="1:7" ht="24" customHeight="1" x14ac:dyDescent="0.35">
      <c r="A103" s="30" t="s">
        <v>122</v>
      </c>
      <c r="B103" s="9">
        <v>34986</v>
      </c>
      <c r="C103" s="8">
        <v>0.5</v>
      </c>
      <c r="D103" s="10">
        <f t="shared" si="13"/>
        <v>17493</v>
      </c>
      <c r="E103" s="7" t="s">
        <v>26</v>
      </c>
      <c r="F103" s="11">
        <v>53.98</v>
      </c>
      <c r="G103" s="32">
        <f t="shared" si="12"/>
        <v>1654364.7892799999</v>
      </c>
    </row>
    <row r="104" spans="1:7" ht="36" customHeight="1" x14ac:dyDescent="0.35">
      <c r="A104" s="57" t="s">
        <v>123</v>
      </c>
      <c r="B104" s="63">
        <v>6770</v>
      </c>
      <c r="C104" s="64">
        <v>0.5</v>
      </c>
      <c r="D104" s="63">
        <f t="shared" si="13"/>
        <v>3385</v>
      </c>
      <c r="E104" s="65" t="s">
        <v>26</v>
      </c>
      <c r="F104" s="66">
        <v>53.98</v>
      </c>
      <c r="G104" s="67">
        <f t="shared" si="12"/>
        <v>320129.46959999995</v>
      </c>
    </row>
    <row r="105" spans="1:7" ht="24" customHeight="1" x14ac:dyDescent="0.35">
      <c r="A105" s="30" t="s">
        <v>124</v>
      </c>
      <c r="B105" s="9">
        <v>6770</v>
      </c>
      <c r="C105" s="8">
        <v>0.5</v>
      </c>
      <c r="D105" s="10">
        <f t="shared" si="13"/>
        <v>3385</v>
      </c>
      <c r="E105" s="7" t="s">
        <v>26</v>
      </c>
      <c r="F105" s="11">
        <v>53.98</v>
      </c>
      <c r="G105" s="32">
        <f t="shared" si="12"/>
        <v>320129.46959999995</v>
      </c>
    </row>
    <row r="106" spans="1:7" ht="24" customHeight="1" x14ac:dyDescent="0.35">
      <c r="A106" s="57" t="s">
        <v>125</v>
      </c>
      <c r="B106" s="63">
        <v>9662</v>
      </c>
      <c r="C106" s="64">
        <v>0.5</v>
      </c>
      <c r="D106" s="63">
        <f t="shared" si="13"/>
        <v>4831</v>
      </c>
      <c r="E106" s="65" t="s">
        <v>26</v>
      </c>
      <c r="F106" s="66">
        <v>53.98</v>
      </c>
      <c r="G106" s="67">
        <f t="shared" si="12"/>
        <v>456881.96975999995</v>
      </c>
    </row>
    <row r="107" spans="1:7" ht="24" customHeight="1" x14ac:dyDescent="0.35">
      <c r="A107" s="30" t="s">
        <v>126</v>
      </c>
      <c r="B107" s="9">
        <v>1</v>
      </c>
      <c r="C107" s="8">
        <v>1</v>
      </c>
      <c r="D107" s="10">
        <f t="shared" si="13"/>
        <v>1</v>
      </c>
      <c r="E107" s="7" t="s">
        <v>26</v>
      </c>
      <c r="F107" s="11">
        <v>53.98</v>
      </c>
      <c r="G107" s="32">
        <f t="shared" si="12"/>
        <v>94.572959999999995</v>
      </c>
    </row>
    <row r="108" spans="1:7" ht="24" customHeight="1" x14ac:dyDescent="0.35">
      <c r="A108" s="57" t="s">
        <v>127</v>
      </c>
      <c r="B108" s="63">
        <v>1553</v>
      </c>
      <c r="C108" s="64">
        <v>1</v>
      </c>
      <c r="D108" s="63">
        <f t="shared" si="13"/>
        <v>1553</v>
      </c>
      <c r="E108" s="65" t="s">
        <v>26</v>
      </c>
      <c r="F108" s="66">
        <v>53.98</v>
      </c>
      <c r="G108" s="67">
        <f t="shared" si="12"/>
        <v>146871.80688000002</v>
      </c>
    </row>
    <row r="109" spans="1:7" ht="24" customHeight="1" x14ac:dyDescent="0.35">
      <c r="A109" s="53" t="s">
        <v>128</v>
      </c>
      <c r="B109" s="69">
        <v>96</v>
      </c>
      <c r="C109" s="50">
        <v>0.5</v>
      </c>
      <c r="D109" s="10">
        <f t="shared" si="13"/>
        <v>48</v>
      </c>
      <c r="E109" s="77">
        <v>12</v>
      </c>
      <c r="F109" s="11">
        <v>53.98</v>
      </c>
      <c r="G109" s="32">
        <f t="shared" si="12"/>
        <v>4539.5020800000002</v>
      </c>
    </row>
    <row r="110" spans="1:7" ht="24" customHeight="1" x14ac:dyDescent="0.35">
      <c r="A110" s="53" t="s">
        <v>129</v>
      </c>
      <c r="B110" s="84">
        <v>96</v>
      </c>
      <c r="C110" s="50">
        <v>1</v>
      </c>
      <c r="D110" s="10">
        <f t="shared" si="13"/>
        <v>96</v>
      </c>
      <c r="E110" s="77">
        <v>12</v>
      </c>
      <c r="F110" s="11">
        <v>53.98</v>
      </c>
      <c r="G110" s="32">
        <f t="shared" si="12"/>
        <v>9079.0041600000004</v>
      </c>
    </row>
    <row r="111" spans="1:7" ht="24" customHeight="1" x14ac:dyDescent="0.35">
      <c r="A111" s="53" t="s">
        <v>130</v>
      </c>
      <c r="B111" s="69">
        <v>96</v>
      </c>
      <c r="C111" s="50">
        <v>2</v>
      </c>
      <c r="D111" s="10">
        <f t="shared" si="13"/>
        <v>192</v>
      </c>
      <c r="E111" s="77">
        <v>13</v>
      </c>
      <c r="F111" s="11">
        <v>64.19</v>
      </c>
      <c r="G111" s="32">
        <f t="shared" si="12"/>
        <v>21592.488959999999</v>
      </c>
    </row>
    <row r="112" spans="1:7" ht="36" customHeight="1" x14ac:dyDescent="0.35">
      <c r="A112" s="57" t="s">
        <v>131</v>
      </c>
      <c r="B112" s="63">
        <v>809</v>
      </c>
      <c r="C112" s="64">
        <v>2</v>
      </c>
      <c r="D112" s="63">
        <f t="shared" si="13"/>
        <v>1618</v>
      </c>
      <c r="E112" s="65" t="s">
        <v>26</v>
      </c>
      <c r="F112" s="66">
        <v>53.98</v>
      </c>
      <c r="G112" s="67">
        <f t="shared" si="12"/>
        <v>153019.04928000001</v>
      </c>
    </row>
    <row r="113" spans="1:7" ht="24" customHeight="1" x14ac:dyDescent="0.35">
      <c r="A113" s="30" t="s">
        <v>133</v>
      </c>
      <c r="B113" s="69">
        <v>1</v>
      </c>
      <c r="C113" s="50">
        <v>0.75</v>
      </c>
      <c r="D113" s="10">
        <f t="shared" si="13"/>
        <v>1</v>
      </c>
      <c r="E113" s="77">
        <v>13</v>
      </c>
      <c r="F113" s="11">
        <v>64.19</v>
      </c>
      <c r="G113" s="32">
        <f t="shared" si="12"/>
        <v>112.46088</v>
      </c>
    </row>
    <row r="114" spans="1:7" ht="24" customHeight="1" x14ac:dyDescent="0.35">
      <c r="A114" s="30" t="s">
        <v>132</v>
      </c>
      <c r="B114" s="69">
        <v>1</v>
      </c>
      <c r="C114" s="50">
        <v>1</v>
      </c>
      <c r="D114" s="10">
        <f t="shared" si="13"/>
        <v>1</v>
      </c>
      <c r="E114" s="7" t="s">
        <v>134</v>
      </c>
      <c r="F114" s="11">
        <v>75.849999999999994</v>
      </c>
      <c r="G114" s="32">
        <f t="shared" si="12"/>
        <v>132.88919999999999</v>
      </c>
    </row>
    <row r="115" spans="1:7" ht="24" customHeight="1" x14ac:dyDescent="0.35">
      <c r="A115" s="57" t="s">
        <v>135</v>
      </c>
      <c r="B115" s="63">
        <v>5</v>
      </c>
      <c r="C115" s="64">
        <v>1</v>
      </c>
      <c r="D115" s="63">
        <f t="shared" si="13"/>
        <v>5</v>
      </c>
      <c r="E115" s="65" t="s">
        <v>26</v>
      </c>
      <c r="F115" s="66">
        <v>53.98</v>
      </c>
      <c r="G115" s="67">
        <f t="shared" si="12"/>
        <v>472.86479999999995</v>
      </c>
    </row>
    <row r="116" spans="1:7" ht="24" customHeight="1" x14ac:dyDescent="0.35">
      <c r="A116" s="30" t="s">
        <v>137</v>
      </c>
      <c r="B116" s="69">
        <v>5</v>
      </c>
      <c r="C116" s="50">
        <v>0.5</v>
      </c>
      <c r="D116" s="10">
        <f t="shared" si="13"/>
        <v>3</v>
      </c>
      <c r="E116" s="77">
        <v>12</v>
      </c>
      <c r="F116" s="11">
        <v>53.98</v>
      </c>
      <c r="G116" s="32">
        <f t="shared" si="12"/>
        <v>283.71888000000001</v>
      </c>
    </row>
    <row r="117" spans="1:7" ht="24" customHeight="1" x14ac:dyDescent="0.35">
      <c r="A117" s="30" t="s">
        <v>136</v>
      </c>
      <c r="B117" s="69">
        <v>5</v>
      </c>
      <c r="C117" s="50">
        <v>0.5</v>
      </c>
      <c r="D117" s="10">
        <f t="shared" si="13"/>
        <v>3</v>
      </c>
      <c r="E117" s="7" t="s">
        <v>134</v>
      </c>
      <c r="F117" s="11">
        <v>75.849999999999994</v>
      </c>
      <c r="G117" s="32">
        <f t="shared" si="12"/>
        <v>398.66759999999999</v>
      </c>
    </row>
    <row r="118" spans="1:7" ht="24" customHeight="1" x14ac:dyDescent="0.35">
      <c r="A118" s="57" t="s">
        <v>138</v>
      </c>
      <c r="B118" s="63">
        <v>89</v>
      </c>
      <c r="C118" s="64">
        <v>0.25</v>
      </c>
      <c r="D118" s="63">
        <f t="shared" si="13"/>
        <v>23</v>
      </c>
      <c r="E118" s="65" t="s">
        <v>26</v>
      </c>
      <c r="F118" s="66">
        <v>53.98</v>
      </c>
      <c r="G118" s="67">
        <f t="shared" si="12"/>
        <v>2175.1780800000001</v>
      </c>
    </row>
    <row r="119" spans="1:7" ht="24" customHeight="1" x14ac:dyDescent="0.35">
      <c r="A119" s="30" t="s">
        <v>139</v>
      </c>
      <c r="B119" s="9">
        <v>89</v>
      </c>
      <c r="C119" s="8">
        <v>0.5</v>
      </c>
      <c r="D119" s="10">
        <f t="shared" si="13"/>
        <v>45</v>
      </c>
      <c r="E119" s="77">
        <v>12</v>
      </c>
      <c r="F119" s="11">
        <v>53.98</v>
      </c>
      <c r="G119" s="32">
        <f t="shared" si="12"/>
        <v>4255.7831999999999</v>
      </c>
    </row>
    <row r="120" spans="1:7" ht="24" customHeight="1" x14ac:dyDescent="0.35">
      <c r="A120" s="57" t="s">
        <v>140</v>
      </c>
      <c r="B120" s="63">
        <v>89</v>
      </c>
      <c r="C120" s="64">
        <v>0.75</v>
      </c>
      <c r="D120" s="63">
        <f t="shared" ref="D120:D121" si="18">ROUNDUP(B120*C120,0)</f>
        <v>67</v>
      </c>
      <c r="E120" s="65" t="s">
        <v>26</v>
      </c>
      <c r="F120" s="66">
        <v>53.98</v>
      </c>
      <c r="G120" s="67">
        <f t="shared" ref="G120:G121" si="19">(D120*F120)*(1+$C$5+$D$5)</f>
        <v>6336.38832</v>
      </c>
    </row>
    <row r="121" spans="1:7" ht="24" customHeight="1" x14ac:dyDescent="0.35">
      <c r="A121" s="30" t="s">
        <v>141</v>
      </c>
      <c r="B121" s="9">
        <v>89</v>
      </c>
      <c r="C121" s="8">
        <v>0.5</v>
      </c>
      <c r="D121" s="10">
        <f t="shared" si="18"/>
        <v>45</v>
      </c>
      <c r="E121" s="77">
        <v>12</v>
      </c>
      <c r="F121" s="11">
        <v>53.98</v>
      </c>
      <c r="G121" s="32">
        <f t="shared" si="19"/>
        <v>4255.7831999999999</v>
      </c>
    </row>
    <row r="122" spans="1:7" ht="24" customHeight="1" x14ac:dyDescent="0.35">
      <c r="A122" s="57" t="s">
        <v>142</v>
      </c>
      <c r="B122" s="63">
        <v>89</v>
      </c>
      <c r="C122" s="64">
        <v>0.5</v>
      </c>
      <c r="D122" s="63">
        <f t="shared" ref="D122:D123" si="20">ROUNDUP(B122*C122,0)</f>
        <v>45</v>
      </c>
      <c r="E122" s="65" t="s">
        <v>26</v>
      </c>
      <c r="F122" s="66">
        <v>53.98</v>
      </c>
      <c r="G122" s="67">
        <f t="shared" ref="G122:G123" si="21">(D122*F122)*(1+$C$5+$D$5)</f>
        <v>4255.7831999999999</v>
      </c>
    </row>
    <row r="123" spans="1:7" ht="24" customHeight="1" x14ac:dyDescent="0.35">
      <c r="A123" s="30" t="s">
        <v>143</v>
      </c>
      <c r="B123" s="9">
        <v>89</v>
      </c>
      <c r="C123" s="8">
        <v>1</v>
      </c>
      <c r="D123" s="10">
        <f t="shared" si="20"/>
        <v>89</v>
      </c>
      <c r="E123" s="77">
        <v>12</v>
      </c>
      <c r="F123" s="11">
        <v>53.98</v>
      </c>
      <c r="G123" s="32">
        <f t="shared" si="21"/>
        <v>8416.9934399999984</v>
      </c>
    </row>
    <row r="124" spans="1:7" ht="24" customHeight="1" x14ac:dyDescent="0.35">
      <c r="A124" s="57" t="s">
        <v>144</v>
      </c>
      <c r="B124" s="70">
        <v>1104</v>
      </c>
      <c r="C124" s="71">
        <v>1</v>
      </c>
      <c r="D124" s="63">
        <f t="shared" si="13"/>
        <v>1104</v>
      </c>
      <c r="E124" s="65" t="s">
        <v>26</v>
      </c>
      <c r="F124" s="66">
        <v>53.98</v>
      </c>
      <c r="G124" s="67">
        <f t="shared" ref="G124:G125" si="22">(D124*F124)*(1+$C$5+$D$5)</f>
        <v>104408.54784</v>
      </c>
    </row>
    <row r="125" spans="1:7" ht="24" customHeight="1" x14ac:dyDescent="0.35">
      <c r="A125" s="30" t="s">
        <v>145</v>
      </c>
      <c r="B125" s="69">
        <v>3543</v>
      </c>
      <c r="C125" s="50">
        <v>0.5</v>
      </c>
      <c r="D125" s="10">
        <f t="shared" si="13"/>
        <v>1772</v>
      </c>
      <c r="E125" s="77">
        <v>12</v>
      </c>
      <c r="F125" s="11">
        <v>53.98</v>
      </c>
      <c r="G125" s="32">
        <f t="shared" si="22"/>
        <v>167583.28511999999</v>
      </c>
    </row>
    <row r="126" spans="1:7" ht="24" customHeight="1" x14ac:dyDescent="0.35">
      <c r="A126" s="57" t="s">
        <v>146</v>
      </c>
      <c r="B126" s="63">
        <v>40</v>
      </c>
      <c r="C126" s="64">
        <v>0.5</v>
      </c>
      <c r="D126" s="63">
        <f t="shared" si="13"/>
        <v>20</v>
      </c>
      <c r="E126" s="65" t="s">
        <v>134</v>
      </c>
      <c r="F126" s="66">
        <v>75.849999999999994</v>
      </c>
      <c r="G126" s="67">
        <f t="shared" si="12"/>
        <v>2657.7840000000001</v>
      </c>
    </row>
    <row r="127" spans="1:7" ht="24" customHeight="1" x14ac:dyDescent="0.35">
      <c r="A127" s="30" t="s">
        <v>148</v>
      </c>
      <c r="B127" s="69">
        <v>10951</v>
      </c>
      <c r="C127" s="50">
        <v>0.33</v>
      </c>
      <c r="D127" s="10">
        <f t="shared" si="13"/>
        <v>3614</v>
      </c>
      <c r="E127" s="73">
        <v>11</v>
      </c>
      <c r="F127" s="11">
        <v>45.04</v>
      </c>
      <c r="G127" s="32">
        <f t="shared" si="12"/>
        <v>285181.02912000002</v>
      </c>
    </row>
    <row r="128" spans="1:7" ht="24" customHeight="1" x14ac:dyDescent="0.35">
      <c r="A128" s="30" t="s">
        <v>149</v>
      </c>
      <c r="B128" s="69">
        <v>10951</v>
      </c>
      <c r="C128" s="50">
        <v>0.33</v>
      </c>
      <c r="D128" s="10">
        <f t="shared" si="13"/>
        <v>3614</v>
      </c>
      <c r="E128" s="73">
        <v>11</v>
      </c>
      <c r="F128" s="11">
        <v>45.04</v>
      </c>
      <c r="G128" s="32">
        <f t="shared" si="12"/>
        <v>285181.02912000002</v>
      </c>
    </row>
    <row r="129" spans="1:7" ht="24" customHeight="1" x14ac:dyDescent="0.35">
      <c r="A129" s="30" t="s">
        <v>150</v>
      </c>
      <c r="B129" s="69">
        <v>10951</v>
      </c>
      <c r="C129" s="50">
        <v>0.13</v>
      </c>
      <c r="D129" s="10">
        <f t="shared" si="13"/>
        <v>1424</v>
      </c>
      <c r="E129" s="73">
        <v>13</v>
      </c>
      <c r="F129" s="11">
        <v>64.19</v>
      </c>
      <c r="G129" s="32">
        <f t="shared" si="12"/>
        <v>160144.29311999999</v>
      </c>
    </row>
    <row r="130" spans="1:7" ht="24" customHeight="1" x14ac:dyDescent="0.35">
      <c r="A130" s="30" t="s">
        <v>151</v>
      </c>
      <c r="B130" s="69">
        <v>1606</v>
      </c>
      <c r="C130" s="50">
        <v>8</v>
      </c>
      <c r="D130" s="10">
        <f t="shared" si="13"/>
        <v>12848</v>
      </c>
      <c r="E130" s="73">
        <v>12</v>
      </c>
      <c r="F130" s="11">
        <v>53.98</v>
      </c>
      <c r="G130" s="32">
        <f t="shared" si="12"/>
        <v>1215073.3900799998</v>
      </c>
    </row>
    <row r="131" spans="1:7" ht="24" customHeight="1" x14ac:dyDescent="0.35">
      <c r="A131" s="30" t="s">
        <v>147</v>
      </c>
      <c r="B131" s="69">
        <v>1606</v>
      </c>
      <c r="C131" s="50">
        <v>2</v>
      </c>
      <c r="D131" s="10">
        <f t="shared" si="13"/>
        <v>3212</v>
      </c>
      <c r="E131" s="73">
        <v>13</v>
      </c>
      <c r="F131" s="11">
        <v>64.19</v>
      </c>
      <c r="G131" s="32">
        <f t="shared" si="12"/>
        <v>361224.34655999998</v>
      </c>
    </row>
    <row r="132" spans="1:7" ht="24" customHeight="1" x14ac:dyDescent="0.35">
      <c r="A132" s="51" t="s">
        <v>18</v>
      </c>
      <c r="B132" s="87"/>
      <c r="C132" s="88"/>
      <c r="D132" s="87">
        <f t="shared" si="13"/>
        <v>0</v>
      </c>
      <c r="E132" s="89"/>
      <c r="F132" s="90"/>
      <c r="G132" s="91">
        <f t="shared" si="12"/>
        <v>0</v>
      </c>
    </row>
    <row r="133" spans="1:7" ht="24" customHeight="1" x14ac:dyDescent="0.35">
      <c r="A133" s="92" t="s">
        <v>19</v>
      </c>
      <c r="B133" s="93">
        <v>5975</v>
      </c>
      <c r="C133" s="94">
        <v>1</v>
      </c>
      <c r="D133" s="95">
        <f t="shared" ref="D133:D135" si="23">B133*C133</f>
        <v>5975</v>
      </c>
      <c r="E133" s="96">
        <v>12</v>
      </c>
      <c r="F133" s="11">
        <v>53.98</v>
      </c>
      <c r="G133" s="32">
        <f t="shared" ref="G133" si="24">(D133*F133)*(1+$C$5+$D$5)</f>
        <v>565073.43599999999</v>
      </c>
    </row>
    <row r="134" spans="1:7" ht="24" customHeight="1" x14ac:dyDescent="0.35">
      <c r="A134" s="97" t="s">
        <v>20</v>
      </c>
      <c r="B134" s="98">
        <v>545</v>
      </c>
      <c r="C134" s="99">
        <v>1</v>
      </c>
      <c r="D134" s="100">
        <f t="shared" si="23"/>
        <v>545</v>
      </c>
      <c r="E134" s="101">
        <v>12</v>
      </c>
      <c r="F134" s="66">
        <v>53.98</v>
      </c>
      <c r="G134" s="67">
        <f t="shared" si="12"/>
        <v>51542.263199999994</v>
      </c>
    </row>
    <row r="135" spans="1:7" ht="24" customHeight="1" x14ac:dyDescent="0.35">
      <c r="A135" s="92" t="s">
        <v>152</v>
      </c>
      <c r="B135" s="93">
        <v>545</v>
      </c>
      <c r="C135" s="94">
        <v>1</v>
      </c>
      <c r="D135" s="95">
        <f t="shared" si="23"/>
        <v>545</v>
      </c>
      <c r="E135" s="96">
        <v>12</v>
      </c>
      <c r="F135" s="11">
        <v>53.98</v>
      </c>
      <c r="G135" s="32">
        <f t="shared" si="12"/>
        <v>51542.263199999994</v>
      </c>
    </row>
    <row r="136" spans="1:7" ht="24" customHeight="1" x14ac:dyDescent="0.35">
      <c r="A136" s="30"/>
      <c r="B136" s="9"/>
      <c r="C136" s="8"/>
      <c r="D136" s="10">
        <f t="shared" si="13"/>
        <v>0</v>
      </c>
      <c r="E136" s="7"/>
      <c r="F136" s="11"/>
      <c r="G136" s="32">
        <f t="shared" si="12"/>
        <v>0</v>
      </c>
    </row>
    <row r="137" spans="1:7" ht="24" customHeight="1" x14ac:dyDescent="0.35">
      <c r="A137" s="30"/>
      <c r="B137" s="9"/>
      <c r="C137" s="8"/>
      <c r="D137" s="10">
        <f t="shared" si="13"/>
        <v>0</v>
      </c>
      <c r="E137" s="7"/>
      <c r="F137" s="11"/>
      <c r="G137" s="32">
        <f t="shared" si="12"/>
        <v>0</v>
      </c>
    </row>
    <row r="138" spans="1:7" ht="24" customHeight="1" x14ac:dyDescent="0.35">
      <c r="A138" s="30"/>
      <c r="B138" s="9"/>
      <c r="C138" s="8"/>
      <c r="D138" s="10">
        <f t="shared" si="13"/>
        <v>0</v>
      </c>
      <c r="E138" s="7"/>
      <c r="F138" s="11"/>
      <c r="G138" s="32">
        <f t="shared" si="12"/>
        <v>0</v>
      </c>
    </row>
    <row r="139" spans="1:7" ht="24" customHeight="1" x14ac:dyDescent="0.35">
      <c r="A139" s="30"/>
      <c r="B139" s="9"/>
      <c r="C139" s="8"/>
      <c r="D139" s="10">
        <f t="shared" si="13"/>
        <v>0</v>
      </c>
      <c r="E139" s="7"/>
      <c r="F139" s="11"/>
      <c r="G139" s="32">
        <f t="shared" si="12"/>
        <v>0</v>
      </c>
    </row>
    <row r="140" spans="1:7" ht="24" customHeight="1" x14ac:dyDescent="0.35">
      <c r="A140" s="30"/>
      <c r="B140" s="9"/>
      <c r="C140" s="8"/>
      <c r="D140" s="10">
        <f t="shared" si="13"/>
        <v>0</v>
      </c>
      <c r="E140" s="7"/>
      <c r="F140" s="11"/>
      <c r="G140" s="32">
        <f t="shared" si="12"/>
        <v>0</v>
      </c>
    </row>
    <row r="141" spans="1:7" ht="24" customHeight="1" x14ac:dyDescent="0.35">
      <c r="A141" s="30"/>
      <c r="B141" s="9"/>
      <c r="C141" s="8"/>
      <c r="D141" s="10">
        <f t="shared" si="13"/>
        <v>0</v>
      </c>
      <c r="E141" s="7"/>
      <c r="F141" s="11"/>
      <c r="G141" s="32">
        <f t="shared" si="12"/>
        <v>0</v>
      </c>
    </row>
    <row r="142" spans="1:7" ht="24" customHeight="1" x14ac:dyDescent="0.35">
      <c r="A142" s="30"/>
      <c r="B142" s="9"/>
      <c r="C142" s="8"/>
      <c r="D142" s="10">
        <f t="shared" si="13"/>
        <v>0</v>
      </c>
      <c r="E142" s="7"/>
      <c r="F142" s="11"/>
      <c r="G142" s="32">
        <f t="shared" si="12"/>
        <v>0</v>
      </c>
    </row>
    <row r="143" spans="1:7" ht="24" customHeight="1" x14ac:dyDescent="0.35">
      <c r="A143" s="30"/>
      <c r="B143" s="9"/>
      <c r="C143" s="8"/>
      <c r="D143" s="10">
        <f t="shared" si="13"/>
        <v>0</v>
      </c>
      <c r="E143" s="7"/>
      <c r="F143" s="11"/>
      <c r="G143" s="32">
        <f t="shared" si="12"/>
        <v>0</v>
      </c>
    </row>
    <row r="144" spans="1:7" ht="24" customHeight="1" x14ac:dyDescent="0.35">
      <c r="A144" s="30"/>
      <c r="B144" s="9"/>
      <c r="C144" s="8"/>
      <c r="D144" s="10">
        <f t="shared" si="13"/>
        <v>0</v>
      </c>
      <c r="E144" s="7"/>
      <c r="F144" s="11"/>
      <c r="G144" s="32">
        <f t="shared" si="12"/>
        <v>0</v>
      </c>
    </row>
    <row r="145" spans="1:7" ht="24" customHeight="1" x14ac:dyDescent="0.35">
      <c r="A145" s="30"/>
      <c r="B145" s="9"/>
      <c r="C145" s="8"/>
      <c r="D145" s="10">
        <f t="shared" si="13"/>
        <v>0</v>
      </c>
      <c r="E145" s="7"/>
      <c r="F145" s="11"/>
      <c r="G145" s="32">
        <f t="shared" si="12"/>
        <v>0</v>
      </c>
    </row>
    <row r="146" spans="1:7" ht="24" customHeight="1" x14ac:dyDescent="0.35">
      <c r="A146" s="30"/>
      <c r="B146" s="9"/>
      <c r="C146" s="8"/>
      <c r="D146" s="10">
        <f t="shared" si="13"/>
        <v>0</v>
      </c>
      <c r="E146" s="7"/>
      <c r="F146" s="11"/>
      <c r="G146" s="32">
        <f t="shared" si="12"/>
        <v>0</v>
      </c>
    </row>
    <row r="147" spans="1:7" ht="24" customHeight="1" x14ac:dyDescent="0.35">
      <c r="A147" s="30"/>
      <c r="B147" s="9"/>
      <c r="C147" s="8"/>
      <c r="D147" s="10">
        <f t="shared" ref="D147:D210" si="25">ROUNDUP(B147*C147,0)</f>
        <v>0</v>
      </c>
      <c r="E147" s="7"/>
      <c r="F147" s="11"/>
      <c r="G147" s="32">
        <f t="shared" ref="G147:G210" si="26">(D147*F147)*(1+$C$5+$D$5)</f>
        <v>0</v>
      </c>
    </row>
    <row r="148" spans="1:7" ht="24" customHeight="1" x14ac:dyDescent="0.35">
      <c r="A148" s="30"/>
      <c r="B148" s="9"/>
      <c r="C148" s="8"/>
      <c r="D148" s="10">
        <f t="shared" si="25"/>
        <v>0</v>
      </c>
      <c r="E148" s="7"/>
      <c r="F148" s="11"/>
      <c r="G148" s="32">
        <f t="shared" si="26"/>
        <v>0</v>
      </c>
    </row>
    <row r="149" spans="1:7" ht="24" customHeight="1" x14ac:dyDescent="0.35">
      <c r="A149" s="30"/>
      <c r="B149" s="9"/>
      <c r="C149" s="8"/>
      <c r="D149" s="10">
        <f t="shared" si="25"/>
        <v>0</v>
      </c>
      <c r="E149" s="7"/>
      <c r="F149" s="11"/>
      <c r="G149" s="32">
        <f t="shared" si="26"/>
        <v>0</v>
      </c>
    </row>
    <row r="150" spans="1:7" ht="24" customHeight="1" x14ac:dyDescent="0.35">
      <c r="A150" s="30"/>
      <c r="B150" s="9"/>
      <c r="C150" s="8"/>
      <c r="D150" s="10">
        <f t="shared" si="25"/>
        <v>0</v>
      </c>
      <c r="E150" s="7"/>
      <c r="F150" s="11"/>
      <c r="G150" s="32">
        <f t="shared" si="26"/>
        <v>0</v>
      </c>
    </row>
    <row r="151" spans="1:7" ht="24" customHeight="1" x14ac:dyDescent="0.35">
      <c r="A151" s="30"/>
      <c r="B151" s="9"/>
      <c r="C151" s="8"/>
      <c r="D151" s="10">
        <f t="shared" si="25"/>
        <v>0</v>
      </c>
      <c r="E151" s="7"/>
      <c r="F151" s="11"/>
      <c r="G151" s="32">
        <f t="shared" si="26"/>
        <v>0</v>
      </c>
    </row>
    <row r="152" spans="1:7" ht="24" customHeight="1" x14ac:dyDescent="0.35">
      <c r="A152" s="30"/>
      <c r="B152" s="9"/>
      <c r="C152" s="8"/>
      <c r="D152" s="10">
        <f t="shared" si="25"/>
        <v>0</v>
      </c>
      <c r="E152" s="7"/>
      <c r="F152" s="11"/>
      <c r="G152" s="32">
        <f t="shared" si="26"/>
        <v>0</v>
      </c>
    </row>
    <row r="153" spans="1:7" ht="24" customHeight="1" x14ac:dyDescent="0.35">
      <c r="A153" s="30"/>
      <c r="B153" s="9"/>
      <c r="C153" s="8"/>
      <c r="D153" s="10">
        <f t="shared" si="25"/>
        <v>0</v>
      </c>
      <c r="E153" s="7"/>
      <c r="F153" s="11"/>
      <c r="G153" s="32">
        <f t="shared" si="26"/>
        <v>0</v>
      </c>
    </row>
    <row r="154" spans="1:7" ht="24" customHeight="1" x14ac:dyDescent="0.35">
      <c r="A154" s="30"/>
      <c r="B154" s="9"/>
      <c r="C154" s="8"/>
      <c r="D154" s="10">
        <f t="shared" si="25"/>
        <v>0</v>
      </c>
      <c r="E154" s="7"/>
      <c r="F154" s="11"/>
      <c r="G154" s="32">
        <f t="shared" si="26"/>
        <v>0</v>
      </c>
    </row>
    <row r="155" spans="1:7" ht="24" customHeight="1" x14ac:dyDescent="0.35">
      <c r="A155" s="30"/>
      <c r="B155" s="9"/>
      <c r="C155" s="8"/>
      <c r="D155" s="10">
        <f t="shared" si="25"/>
        <v>0</v>
      </c>
      <c r="E155" s="7"/>
      <c r="F155" s="11"/>
      <c r="G155" s="32">
        <f t="shared" si="26"/>
        <v>0</v>
      </c>
    </row>
    <row r="156" spans="1:7" ht="24" customHeight="1" x14ac:dyDescent="0.35">
      <c r="A156" s="30"/>
      <c r="B156" s="9"/>
      <c r="C156" s="8"/>
      <c r="D156" s="10">
        <f t="shared" si="25"/>
        <v>0</v>
      </c>
      <c r="E156" s="7"/>
      <c r="F156" s="11"/>
      <c r="G156" s="32">
        <f t="shared" si="26"/>
        <v>0</v>
      </c>
    </row>
    <row r="157" spans="1:7" ht="24" customHeight="1" x14ac:dyDescent="0.35">
      <c r="A157" s="30"/>
      <c r="B157" s="9"/>
      <c r="C157" s="8"/>
      <c r="D157" s="10">
        <f t="shared" si="25"/>
        <v>0</v>
      </c>
      <c r="E157" s="7"/>
      <c r="F157" s="11"/>
      <c r="G157" s="32">
        <f t="shared" si="26"/>
        <v>0</v>
      </c>
    </row>
    <row r="158" spans="1:7" ht="24" customHeight="1" x14ac:dyDescent="0.35">
      <c r="A158" s="30"/>
      <c r="B158" s="9"/>
      <c r="C158" s="8"/>
      <c r="D158" s="10">
        <f t="shared" si="25"/>
        <v>0</v>
      </c>
      <c r="E158" s="7"/>
      <c r="F158" s="11"/>
      <c r="G158" s="32">
        <f t="shared" si="26"/>
        <v>0</v>
      </c>
    </row>
    <row r="159" spans="1:7" ht="24" customHeight="1" x14ac:dyDescent="0.35">
      <c r="A159" s="30"/>
      <c r="B159" s="9"/>
      <c r="C159" s="8"/>
      <c r="D159" s="10">
        <f t="shared" si="25"/>
        <v>0</v>
      </c>
      <c r="E159" s="7"/>
      <c r="F159" s="11"/>
      <c r="G159" s="32">
        <f t="shared" si="26"/>
        <v>0</v>
      </c>
    </row>
    <row r="160" spans="1:7" ht="24" customHeight="1" x14ac:dyDescent="0.35">
      <c r="A160" s="30"/>
      <c r="B160" s="9"/>
      <c r="C160" s="8"/>
      <c r="D160" s="10">
        <f t="shared" si="25"/>
        <v>0</v>
      </c>
      <c r="E160" s="7"/>
      <c r="F160" s="11"/>
      <c r="G160" s="32">
        <f t="shared" si="26"/>
        <v>0</v>
      </c>
    </row>
    <row r="161" spans="1:7" ht="24" customHeight="1" x14ac:dyDescent="0.35">
      <c r="A161" s="30"/>
      <c r="B161" s="9"/>
      <c r="C161" s="8"/>
      <c r="D161" s="10">
        <f t="shared" si="25"/>
        <v>0</v>
      </c>
      <c r="E161" s="7"/>
      <c r="F161" s="11"/>
      <c r="G161" s="32">
        <f t="shared" si="26"/>
        <v>0</v>
      </c>
    </row>
    <row r="162" spans="1:7" ht="24" customHeight="1" x14ac:dyDescent="0.35">
      <c r="A162" s="30"/>
      <c r="B162" s="9"/>
      <c r="C162" s="8"/>
      <c r="D162" s="10">
        <f t="shared" si="25"/>
        <v>0</v>
      </c>
      <c r="E162" s="7"/>
      <c r="F162" s="11"/>
      <c r="G162" s="32">
        <f t="shared" si="26"/>
        <v>0</v>
      </c>
    </row>
    <row r="163" spans="1:7" ht="24" customHeight="1" x14ac:dyDescent="0.35">
      <c r="A163" s="30"/>
      <c r="B163" s="9"/>
      <c r="C163" s="8"/>
      <c r="D163" s="10">
        <f t="shared" si="25"/>
        <v>0</v>
      </c>
      <c r="E163" s="7"/>
      <c r="F163" s="11"/>
      <c r="G163" s="32">
        <f t="shared" si="26"/>
        <v>0</v>
      </c>
    </row>
    <row r="164" spans="1:7" ht="24" customHeight="1" x14ac:dyDescent="0.35">
      <c r="A164" s="30"/>
      <c r="B164" s="9"/>
      <c r="C164" s="8"/>
      <c r="D164" s="10">
        <f t="shared" si="25"/>
        <v>0</v>
      </c>
      <c r="E164" s="7"/>
      <c r="F164" s="11"/>
      <c r="G164" s="32">
        <f t="shared" si="26"/>
        <v>0</v>
      </c>
    </row>
    <row r="165" spans="1:7" ht="24" customHeight="1" x14ac:dyDescent="0.35">
      <c r="A165" s="30"/>
      <c r="B165" s="9"/>
      <c r="C165" s="8"/>
      <c r="D165" s="10">
        <f t="shared" si="25"/>
        <v>0</v>
      </c>
      <c r="E165" s="7"/>
      <c r="F165" s="11"/>
      <c r="G165" s="32">
        <f t="shared" si="26"/>
        <v>0</v>
      </c>
    </row>
    <row r="166" spans="1:7" ht="24" customHeight="1" x14ac:dyDescent="0.35">
      <c r="A166" s="30"/>
      <c r="B166" s="9"/>
      <c r="C166" s="8"/>
      <c r="D166" s="10">
        <f t="shared" si="25"/>
        <v>0</v>
      </c>
      <c r="E166" s="7"/>
      <c r="F166" s="11"/>
      <c r="G166" s="32">
        <f t="shared" si="26"/>
        <v>0</v>
      </c>
    </row>
    <row r="167" spans="1:7" ht="24" customHeight="1" x14ac:dyDescent="0.35">
      <c r="A167" s="30"/>
      <c r="B167" s="9"/>
      <c r="C167" s="8"/>
      <c r="D167" s="10">
        <f t="shared" si="25"/>
        <v>0</v>
      </c>
      <c r="E167" s="7"/>
      <c r="F167" s="11"/>
      <c r="G167" s="32">
        <f t="shared" si="26"/>
        <v>0</v>
      </c>
    </row>
    <row r="168" spans="1:7" ht="24" customHeight="1" x14ac:dyDescent="0.35">
      <c r="A168" s="30"/>
      <c r="B168" s="9"/>
      <c r="C168" s="8"/>
      <c r="D168" s="10">
        <f t="shared" si="25"/>
        <v>0</v>
      </c>
      <c r="E168" s="7"/>
      <c r="F168" s="11"/>
      <c r="G168" s="32">
        <f t="shared" si="26"/>
        <v>0</v>
      </c>
    </row>
    <row r="169" spans="1:7" ht="24" customHeight="1" x14ac:dyDescent="0.35">
      <c r="A169" s="30"/>
      <c r="B169" s="9"/>
      <c r="C169" s="8"/>
      <c r="D169" s="10">
        <f t="shared" si="25"/>
        <v>0</v>
      </c>
      <c r="E169" s="7"/>
      <c r="F169" s="11"/>
      <c r="G169" s="32">
        <f t="shared" si="26"/>
        <v>0</v>
      </c>
    </row>
    <row r="170" spans="1:7" ht="24" customHeight="1" x14ac:dyDescent="0.35">
      <c r="A170" s="30"/>
      <c r="B170" s="9"/>
      <c r="C170" s="8"/>
      <c r="D170" s="10">
        <f t="shared" si="25"/>
        <v>0</v>
      </c>
      <c r="E170" s="7"/>
      <c r="F170" s="11"/>
      <c r="G170" s="32">
        <f t="shared" si="26"/>
        <v>0</v>
      </c>
    </row>
    <row r="171" spans="1:7" ht="24" customHeight="1" x14ac:dyDescent="0.35">
      <c r="A171" s="30"/>
      <c r="B171" s="9"/>
      <c r="C171" s="8"/>
      <c r="D171" s="10">
        <f t="shared" si="25"/>
        <v>0</v>
      </c>
      <c r="E171" s="7"/>
      <c r="F171" s="11"/>
      <c r="G171" s="32">
        <f t="shared" si="26"/>
        <v>0</v>
      </c>
    </row>
    <row r="172" spans="1:7" ht="24" customHeight="1" x14ac:dyDescent="0.35">
      <c r="A172" s="30"/>
      <c r="B172" s="9"/>
      <c r="C172" s="8"/>
      <c r="D172" s="10">
        <f t="shared" si="25"/>
        <v>0</v>
      </c>
      <c r="E172" s="7"/>
      <c r="F172" s="11"/>
      <c r="G172" s="32">
        <f t="shared" si="26"/>
        <v>0</v>
      </c>
    </row>
    <row r="173" spans="1:7" ht="24" customHeight="1" x14ac:dyDescent="0.35">
      <c r="A173" s="30"/>
      <c r="B173" s="9"/>
      <c r="C173" s="8"/>
      <c r="D173" s="10">
        <f t="shared" si="25"/>
        <v>0</v>
      </c>
      <c r="E173" s="7"/>
      <c r="F173" s="11"/>
      <c r="G173" s="32">
        <f t="shared" si="26"/>
        <v>0</v>
      </c>
    </row>
    <row r="174" spans="1:7" ht="24" customHeight="1" x14ac:dyDescent="0.35">
      <c r="A174" s="30"/>
      <c r="B174" s="9"/>
      <c r="C174" s="8"/>
      <c r="D174" s="10">
        <f t="shared" si="25"/>
        <v>0</v>
      </c>
      <c r="E174" s="7"/>
      <c r="F174" s="11"/>
      <c r="G174" s="32">
        <f t="shared" si="26"/>
        <v>0</v>
      </c>
    </row>
    <row r="175" spans="1:7" ht="24" customHeight="1" x14ac:dyDescent="0.35">
      <c r="A175" s="30"/>
      <c r="B175" s="9"/>
      <c r="C175" s="8"/>
      <c r="D175" s="10">
        <f t="shared" si="25"/>
        <v>0</v>
      </c>
      <c r="E175" s="7"/>
      <c r="F175" s="11"/>
      <c r="G175" s="32">
        <f t="shared" si="26"/>
        <v>0</v>
      </c>
    </row>
    <row r="176" spans="1:7" ht="24" customHeight="1" x14ac:dyDescent="0.35">
      <c r="A176" s="30"/>
      <c r="B176" s="9"/>
      <c r="C176" s="8"/>
      <c r="D176" s="10">
        <f t="shared" si="25"/>
        <v>0</v>
      </c>
      <c r="E176" s="7"/>
      <c r="F176" s="11"/>
      <c r="G176" s="32">
        <f t="shared" si="26"/>
        <v>0</v>
      </c>
    </row>
    <row r="177" spans="1:7" ht="24" customHeight="1" x14ac:dyDescent="0.35">
      <c r="A177" s="30"/>
      <c r="B177" s="9"/>
      <c r="C177" s="8"/>
      <c r="D177" s="10">
        <f t="shared" si="25"/>
        <v>0</v>
      </c>
      <c r="E177" s="7"/>
      <c r="F177" s="11"/>
      <c r="G177" s="32">
        <f t="shared" si="26"/>
        <v>0</v>
      </c>
    </row>
    <row r="178" spans="1:7" ht="24" customHeight="1" x14ac:dyDescent="0.35">
      <c r="A178" s="30"/>
      <c r="B178" s="9"/>
      <c r="C178" s="8"/>
      <c r="D178" s="10">
        <f t="shared" si="25"/>
        <v>0</v>
      </c>
      <c r="E178" s="7"/>
      <c r="F178" s="11"/>
      <c r="G178" s="32">
        <f t="shared" si="26"/>
        <v>0</v>
      </c>
    </row>
    <row r="179" spans="1:7" ht="24" customHeight="1" x14ac:dyDescent="0.35">
      <c r="A179" s="30"/>
      <c r="B179" s="9"/>
      <c r="C179" s="8"/>
      <c r="D179" s="10">
        <f t="shared" si="25"/>
        <v>0</v>
      </c>
      <c r="E179" s="7"/>
      <c r="F179" s="11"/>
      <c r="G179" s="32">
        <f t="shared" si="26"/>
        <v>0</v>
      </c>
    </row>
    <row r="180" spans="1:7" ht="24" customHeight="1" x14ac:dyDescent="0.35">
      <c r="A180" s="30"/>
      <c r="B180" s="9"/>
      <c r="C180" s="8"/>
      <c r="D180" s="10">
        <f t="shared" si="25"/>
        <v>0</v>
      </c>
      <c r="E180" s="7"/>
      <c r="F180" s="11"/>
      <c r="G180" s="32">
        <f t="shared" si="26"/>
        <v>0</v>
      </c>
    </row>
    <row r="181" spans="1:7" ht="24" customHeight="1" x14ac:dyDescent="0.35">
      <c r="A181" s="30"/>
      <c r="B181" s="9"/>
      <c r="C181" s="8"/>
      <c r="D181" s="10">
        <f t="shared" si="25"/>
        <v>0</v>
      </c>
      <c r="E181" s="7"/>
      <c r="F181" s="11"/>
      <c r="G181" s="32">
        <f t="shared" si="26"/>
        <v>0</v>
      </c>
    </row>
    <row r="182" spans="1:7" ht="24" customHeight="1" x14ac:dyDescent="0.35">
      <c r="A182" s="30"/>
      <c r="B182" s="9"/>
      <c r="C182" s="8"/>
      <c r="D182" s="10">
        <f t="shared" si="25"/>
        <v>0</v>
      </c>
      <c r="E182" s="7"/>
      <c r="F182" s="11"/>
      <c r="G182" s="32">
        <f t="shared" si="26"/>
        <v>0</v>
      </c>
    </row>
    <row r="183" spans="1:7" ht="24" customHeight="1" x14ac:dyDescent="0.35">
      <c r="A183" s="30"/>
      <c r="B183" s="9"/>
      <c r="C183" s="8"/>
      <c r="D183" s="10">
        <f t="shared" si="25"/>
        <v>0</v>
      </c>
      <c r="E183" s="7"/>
      <c r="F183" s="11"/>
      <c r="G183" s="32">
        <f t="shared" si="26"/>
        <v>0</v>
      </c>
    </row>
    <row r="184" spans="1:7" ht="24" customHeight="1" x14ac:dyDescent="0.35">
      <c r="A184" s="30"/>
      <c r="B184" s="9"/>
      <c r="C184" s="8"/>
      <c r="D184" s="10">
        <f t="shared" si="25"/>
        <v>0</v>
      </c>
      <c r="E184" s="7"/>
      <c r="F184" s="11"/>
      <c r="G184" s="32">
        <f t="shared" si="26"/>
        <v>0</v>
      </c>
    </row>
    <row r="185" spans="1:7" ht="24" customHeight="1" x14ac:dyDescent="0.35">
      <c r="A185" s="30"/>
      <c r="B185" s="9"/>
      <c r="C185" s="8"/>
      <c r="D185" s="10">
        <f t="shared" si="25"/>
        <v>0</v>
      </c>
      <c r="E185" s="7"/>
      <c r="F185" s="11"/>
      <c r="G185" s="32">
        <f t="shared" si="26"/>
        <v>0</v>
      </c>
    </row>
    <row r="186" spans="1:7" ht="24" customHeight="1" x14ac:dyDescent="0.35">
      <c r="A186" s="30"/>
      <c r="B186" s="9"/>
      <c r="C186" s="8"/>
      <c r="D186" s="10">
        <f t="shared" si="25"/>
        <v>0</v>
      </c>
      <c r="E186" s="7"/>
      <c r="F186" s="11"/>
      <c r="G186" s="32">
        <f t="shared" si="26"/>
        <v>0</v>
      </c>
    </row>
    <row r="187" spans="1:7" ht="24" customHeight="1" x14ac:dyDescent="0.35">
      <c r="A187" s="30"/>
      <c r="B187" s="9"/>
      <c r="C187" s="8"/>
      <c r="D187" s="10">
        <f t="shared" si="25"/>
        <v>0</v>
      </c>
      <c r="E187" s="7"/>
      <c r="F187" s="11"/>
      <c r="G187" s="32">
        <f t="shared" si="26"/>
        <v>0</v>
      </c>
    </row>
    <row r="188" spans="1:7" ht="24" customHeight="1" x14ac:dyDescent="0.35">
      <c r="A188" s="30"/>
      <c r="B188" s="9"/>
      <c r="C188" s="8"/>
      <c r="D188" s="10">
        <f t="shared" si="25"/>
        <v>0</v>
      </c>
      <c r="E188" s="7"/>
      <c r="F188" s="11"/>
      <c r="G188" s="32">
        <f t="shared" si="26"/>
        <v>0</v>
      </c>
    </row>
    <row r="189" spans="1:7" ht="24" customHeight="1" x14ac:dyDescent="0.35">
      <c r="A189" s="30"/>
      <c r="B189" s="9"/>
      <c r="C189" s="8"/>
      <c r="D189" s="10">
        <f t="shared" si="25"/>
        <v>0</v>
      </c>
      <c r="E189" s="7"/>
      <c r="F189" s="11"/>
      <c r="G189" s="32">
        <f t="shared" si="26"/>
        <v>0</v>
      </c>
    </row>
    <row r="190" spans="1:7" ht="24" customHeight="1" x14ac:dyDescent="0.35">
      <c r="A190" s="30"/>
      <c r="B190" s="9"/>
      <c r="C190" s="8"/>
      <c r="D190" s="10">
        <f t="shared" si="25"/>
        <v>0</v>
      </c>
      <c r="E190" s="7"/>
      <c r="F190" s="11"/>
      <c r="G190" s="32">
        <f t="shared" si="26"/>
        <v>0</v>
      </c>
    </row>
    <row r="191" spans="1:7" ht="24" customHeight="1" x14ac:dyDescent="0.35">
      <c r="A191" s="30"/>
      <c r="B191" s="9"/>
      <c r="C191" s="8"/>
      <c r="D191" s="10">
        <f t="shared" si="25"/>
        <v>0</v>
      </c>
      <c r="E191" s="7"/>
      <c r="F191" s="11"/>
      <c r="G191" s="32">
        <f t="shared" si="26"/>
        <v>0</v>
      </c>
    </row>
    <row r="192" spans="1:7" ht="24" customHeight="1" x14ac:dyDescent="0.35">
      <c r="A192" s="30"/>
      <c r="B192" s="9"/>
      <c r="C192" s="8"/>
      <c r="D192" s="10">
        <f t="shared" si="25"/>
        <v>0</v>
      </c>
      <c r="E192" s="7"/>
      <c r="F192" s="11"/>
      <c r="G192" s="32">
        <f t="shared" si="26"/>
        <v>0</v>
      </c>
    </row>
    <row r="193" spans="1:7" ht="24" customHeight="1" x14ac:dyDescent="0.35">
      <c r="A193" s="30"/>
      <c r="B193" s="9"/>
      <c r="C193" s="8"/>
      <c r="D193" s="10">
        <f t="shared" si="25"/>
        <v>0</v>
      </c>
      <c r="E193" s="7"/>
      <c r="F193" s="11"/>
      <c r="G193" s="32">
        <f t="shared" si="26"/>
        <v>0</v>
      </c>
    </row>
    <row r="194" spans="1:7" ht="24" customHeight="1" x14ac:dyDescent="0.35">
      <c r="A194" s="30"/>
      <c r="B194" s="9"/>
      <c r="C194" s="8"/>
      <c r="D194" s="10">
        <f t="shared" si="25"/>
        <v>0</v>
      </c>
      <c r="E194" s="7"/>
      <c r="F194" s="11"/>
      <c r="G194" s="32">
        <f t="shared" si="26"/>
        <v>0</v>
      </c>
    </row>
    <row r="195" spans="1:7" ht="24" customHeight="1" x14ac:dyDescent="0.35">
      <c r="A195" s="30"/>
      <c r="B195" s="9"/>
      <c r="C195" s="8"/>
      <c r="D195" s="10">
        <f t="shared" si="25"/>
        <v>0</v>
      </c>
      <c r="E195" s="7"/>
      <c r="F195" s="11"/>
      <c r="G195" s="32">
        <f t="shared" si="26"/>
        <v>0</v>
      </c>
    </row>
    <row r="196" spans="1:7" ht="24" customHeight="1" x14ac:dyDescent="0.35">
      <c r="A196" s="30"/>
      <c r="B196" s="9"/>
      <c r="C196" s="8"/>
      <c r="D196" s="10">
        <f t="shared" si="25"/>
        <v>0</v>
      </c>
      <c r="E196" s="7"/>
      <c r="F196" s="11"/>
      <c r="G196" s="32">
        <f t="shared" si="26"/>
        <v>0</v>
      </c>
    </row>
    <row r="197" spans="1:7" ht="24" customHeight="1" x14ac:dyDescent="0.35">
      <c r="A197" s="30"/>
      <c r="B197" s="9"/>
      <c r="C197" s="8"/>
      <c r="D197" s="10">
        <f t="shared" si="25"/>
        <v>0</v>
      </c>
      <c r="E197" s="7"/>
      <c r="F197" s="11"/>
      <c r="G197" s="32">
        <f t="shared" si="26"/>
        <v>0</v>
      </c>
    </row>
    <row r="198" spans="1:7" ht="24" customHeight="1" x14ac:dyDescent="0.35">
      <c r="A198" s="30"/>
      <c r="B198" s="9"/>
      <c r="C198" s="8"/>
      <c r="D198" s="10">
        <f t="shared" si="25"/>
        <v>0</v>
      </c>
      <c r="E198" s="7"/>
      <c r="F198" s="11"/>
      <c r="G198" s="32">
        <f t="shared" si="26"/>
        <v>0</v>
      </c>
    </row>
    <row r="199" spans="1:7" ht="24" customHeight="1" x14ac:dyDescent="0.35">
      <c r="A199" s="30"/>
      <c r="B199" s="9"/>
      <c r="C199" s="8"/>
      <c r="D199" s="10">
        <f t="shared" si="25"/>
        <v>0</v>
      </c>
      <c r="E199" s="7"/>
      <c r="F199" s="11"/>
      <c r="G199" s="32">
        <f t="shared" si="26"/>
        <v>0</v>
      </c>
    </row>
    <row r="200" spans="1:7" ht="24" customHeight="1" x14ac:dyDescent="0.35">
      <c r="A200" s="30"/>
      <c r="B200" s="9"/>
      <c r="C200" s="8"/>
      <c r="D200" s="10">
        <f t="shared" si="25"/>
        <v>0</v>
      </c>
      <c r="E200" s="7"/>
      <c r="F200" s="11"/>
      <c r="G200" s="32">
        <f t="shared" si="26"/>
        <v>0</v>
      </c>
    </row>
    <row r="201" spans="1:7" ht="24" customHeight="1" x14ac:dyDescent="0.35">
      <c r="A201" s="30"/>
      <c r="B201" s="9"/>
      <c r="C201" s="8"/>
      <c r="D201" s="10">
        <f t="shared" si="25"/>
        <v>0</v>
      </c>
      <c r="E201" s="7"/>
      <c r="F201" s="11"/>
      <c r="G201" s="32">
        <f t="shared" si="26"/>
        <v>0</v>
      </c>
    </row>
    <row r="202" spans="1:7" ht="24" customHeight="1" x14ac:dyDescent="0.35">
      <c r="A202" s="30"/>
      <c r="B202" s="9"/>
      <c r="C202" s="8"/>
      <c r="D202" s="10">
        <f t="shared" si="25"/>
        <v>0</v>
      </c>
      <c r="E202" s="7"/>
      <c r="F202" s="11"/>
      <c r="G202" s="32">
        <f t="shared" si="26"/>
        <v>0</v>
      </c>
    </row>
    <row r="203" spans="1:7" ht="24" customHeight="1" x14ac:dyDescent="0.35">
      <c r="A203" s="30"/>
      <c r="B203" s="9"/>
      <c r="C203" s="8"/>
      <c r="D203" s="10">
        <f t="shared" si="25"/>
        <v>0</v>
      </c>
      <c r="E203" s="7"/>
      <c r="F203" s="11"/>
      <c r="G203" s="32">
        <f t="shared" si="26"/>
        <v>0</v>
      </c>
    </row>
    <row r="204" spans="1:7" ht="24" customHeight="1" x14ac:dyDescent="0.35">
      <c r="A204" s="30"/>
      <c r="B204" s="9"/>
      <c r="C204" s="8"/>
      <c r="D204" s="10">
        <f t="shared" si="25"/>
        <v>0</v>
      </c>
      <c r="E204" s="7"/>
      <c r="F204" s="11"/>
      <c r="G204" s="32">
        <f t="shared" si="26"/>
        <v>0</v>
      </c>
    </row>
    <row r="205" spans="1:7" ht="24" customHeight="1" x14ac:dyDescent="0.35">
      <c r="A205" s="30"/>
      <c r="B205" s="9"/>
      <c r="C205" s="8"/>
      <c r="D205" s="10">
        <f t="shared" si="25"/>
        <v>0</v>
      </c>
      <c r="E205" s="7"/>
      <c r="F205" s="11"/>
      <c r="G205" s="32">
        <f t="shared" si="26"/>
        <v>0</v>
      </c>
    </row>
    <row r="206" spans="1:7" ht="24" customHeight="1" x14ac:dyDescent="0.35">
      <c r="A206" s="30"/>
      <c r="B206" s="9"/>
      <c r="C206" s="8"/>
      <c r="D206" s="10">
        <f t="shared" si="25"/>
        <v>0</v>
      </c>
      <c r="E206" s="7"/>
      <c r="F206" s="11"/>
      <c r="G206" s="32">
        <f t="shared" si="26"/>
        <v>0</v>
      </c>
    </row>
    <row r="207" spans="1:7" ht="24" customHeight="1" x14ac:dyDescent="0.35">
      <c r="A207" s="30"/>
      <c r="B207" s="9"/>
      <c r="C207" s="8"/>
      <c r="D207" s="10">
        <f t="shared" si="25"/>
        <v>0</v>
      </c>
      <c r="E207" s="7"/>
      <c r="F207" s="11"/>
      <c r="G207" s="32">
        <f t="shared" si="26"/>
        <v>0</v>
      </c>
    </row>
    <row r="208" spans="1:7" ht="24" customHeight="1" x14ac:dyDescent="0.35">
      <c r="A208" s="30"/>
      <c r="B208" s="9"/>
      <c r="C208" s="8"/>
      <c r="D208" s="10">
        <f t="shared" si="25"/>
        <v>0</v>
      </c>
      <c r="E208" s="7"/>
      <c r="F208" s="11"/>
      <c r="G208" s="32">
        <f t="shared" si="26"/>
        <v>0</v>
      </c>
    </row>
    <row r="209" spans="1:7" ht="24" customHeight="1" x14ac:dyDescent="0.35">
      <c r="A209" s="30"/>
      <c r="B209" s="9"/>
      <c r="C209" s="8"/>
      <c r="D209" s="10">
        <f t="shared" si="25"/>
        <v>0</v>
      </c>
      <c r="E209" s="7"/>
      <c r="F209" s="11"/>
      <c r="G209" s="32">
        <f t="shared" si="26"/>
        <v>0</v>
      </c>
    </row>
    <row r="210" spans="1:7" ht="24" customHeight="1" x14ac:dyDescent="0.35">
      <c r="A210" s="30"/>
      <c r="B210" s="9"/>
      <c r="C210" s="8"/>
      <c r="D210" s="10">
        <f t="shared" si="25"/>
        <v>0</v>
      </c>
      <c r="E210" s="7"/>
      <c r="F210" s="11"/>
      <c r="G210" s="32">
        <f t="shared" si="26"/>
        <v>0</v>
      </c>
    </row>
    <row r="211" spans="1:7" ht="24" customHeight="1" x14ac:dyDescent="0.35">
      <c r="A211" s="30"/>
      <c r="B211" s="9"/>
      <c r="C211" s="8"/>
      <c r="D211" s="10">
        <f t="shared" ref="D211:D274" si="27">ROUNDUP(B211*C211,0)</f>
        <v>0</v>
      </c>
      <c r="E211" s="7"/>
      <c r="F211" s="11"/>
      <c r="G211" s="32">
        <f t="shared" ref="G211:G274" si="28">(D211*F211)*(1+$C$5+$D$5)</f>
        <v>0</v>
      </c>
    </row>
    <row r="212" spans="1:7" ht="24" customHeight="1" x14ac:dyDescent="0.35">
      <c r="A212" s="30"/>
      <c r="B212" s="9"/>
      <c r="C212" s="8"/>
      <c r="D212" s="10">
        <f t="shared" si="27"/>
        <v>0</v>
      </c>
      <c r="E212" s="7"/>
      <c r="F212" s="11"/>
      <c r="G212" s="32">
        <f t="shared" si="28"/>
        <v>0</v>
      </c>
    </row>
    <row r="213" spans="1:7" ht="24" customHeight="1" x14ac:dyDescent="0.35">
      <c r="A213" s="30"/>
      <c r="B213" s="9"/>
      <c r="C213" s="8"/>
      <c r="D213" s="10">
        <f t="shared" si="27"/>
        <v>0</v>
      </c>
      <c r="E213" s="7"/>
      <c r="F213" s="11"/>
      <c r="G213" s="32">
        <f t="shared" si="28"/>
        <v>0</v>
      </c>
    </row>
    <row r="214" spans="1:7" ht="24" customHeight="1" x14ac:dyDescent="0.35">
      <c r="A214" s="30"/>
      <c r="B214" s="9"/>
      <c r="C214" s="8"/>
      <c r="D214" s="10">
        <f t="shared" si="27"/>
        <v>0</v>
      </c>
      <c r="E214" s="7"/>
      <c r="F214" s="11"/>
      <c r="G214" s="32">
        <f t="shared" si="28"/>
        <v>0</v>
      </c>
    </row>
    <row r="215" spans="1:7" ht="24" customHeight="1" x14ac:dyDescent="0.35">
      <c r="A215" s="30"/>
      <c r="B215" s="9"/>
      <c r="C215" s="8"/>
      <c r="D215" s="10">
        <f t="shared" si="27"/>
        <v>0</v>
      </c>
      <c r="E215" s="7"/>
      <c r="F215" s="11"/>
      <c r="G215" s="32">
        <f t="shared" si="28"/>
        <v>0</v>
      </c>
    </row>
    <row r="216" spans="1:7" ht="24" customHeight="1" x14ac:dyDescent="0.35">
      <c r="A216" s="30"/>
      <c r="B216" s="9"/>
      <c r="C216" s="8"/>
      <c r="D216" s="10">
        <f t="shared" si="27"/>
        <v>0</v>
      </c>
      <c r="E216" s="7"/>
      <c r="F216" s="11"/>
      <c r="G216" s="32">
        <f t="shared" si="28"/>
        <v>0</v>
      </c>
    </row>
    <row r="217" spans="1:7" ht="24" customHeight="1" x14ac:dyDescent="0.35">
      <c r="A217" s="30"/>
      <c r="B217" s="9"/>
      <c r="C217" s="8"/>
      <c r="D217" s="10">
        <f t="shared" si="27"/>
        <v>0</v>
      </c>
      <c r="E217" s="7"/>
      <c r="F217" s="11"/>
      <c r="G217" s="32">
        <f t="shared" si="28"/>
        <v>0</v>
      </c>
    </row>
    <row r="218" spans="1:7" ht="24" customHeight="1" x14ac:dyDescent="0.35">
      <c r="A218" s="30"/>
      <c r="B218" s="9"/>
      <c r="C218" s="8"/>
      <c r="D218" s="10">
        <f t="shared" si="27"/>
        <v>0</v>
      </c>
      <c r="E218" s="7"/>
      <c r="F218" s="11"/>
      <c r="G218" s="32">
        <f t="shared" si="28"/>
        <v>0</v>
      </c>
    </row>
    <row r="219" spans="1:7" ht="24" customHeight="1" x14ac:dyDescent="0.35">
      <c r="A219" s="30"/>
      <c r="B219" s="9"/>
      <c r="C219" s="8"/>
      <c r="D219" s="10">
        <f t="shared" si="27"/>
        <v>0</v>
      </c>
      <c r="E219" s="7"/>
      <c r="F219" s="11"/>
      <c r="G219" s="32">
        <f t="shared" si="28"/>
        <v>0</v>
      </c>
    </row>
    <row r="220" spans="1:7" ht="24" customHeight="1" x14ac:dyDescent="0.35">
      <c r="A220" s="30"/>
      <c r="B220" s="9"/>
      <c r="C220" s="8"/>
      <c r="D220" s="10">
        <f t="shared" si="27"/>
        <v>0</v>
      </c>
      <c r="E220" s="7"/>
      <c r="F220" s="11"/>
      <c r="G220" s="32">
        <f t="shared" si="28"/>
        <v>0</v>
      </c>
    </row>
    <row r="221" spans="1:7" ht="24" customHeight="1" x14ac:dyDescent="0.35">
      <c r="A221" s="30"/>
      <c r="B221" s="9"/>
      <c r="C221" s="8"/>
      <c r="D221" s="10">
        <f t="shared" si="27"/>
        <v>0</v>
      </c>
      <c r="E221" s="7"/>
      <c r="F221" s="11"/>
      <c r="G221" s="32">
        <f t="shared" si="28"/>
        <v>0</v>
      </c>
    </row>
    <row r="222" spans="1:7" ht="24" customHeight="1" x14ac:dyDescent="0.35">
      <c r="A222" s="30"/>
      <c r="B222" s="9"/>
      <c r="C222" s="8"/>
      <c r="D222" s="10">
        <f t="shared" si="27"/>
        <v>0</v>
      </c>
      <c r="E222" s="7"/>
      <c r="F222" s="11"/>
      <c r="G222" s="32">
        <f t="shared" si="28"/>
        <v>0</v>
      </c>
    </row>
    <row r="223" spans="1:7" ht="24" customHeight="1" x14ac:dyDescent="0.35">
      <c r="A223" s="30"/>
      <c r="B223" s="9"/>
      <c r="C223" s="8"/>
      <c r="D223" s="10">
        <f t="shared" si="27"/>
        <v>0</v>
      </c>
      <c r="E223" s="7"/>
      <c r="F223" s="11"/>
      <c r="G223" s="32">
        <f t="shared" si="28"/>
        <v>0</v>
      </c>
    </row>
    <row r="224" spans="1:7" ht="24" customHeight="1" x14ac:dyDescent="0.35">
      <c r="A224" s="30"/>
      <c r="B224" s="9"/>
      <c r="C224" s="8"/>
      <c r="D224" s="10">
        <f t="shared" si="27"/>
        <v>0</v>
      </c>
      <c r="E224" s="7"/>
      <c r="F224" s="11"/>
      <c r="G224" s="32">
        <f t="shared" si="28"/>
        <v>0</v>
      </c>
    </row>
    <row r="225" spans="1:7" ht="24" customHeight="1" x14ac:dyDescent="0.35">
      <c r="A225" s="30"/>
      <c r="B225" s="9"/>
      <c r="C225" s="8"/>
      <c r="D225" s="10">
        <f t="shared" si="27"/>
        <v>0</v>
      </c>
      <c r="E225" s="7"/>
      <c r="F225" s="11"/>
      <c r="G225" s="32">
        <f t="shared" si="28"/>
        <v>0</v>
      </c>
    </row>
    <row r="226" spans="1:7" ht="24" customHeight="1" x14ac:dyDescent="0.35">
      <c r="A226" s="30"/>
      <c r="B226" s="9"/>
      <c r="C226" s="8"/>
      <c r="D226" s="10">
        <f t="shared" si="27"/>
        <v>0</v>
      </c>
      <c r="E226" s="7"/>
      <c r="F226" s="11"/>
      <c r="G226" s="32">
        <f t="shared" si="28"/>
        <v>0</v>
      </c>
    </row>
    <row r="227" spans="1:7" ht="24" customHeight="1" x14ac:dyDescent="0.35">
      <c r="A227" s="30"/>
      <c r="B227" s="9"/>
      <c r="C227" s="8"/>
      <c r="D227" s="10">
        <f t="shared" si="27"/>
        <v>0</v>
      </c>
      <c r="E227" s="7"/>
      <c r="F227" s="11"/>
      <c r="G227" s="32">
        <f t="shared" si="28"/>
        <v>0</v>
      </c>
    </row>
    <row r="228" spans="1:7" ht="24" customHeight="1" x14ac:dyDescent="0.35">
      <c r="A228" s="30"/>
      <c r="B228" s="9"/>
      <c r="C228" s="8"/>
      <c r="D228" s="10">
        <f t="shared" si="27"/>
        <v>0</v>
      </c>
      <c r="E228" s="7"/>
      <c r="F228" s="11"/>
      <c r="G228" s="32">
        <f t="shared" si="28"/>
        <v>0</v>
      </c>
    </row>
    <row r="229" spans="1:7" ht="24" customHeight="1" x14ac:dyDescent="0.35">
      <c r="A229" s="30"/>
      <c r="B229" s="9"/>
      <c r="C229" s="8"/>
      <c r="D229" s="10">
        <f t="shared" si="27"/>
        <v>0</v>
      </c>
      <c r="E229" s="7"/>
      <c r="F229" s="11"/>
      <c r="G229" s="32">
        <f t="shared" si="28"/>
        <v>0</v>
      </c>
    </row>
    <row r="230" spans="1:7" ht="24" customHeight="1" x14ac:dyDescent="0.35">
      <c r="A230" s="30"/>
      <c r="B230" s="9"/>
      <c r="C230" s="8"/>
      <c r="D230" s="10">
        <f t="shared" si="27"/>
        <v>0</v>
      </c>
      <c r="E230" s="7"/>
      <c r="F230" s="11"/>
      <c r="G230" s="32">
        <f t="shared" si="28"/>
        <v>0</v>
      </c>
    </row>
    <row r="231" spans="1:7" ht="24" customHeight="1" x14ac:dyDescent="0.35">
      <c r="A231" s="30"/>
      <c r="B231" s="9"/>
      <c r="C231" s="8"/>
      <c r="D231" s="10">
        <f t="shared" si="27"/>
        <v>0</v>
      </c>
      <c r="E231" s="7"/>
      <c r="F231" s="11"/>
      <c r="G231" s="32">
        <f t="shared" si="28"/>
        <v>0</v>
      </c>
    </row>
    <row r="232" spans="1:7" ht="24" customHeight="1" x14ac:dyDescent="0.35">
      <c r="A232" s="30"/>
      <c r="B232" s="9"/>
      <c r="C232" s="8"/>
      <c r="D232" s="10">
        <f t="shared" si="27"/>
        <v>0</v>
      </c>
      <c r="E232" s="7"/>
      <c r="F232" s="11"/>
      <c r="G232" s="32">
        <f t="shared" si="28"/>
        <v>0</v>
      </c>
    </row>
    <row r="233" spans="1:7" ht="24" customHeight="1" x14ac:dyDescent="0.35">
      <c r="A233" s="30"/>
      <c r="B233" s="9"/>
      <c r="C233" s="8"/>
      <c r="D233" s="10">
        <f t="shared" si="27"/>
        <v>0</v>
      </c>
      <c r="E233" s="7"/>
      <c r="F233" s="11"/>
      <c r="G233" s="32">
        <f t="shared" si="28"/>
        <v>0</v>
      </c>
    </row>
    <row r="234" spans="1:7" ht="24" customHeight="1" x14ac:dyDescent="0.35">
      <c r="A234" s="30"/>
      <c r="B234" s="9"/>
      <c r="C234" s="8"/>
      <c r="D234" s="10">
        <f t="shared" si="27"/>
        <v>0</v>
      </c>
      <c r="E234" s="7"/>
      <c r="F234" s="11"/>
      <c r="G234" s="32">
        <f t="shared" si="28"/>
        <v>0</v>
      </c>
    </row>
    <row r="235" spans="1:7" ht="24" customHeight="1" x14ac:dyDescent="0.35">
      <c r="A235" s="30"/>
      <c r="B235" s="9"/>
      <c r="C235" s="8"/>
      <c r="D235" s="10">
        <f t="shared" si="27"/>
        <v>0</v>
      </c>
      <c r="E235" s="7"/>
      <c r="F235" s="11"/>
      <c r="G235" s="32">
        <f t="shared" si="28"/>
        <v>0</v>
      </c>
    </row>
    <row r="236" spans="1:7" ht="24" customHeight="1" x14ac:dyDescent="0.35">
      <c r="A236" s="30"/>
      <c r="B236" s="9"/>
      <c r="C236" s="8"/>
      <c r="D236" s="10">
        <f t="shared" si="27"/>
        <v>0</v>
      </c>
      <c r="E236" s="7"/>
      <c r="F236" s="11"/>
      <c r="G236" s="32">
        <f t="shared" si="28"/>
        <v>0</v>
      </c>
    </row>
    <row r="237" spans="1:7" ht="24" customHeight="1" x14ac:dyDescent="0.35">
      <c r="A237" s="30"/>
      <c r="B237" s="9"/>
      <c r="C237" s="8"/>
      <c r="D237" s="10">
        <f t="shared" si="27"/>
        <v>0</v>
      </c>
      <c r="E237" s="7"/>
      <c r="F237" s="11"/>
      <c r="G237" s="32">
        <f t="shared" si="28"/>
        <v>0</v>
      </c>
    </row>
    <row r="238" spans="1:7" ht="24" customHeight="1" x14ac:dyDescent="0.35">
      <c r="A238" s="30"/>
      <c r="B238" s="9"/>
      <c r="C238" s="8"/>
      <c r="D238" s="10">
        <f t="shared" si="27"/>
        <v>0</v>
      </c>
      <c r="E238" s="7"/>
      <c r="F238" s="11"/>
      <c r="G238" s="32">
        <f t="shared" si="28"/>
        <v>0</v>
      </c>
    </row>
    <row r="239" spans="1:7" ht="24" customHeight="1" x14ac:dyDescent="0.35">
      <c r="A239" s="30"/>
      <c r="B239" s="9"/>
      <c r="C239" s="8"/>
      <c r="D239" s="10">
        <f t="shared" si="27"/>
        <v>0</v>
      </c>
      <c r="E239" s="7"/>
      <c r="F239" s="11"/>
      <c r="G239" s="32">
        <f t="shared" si="28"/>
        <v>0</v>
      </c>
    </row>
    <row r="240" spans="1:7" ht="24" customHeight="1" x14ac:dyDescent="0.35">
      <c r="A240" s="30"/>
      <c r="B240" s="9"/>
      <c r="C240" s="8"/>
      <c r="D240" s="10">
        <f t="shared" si="27"/>
        <v>0</v>
      </c>
      <c r="E240" s="7"/>
      <c r="F240" s="11"/>
      <c r="G240" s="32">
        <f t="shared" si="28"/>
        <v>0</v>
      </c>
    </row>
    <row r="241" spans="1:7" ht="24" customHeight="1" x14ac:dyDescent="0.35">
      <c r="A241" s="30"/>
      <c r="B241" s="9"/>
      <c r="C241" s="8"/>
      <c r="D241" s="10">
        <f t="shared" si="27"/>
        <v>0</v>
      </c>
      <c r="E241" s="7"/>
      <c r="F241" s="11"/>
      <c r="G241" s="32">
        <f t="shared" si="28"/>
        <v>0</v>
      </c>
    </row>
    <row r="242" spans="1:7" ht="24" customHeight="1" x14ac:dyDescent="0.35">
      <c r="A242" s="30"/>
      <c r="B242" s="9"/>
      <c r="C242" s="8"/>
      <c r="D242" s="10">
        <f t="shared" si="27"/>
        <v>0</v>
      </c>
      <c r="E242" s="7"/>
      <c r="F242" s="11"/>
      <c r="G242" s="32">
        <f t="shared" si="28"/>
        <v>0</v>
      </c>
    </row>
    <row r="243" spans="1:7" ht="24" customHeight="1" x14ac:dyDescent="0.35">
      <c r="A243" s="30"/>
      <c r="B243" s="9"/>
      <c r="C243" s="8"/>
      <c r="D243" s="10">
        <f t="shared" si="27"/>
        <v>0</v>
      </c>
      <c r="E243" s="7"/>
      <c r="F243" s="11"/>
      <c r="G243" s="32">
        <f t="shared" si="28"/>
        <v>0</v>
      </c>
    </row>
    <row r="244" spans="1:7" ht="24" customHeight="1" x14ac:dyDescent="0.35">
      <c r="A244" s="30"/>
      <c r="B244" s="9"/>
      <c r="C244" s="8"/>
      <c r="D244" s="10">
        <f t="shared" si="27"/>
        <v>0</v>
      </c>
      <c r="E244" s="7"/>
      <c r="F244" s="11"/>
      <c r="G244" s="32">
        <f t="shared" si="28"/>
        <v>0</v>
      </c>
    </row>
    <row r="245" spans="1:7" ht="24" customHeight="1" x14ac:dyDescent="0.35">
      <c r="A245" s="30"/>
      <c r="B245" s="9"/>
      <c r="C245" s="8"/>
      <c r="D245" s="10">
        <f t="shared" si="27"/>
        <v>0</v>
      </c>
      <c r="E245" s="7"/>
      <c r="F245" s="11"/>
      <c r="G245" s="32">
        <f t="shared" si="28"/>
        <v>0</v>
      </c>
    </row>
    <row r="246" spans="1:7" ht="24" customHeight="1" x14ac:dyDescent="0.35">
      <c r="A246" s="30"/>
      <c r="B246" s="9"/>
      <c r="C246" s="8"/>
      <c r="D246" s="10">
        <f t="shared" si="27"/>
        <v>0</v>
      </c>
      <c r="E246" s="7"/>
      <c r="F246" s="11"/>
      <c r="G246" s="32">
        <f t="shared" si="28"/>
        <v>0</v>
      </c>
    </row>
    <row r="247" spans="1:7" ht="24" customHeight="1" x14ac:dyDescent="0.35">
      <c r="A247" s="30"/>
      <c r="B247" s="9"/>
      <c r="C247" s="8"/>
      <c r="D247" s="10">
        <f t="shared" si="27"/>
        <v>0</v>
      </c>
      <c r="E247" s="7"/>
      <c r="F247" s="11"/>
      <c r="G247" s="32">
        <f t="shared" si="28"/>
        <v>0</v>
      </c>
    </row>
    <row r="248" spans="1:7" ht="24" customHeight="1" x14ac:dyDescent="0.35">
      <c r="A248" s="30"/>
      <c r="B248" s="9"/>
      <c r="C248" s="8"/>
      <c r="D248" s="10">
        <f t="shared" si="27"/>
        <v>0</v>
      </c>
      <c r="E248" s="7"/>
      <c r="F248" s="11"/>
      <c r="G248" s="32">
        <f t="shared" si="28"/>
        <v>0</v>
      </c>
    </row>
    <row r="249" spans="1:7" ht="24" customHeight="1" x14ac:dyDescent="0.35">
      <c r="A249" s="30"/>
      <c r="B249" s="9"/>
      <c r="C249" s="8"/>
      <c r="D249" s="10">
        <f t="shared" si="27"/>
        <v>0</v>
      </c>
      <c r="E249" s="7"/>
      <c r="F249" s="11"/>
      <c r="G249" s="32">
        <f t="shared" si="28"/>
        <v>0</v>
      </c>
    </row>
    <row r="250" spans="1:7" ht="24" customHeight="1" x14ac:dyDescent="0.35">
      <c r="A250" s="30"/>
      <c r="B250" s="9"/>
      <c r="C250" s="8"/>
      <c r="D250" s="10">
        <f t="shared" si="27"/>
        <v>0</v>
      </c>
      <c r="E250" s="7"/>
      <c r="F250" s="11"/>
      <c r="G250" s="32">
        <f t="shared" si="28"/>
        <v>0</v>
      </c>
    </row>
    <row r="251" spans="1:7" ht="24" customHeight="1" x14ac:dyDescent="0.35">
      <c r="A251" s="30"/>
      <c r="B251" s="9"/>
      <c r="C251" s="8"/>
      <c r="D251" s="10">
        <f t="shared" si="27"/>
        <v>0</v>
      </c>
      <c r="E251" s="7"/>
      <c r="F251" s="11"/>
      <c r="G251" s="32">
        <f t="shared" si="28"/>
        <v>0</v>
      </c>
    </row>
    <row r="252" spans="1:7" ht="24" customHeight="1" x14ac:dyDescent="0.35">
      <c r="A252" s="30"/>
      <c r="B252" s="9"/>
      <c r="C252" s="8"/>
      <c r="D252" s="10">
        <f t="shared" si="27"/>
        <v>0</v>
      </c>
      <c r="E252" s="7"/>
      <c r="F252" s="11"/>
      <c r="G252" s="32">
        <f t="shared" si="28"/>
        <v>0</v>
      </c>
    </row>
    <row r="253" spans="1:7" ht="24" customHeight="1" x14ac:dyDescent="0.35">
      <c r="A253" s="30"/>
      <c r="B253" s="9"/>
      <c r="C253" s="8"/>
      <c r="D253" s="10">
        <f t="shared" si="27"/>
        <v>0</v>
      </c>
      <c r="E253" s="7"/>
      <c r="F253" s="11"/>
      <c r="G253" s="32">
        <f t="shared" si="28"/>
        <v>0</v>
      </c>
    </row>
    <row r="254" spans="1:7" ht="24" customHeight="1" x14ac:dyDescent="0.35">
      <c r="A254" s="30"/>
      <c r="B254" s="9"/>
      <c r="C254" s="8"/>
      <c r="D254" s="10">
        <f t="shared" si="27"/>
        <v>0</v>
      </c>
      <c r="E254" s="7"/>
      <c r="F254" s="11"/>
      <c r="G254" s="32">
        <f t="shared" si="28"/>
        <v>0</v>
      </c>
    </row>
    <row r="255" spans="1:7" ht="24" customHeight="1" x14ac:dyDescent="0.35">
      <c r="A255" s="30"/>
      <c r="B255" s="9"/>
      <c r="C255" s="8"/>
      <c r="D255" s="10">
        <f t="shared" si="27"/>
        <v>0</v>
      </c>
      <c r="E255" s="7"/>
      <c r="F255" s="11"/>
      <c r="G255" s="32">
        <f t="shared" si="28"/>
        <v>0</v>
      </c>
    </row>
    <row r="256" spans="1:7" ht="24" customHeight="1" x14ac:dyDescent="0.35">
      <c r="A256" s="30"/>
      <c r="B256" s="9"/>
      <c r="C256" s="8"/>
      <c r="D256" s="10">
        <f t="shared" si="27"/>
        <v>0</v>
      </c>
      <c r="E256" s="7"/>
      <c r="F256" s="11"/>
      <c r="G256" s="32">
        <f t="shared" si="28"/>
        <v>0</v>
      </c>
    </row>
    <row r="257" spans="1:7" ht="24" customHeight="1" x14ac:dyDescent="0.35">
      <c r="A257" s="30"/>
      <c r="B257" s="9"/>
      <c r="C257" s="8"/>
      <c r="D257" s="10">
        <f t="shared" si="27"/>
        <v>0</v>
      </c>
      <c r="E257" s="7"/>
      <c r="F257" s="11"/>
      <c r="G257" s="32">
        <f t="shared" si="28"/>
        <v>0</v>
      </c>
    </row>
    <row r="258" spans="1:7" ht="24" customHeight="1" x14ac:dyDescent="0.35">
      <c r="A258" s="30"/>
      <c r="B258" s="9"/>
      <c r="C258" s="8"/>
      <c r="D258" s="10">
        <f t="shared" si="27"/>
        <v>0</v>
      </c>
      <c r="E258" s="7"/>
      <c r="F258" s="11"/>
      <c r="G258" s="32">
        <f t="shared" si="28"/>
        <v>0</v>
      </c>
    </row>
    <row r="259" spans="1:7" ht="24" customHeight="1" x14ac:dyDescent="0.35">
      <c r="A259" s="30"/>
      <c r="B259" s="9"/>
      <c r="C259" s="8"/>
      <c r="D259" s="10">
        <f t="shared" si="27"/>
        <v>0</v>
      </c>
      <c r="E259" s="7"/>
      <c r="F259" s="11"/>
      <c r="G259" s="32">
        <f t="shared" si="28"/>
        <v>0</v>
      </c>
    </row>
    <row r="260" spans="1:7" ht="24" customHeight="1" x14ac:dyDescent="0.35">
      <c r="A260" s="30"/>
      <c r="B260" s="9"/>
      <c r="C260" s="8"/>
      <c r="D260" s="10">
        <f t="shared" si="27"/>
        <v>0</v>
      </c>
      <c r="E260" s="7"/>
      <c r="F260" s="11"/>
      <c r="G260" s="32">
        <f t="shared" si="28"/>
        <v>0</v>
      </c>
    </row>
    <row r="261" spans="1:7" ht="24" customHeight="1" x14ac:dyDescent="0.35">
      <c r="A261" s="30"/>
      <c r="B261" s="9"/>
      <c r="C261" s="8"/>
      <c r="D261" s="10">
        <f t="shared" si="27"/>
        <v>0</v>
      </c>
      <c r="E261" s="7"/>
      <c r="F261" s="11"/>
      <c r="G261" s="32">
        <f t="shared" si="28"/>
        <v>0</v>
      </c>
    </row>
    <row r="262" spans="1:7" ht="24" customHeight="1" x14ac:dyDescent="0.35">
      <c r="A262" s="30"/>
      <c r="B262" s="9"/>
      <c r="C262" s="8"/>
      <c r="D262" s="10">
        <f t="shared" si="27"/>
        <v>0</v>
      </c>
      <c r="E262" s="7"/>
      <c r="F262" s="11"/>
      <c r="G262" s="32">
        <f t="shared" si="28"/>
        <v>0</v>
      </c>
    </row>
    <row r="263" spans="1:7" ht="24" customHeight="1" x14ac:dyDescent="0.35">
      <c r="A263" s="30"/>
      <c r="B263" s="9"/>
      <c r="C263" s="8"/>
      <c r="D263" s="10">
        <f t="shared" si="27"/>
        <v>0</v>
      </c>
      <c r="E263" s="7"/>
      <c r="F263" s="11"/>
      <c r="G263" s="32">
        <f t="shared" si="28"/>
        <v>0</v>
      </c>
    </row>
    <row r="264" spans="1:7" ht="24" customHeight="1" x14ac:dyDescent="0.35">
      <c r="A264" s="30"/>
      <c r="B264" s="9"/>
      <c r="C264" s="8"/>
      <c r="D264" s="10">
        <f t="shared" si="27"/>
        <v>0</v>
      </c>
      <c r="E264" s="7"/>
      <c r="F264" s="11"/>
      <c r="G264" s="32">
        <f t="shared" si="28"/>
        <v>0</v>
      </c>
    </row>
    <row r="265" spans="1:7" ht="24" customHeight="1" x14ac:dyDescent="0.35">
      <c r="A265" s="30"/>
      <c r="B265" s="9"/>
      <c r="C265" s="8"/>
      <c r="D265" s="10">
        <f t="shared" si="27"/>
        <v>0</v>
      </c>
      <c r="E265" s="7"/>
      <c r="F265" s="11"/>
      <c r="G265" s="32">
        <f t="shared" si="28"/>
        <v>0</v>
      </c>
    </row>
    <row r="266" spans="1:7" ht="24" customHeight="1" x14ac:dyDescent="0.35">
      <c r="A266" s="30"/>
      <c r="B266" s="9"/>
      <c r="C266" s="8"/>
      <c r="D266" s="10">
        <f t="shared" si="27"/>
        <v>0</v>
      </c>
      <c r="E266" s="7"/>
      <c r="F266" s="11"/>
      <c r="G266" s="32">
        <f t="shared" si="28"/>
        <v>0</v>
      </c>
    </row>
    <row r="267" spans="1:7" ht="24" customHeight="1" x14ac:dyDescent="0.35">
      <c r="A267" s="30"/>
      <c r="B267" s="9"/>
      <c r="C267" s="8"/>
      <c r="D267" s="10">
        <f t="shared" si="27"/>
        <v>0</v>
      </c>
      <c r="E267" s="7"/>
      <c r="F267" s="11"/>
      <c r="G267" s="32">
        <f t="shared" si="28"/>
        <v>0</v>
      </c>
    </row>
    <row r="268" spans="1:7" ht="24" customHeight="1" x14ac:dyDescent="0.35">
      <c r="A268" s="30"/>
      <c r="B268" s="9"/>
      <c r="C268" s="8"/>
      <c r="D268" s="10">
        <f t="shared" si="27"/>
        <v>0</v>
      </c>
      <c r="E268" s="7"/>
      <c r="F268" s="11"/>
      <c r="G268" s="32">
        <f t="shared" si="28"/>
        <v>0</v>
      </c>
    </row>
    <row r="269" spans="1:7" ht="24" customHeight="1" x14ac:dyDescent="0.35">
      <c r="A269" s="30"/>
      <c r="B269" s="9"/>
      <c r="C269" s="8"/>
      <c r="D269" s="10">
        <f t="shared" si="27"/>
        <v>0</v>
      </c>
      <c r="E269" s="7"/>
      <c r="F269" s="11"/>
      <c r="G269" s="32">
        <f t="shared" si="28"/>
        <v>0</v>
      </c>
    </row>
    <row r="270" spans="1:7" ht="24" customHeight="1" x14ac:dyDescent="0.35">
      <c r="A270" s="30"/>
      <c r="B270" s="9"/>
      <c r="C270" s="8"/>
      <c r="D270" s="10">
        <f t="shared" si="27"/>
        <v>0</v>
      </c>
      <c r="E270" s="7"/>
      <c r="F270" s="11"/>
      <c r="G270" s="32">
        <f t="shared" si="28"/>
        <v>0</v>
      </c>
    </row>
    <row r="271" spans="1:7" ht="24" customHeight="1" x14ac:dyDescent="0.35">
      <c r="A271" s="30"/>
      <c r="B271" s="9"/>
      <c r="C271" s="8"/>
      <c r="D271" s="10">
        <f t="shared" si="27"/>
        <v>0</v>
      </c>
      <c r="E271" s="7"/>
      <c r="F271" s="11"/>
      <c r="G271" s="32">
        <f t="shared" si="28"/>
        <v>0</v>
      </c>
    </row>
    <row r="272" spans="1:7" ht="24" customHeight="1" x14ac:dyDescent="0.35">
      <c r="A272" s="30"/>
      <c r="B272" s="9"/>
      <c r="C272" s="8"/>
      <c r="D272" s="10">
        <f t="shared" si="27"/>
        <v>0</v>
      </c>
      <c r="E272" s="7"/>
      <c r="F272" s="11"/>
      <c r="G272" s="32">
        <f t="shared" si="28"/>
        <v>0</v>
      </c>
    </row>
    <row r="273" spans="1:7" ht="24" customHeight="1" x14ac:dyDescent="0.35">
      <c r="A273" s="30"/>
      <c r="B273" s="9"/>
      <c r="C273" s="8"/>
      <c r="D273" s="10">
        <f t="shared" si="27"/>
        <v>0</v>
      </c>
      <c r="E273" s="7"/>
      <c r="F273" s="11"/>
      <c r="G273" s="32">
        <f t="shared" si="28"/>
        <v>0</v>
      </c>
    </row>
    <row r="274" spans="1:7" ht="24" customHeight="1" x14ac:dyDescent="0.35">
      <c r="A274" s="30"/>
      <c r="B274" s="9"/>
      <c r="C274" s="8"/>
      <c r="D274" s="10">
        <f t="shared" si="27"/>
        <v>0</v>
      </c>
      <c r="E274" s="7"/>
      <c r="F274" s="11"/>
      <c r="G274" s="32">
        <f t="shared" si="28"/>
        <v>0</v>
      </c>
    </row>
    <row r="275" spans="1:7" ht="24" customHeight="1" x14ac:dyDescent="0.35">
      <c r="A275" s="30"/>
      <c r="B275" s="9"/>
      <c r="C275" s="8"/>
      <c r="D275" s="10">
        <f t="shared" ref="D275:D338" si="29">ROUNDUP(B275*C275,0)</f>
        <v>0</v>
      </c>
      <c r="E275" s="7"/>
      <c r="F275" s="11"/>
      <c r="G275" s="32">
        <f t="shared" ref="G275:G338" si="30">(D275*F275)*(1+$C$5+$D$5)</f>
        <v>0</v>
      </c>
    </row>
    <row r="276" spans="1:7" ht="24" customHeight="1" x14ac:dyDescent="0.35">
      <c r="A276" s="30"/>
      <c r="B276" s="9"/>
      <c r="C276" s="8"/>
      <c r="D276" s="10">
        <f t="shared" si="29"/>
        <v>0</v>
      </c>
      <c r="E276" s="7"/>
      <c r="F276" s="11"/>
      <c r="G276" s="32">
        <f t="shared" si="30"/>
        <v>0</v>
      </c>
    </row>
    <row r="277" spans="1:7" ht="24" customHeight="1" x14ac:dyDescent="0.35">
      <c r="A277" s="30"/>
      <c r="B277" s="9"/>
      <c r="C277" s="8"/>
      <c r="D277" s="10">
        <f t="shared" si="29"/>
        <v>0</v>
      </c>
      <c r="E277" s="7"/>
      <c r="F277" s="11"/>
      <c r="G277" s="32">
        <f t="shared" si="30"/>
        <v>0</v>
      </c>
    </row>
    <row r="278" spans="1:7" ht="24" customHeight="1" x14ac:dyDescent="0.35">
      <c r="A278" s="30"/>
      <c r="B278" s="9"/>
      <c r="C278" s="8"/>
      <c r="D278" s="10">
        <f t="shared" si="29"/>
        <v>0</v>
      </c>
      <c r="E278" s="7"/>
      <c r="F278" s="11"/>
      <c r="G278" s="32">
        <f t="shared" si="30"/>
        <v>0</v>
      </c>
    </row>
    <row r="279" spans="1:7" ht="24" customHeight="1" x14ac:dyDescent="0.35">
      <c r="A279" s="30"/>
      <c r="B279" s="9"/>
      <c r="C279" s="8"/>
      <c r="D279" s="10">
        <f t="shared" si="29"/>
        <v>0</v>
      </c>
      <c r="E279" s="7"/>
      <c r="F279" s="11"/>
      <c r="G279" s="32">
        <f t="shared" si="30"/>
        <v>0</v>
      </c>
    </row>
    <row r="280" spans="1:7" ht="24" customHeight="1" x14ac:dyDescent="0.35">
      <c r="A280" s="30"/>
      <c r="B280" s="9"/>
      <c r="C280" s="8"/>
      <c r="D280" s="10">
        <f t="shared" si="29"/>
        <v>0</v>
      </c>
      <c r="E280" s="7"/>
      <c r="F280" s="11"/>
      <c r="G280" s="32">
        <f t="shared" si="30"/>
        <v>0</v>
      </c>
    </row>
    <row r="281" spans="1:7" ht="24" customHeight="1" x14ac:dyDescent="0.35">
      <c r="A281" s="30"/>
      <c r="B281" s="9"/>
      <c r="C281" s="8"/>
      <c r="D281" s="10">
        <f t="shared" si="29"/>
        <v>0</v>
      </c>
      <c r="E281" s="7"/>
      <c r="F281" s="11"/>
      <c r="G281" s="32">
        <f t="shared" si="30"/>
        <v>0</v>
      </c>
    </row>
    <row r="282" spans="1:7" ht="24" customHeight="1" x14ac:dyDescent="0.35">
      <c r="A282" s="30"/>
      <c r="B282" s="9"/>
      <c r="C282" s="8"/>
      <c r="D282" s="10">
        <f t="shared" si="29"/>
        <v>0</v>
      </c>
      <c r="E282" s="7"/>
      <c r="F282" s="11"/>
      <c r="G282" s="32">
        <f t="shared" si="30"/>
        <v>0</v>
      </c>
    </row>
    <row r="283" spans="1:7" ht="24" customHeight="1" x14ac:dyDescent="0.35">
      <c r="A283" s="30"/>
      <c r="B283" s="9"/>
      <c r="C283" s="8"/>
      <c r="D283" s="10">
        <f t="shared" si="29"/>
        <v>0</v>
      </c>
      <c r="E283" s="7"/>
      <c r="F283" s="11"/>
      <c r="G283" s="32">
        <f t="shared" si="30"/>
        <v>0</v>
      </c>
    </row>
    <row r="284" spans="1:7" ht="24" customHeight="1" x14ac:dyDescent="0.35">
      <c r="A284" s="30"/>
      <c r="B284" s="9"/>
      <c r="C284" s="8"/>
      <c r="D284" s="10">
        <f t="shared" si="29"/>
        <v>0</v>
      </c>
      <c r="E284" s="7"/>
      <c r="F284" s="11"/>
      <c r="G284" s="32">
        <f t="shared" si="30"/>
        <v>0</v>
      </c>
    </row>
    <row r="285" spans="1:7" ht="24" customHeight="1" x14ac:dyDescent="0.35">
      <c r="A285" s="30"/>
      <c r="B285" s="9"/>
      <c r="C285" s="8"/>
      <c r="D285" s="10">
        <f t="shared" si="29"/>
        <v>0</v>
      </c>
      <c r="E285" s="7"/>
      <c r="F285" s="11"/>
      <c r="G285" s="32">
        <f t="shared" si="30"/>
        <v>0</v>
      </c>
    </row>
    <row r="286" spans="1:7" ht="24" customHeight="1" x14ac:dyDescent="0.35">
      <c r="A286" s="30"/>
      <c r="B286" s="9"/>
      <c r="C286" s="8"/>
      <c r="D286" s="10">
        <f t="shared" si="29"/>
        <v>0</v>
      </c>
      <c r="E286" s="7"/>
      <c r="F286" s="11"/>
      <c r="G286" s="32">
        <f t="shared" si="30"/>
        <v>0</v>
      </c>
    </row>
    <row r="287" spans="1:7" ht="24" customHeight="1" x14ac:dyDescent="0.35">
      <c r="A287" s="30"/>
      <c r="B287" s="9"/>
      <c r="C287" s="8"/>
      <c r="D287" s="10">
        <f t="shared" si="29"/>
        <v>0</v>
      </c>
      <c r="E287" s="7"/>
      <c r="F287" s="11"/>
      <c r="G287" s="32">
        <f t="shared" si="30"/>
        <v>0</v>
      </c>
    </row>
    <row r="288" spans="1:7" ht="24" customHeight="1" x14ac:dyDescent="0.35">
      <c r="A288" s="30"/>
      <c r="B288" s="9"/>
      <c r="C288" s="8"/>
      <c r="D288" s="10">
        <f t="shared" si="29"/>
        <v>0</v>
      </c>
      <c r="E288" s="7"/>
      <c r="F288" s="11"/>
      <c r="G288" s="32">
        <f t="shared" si="30"/>
        <v>0</v>
      </c>
    </row>
    <row r="289" spans="1:7" ht="24" customHeight="1" x14ac:dyDescent="0.35">
      <c r="A289" s="30"/>
      <c r="B289" s="9"/>
      <c r="C289" s="8"/>
      <c r="D289" s="10">
        <f t="shared" si="29"/>
        <v>0</v>
      </c>
      <c r="E289" s="7"/>
      <c r="F289" s="11"/>
      <c r="G289" s="32">
        <f t="shared" si="30"/>
        <v>0</v>
      </c>
    </row>
    <row r="290" spans="1:7" ht="24" customHeight="1" x14ac:dyDescent="0.35">
      <c r="A290" s="30"/>
      <c r="B290" s="9"/>
      <c r="C290" s="8"/>
      <c r="D290" s="10">
        <f t="shared" si="29"/>
        <v>0</v>
      </c>
      <c r="E290" s="7"/>
      <c r="F290" s="11"/>
      <c r="G290" s="32">
        <f t="shared" si="30"/>
        <v>0</v>
      </c>
    </row>
    <row r="291" spans="1:7" ht="24" customHeight="1" x14ac:dyDescent="0.35">
      <c r="A291" s="30"/>
      <c r="B291" s="9"/>
      <c r="C291" s="8"/>
      <c r="D291" s="10">
        <f t="shared" si="29"/>
        <v>0</v>
      </c>
      <c r="E291" s="7"/>
      <c r="F291" s="11"/>
      <c r="G291" s="32">
        <f t="shared" si="30"/>
        <v>0</v>
      </c>
    </row>
    <row r="292" spans="1:7" ht="24" customHeight="1" x14ac:dyDescent="0.35">
      <c r="A292" s="30"/>
      <c r="B292" s="9"/>
      <c r="C292" s="8"/>
      <c r="D292" s="10">
        <f t="shared" si="29"/>
        <v>0</v>
      </c>
      <c r="E292" s="7"/>
      <c r="F292" s="11"/>
      <c r="G292" s="32">
        <f t="shared" si="30"/>
        <v>0</v>
      </c>
    </row>
    <row r="293" spans="1:7" ht="24" customHeight="1" x14ac:dyDescent="0.35">
      <c r="A293" s="30"/>
      <c r="B293" s="9"/>
      <c r="C293" s="8"/>
      <c r="D293" s="10">
        <f t="shared" si="29"/>
        <v>0</v>
      </c>
      <c r="E293" s="7"/>
      <c r="F293" s="11"/>
      <c r="G293" s="32">
        <f t="shared" si="30"/>
        <v>0</v>
      </c>
    </row>
    <row r="294" spans="1:7" ht="24" customHeight="1" x14ac:dyDescent="0.35">
      <c r="A294" s="30"/>
      <c r="B294" s="9"/>
      <c r="C294" s="8"/>
      <c r="D294" s="10">
        <f t="shared" si="29"/>
        <v>0</v>
      </c>
      <c r="E294" s="7"/>
      <c r="F294" s="11"/>
      <c r="G294" s="32">
        <f t="shared" si="30"/>
        <v>0</v>
      </c>
    </row>
    <row r="295" spans="1:7" ht="24" customHeight="1" x14ac:dyDescent="0.35">
      <c r="A295" s="30"/>
      <c r="B295" s="9"/>
      <c r="C295" s="8"/>
      <c r="D295" s="10">
        <f t="shared" si="29"/>
        <v>0</v>
      </c>
      <c r="E295" s="7"/>
      <c r="F295" s="11"/>
      <c r="G295" s="32">
        <f t="shared" si="30"/>
        <v>0</v>
      </c>
    </row>
    <row r="296" spans="1:7" ht="24" customHeight="1" x14ac:dyDescent="0.35">
      <c r="A296" s="30"/>
      <c r="B296" s="9"/>
      <c r="C296" s="8"/>
      <c r="D296" s="10">
        <f t="shared" si="29"/>
        <v>0</v>
      </c>
      <c r="E296" s="7"/>
      <c r="F296" s="11"/>
      <c r="G296" s="32">
        <f t="shared" si="30"/>
        <v>0</v>
      </c>
    </row>
    <row r="297" spans="1:7" ht="24" customHeight="1" x14ac:dyDescent="0.35">
      <c r="A297" s="30"/>
      <c r="B297" s="9"/>
      <c r="C297" s="8"/>
      <c r="D297" s="10">
        <f t="shared" si="29"/>
        <v>0</v>
      </c>
      <c r="E297" s="7"/>
      <c r="F297" s="11"/>
      <c r="G297" s="32">
        <f t="shared" si="30"/>
        <v>0</v>
      </c>
    </row>
    <row r="298" spans="1:7" ht="24" customHeight="1" x14ac:dyDescent="0.35">
      <c r="A298" s="30"/>
      <c r="B298" s="9"/>
      <c r="C298" s="8"/>
      <c r="D298" s="10">
        <f t="shared" si="29"/>
        <v>0</v>
      </c>
      <c r="E298" s="7"/>
      <c r="F298" s="11"/>
      <c r="G298" s="32">
        <f t="shared" si="30"/>
        <v>0</v>
      </c>
    </row>
    <row r="299" spans="1:7" ht="24" customHeight="1" x14ac:dyDescent="0.35">
      <c r="A299" s="30"/>
      <c r="B299" s="9"/>
      <c r="C299" s="8"/>
      <c r="D299" s="10">
        <f t="shared" si="29"/>
        <v>0</v>
      </c>
      <c r="E299" s="7"/>
      <c r="F299" s="11"/>
      <c r="G299" s="32">
        <f t="shared" si="30"/>
        <v>0</v>
      </c>
    </row>
    <row r="300" spans="1:7" ht="24" customHeight="1" x14ac:dyDescent="0.35">
      <c r="A300" s="30"/>
      <c r="B300" s="9"/>
      <c r="C300" s="8"/>
      <c r="D300" s="10">
        <f t="shared" si="29"/>
        <v>0</v>
      </c>
      <c r="E300" s="7"/>
      <c r="F300" s="11"/>
      <c r="G300" s="32">
        <f t="shared" si="30"/>
        <v>0</v>
      </c>
    </row>
    <row r="301" spans="1:7" ht="24" customHeight="1" x14ac:dyDescent="0.35">
      <c r="A301" s="30"/>
      <c r="B301" s="9"/>
      <c r="C301" s="8"/>
      <c r="D301" s="10">
        <f t="shared" si="29"/>
        <v>0</v>
      </c>
      <c r="E301" s="7"/>
      <c r="F301" s="11"/>
      <c r="G301" s="32">
        <f t="shared" si="30"/>
        <v>0</v>
      </c>
    </row>
    <row r="302" spans="1:7" ht="24" customHeight="1" x14ac:dyDescent="0.35">
      <c r="A302" s="30"/>
      <c r="B302" s="9"/>
      <c r="C302" s="8"/>
      <c r="D302" s="10">
        <f t="shared" si="29"/>
        <v>0</v>
      </c>
      <c r="E302" s="7"/>
      <c r="F302" s="11"/>
      <c r="G302" s="32">
        <f t="shared" si="30"/>
        <v>0</v>
      </c>
    </row>
    <row r="303" spans="1:7" ht="24" customHeight="1" x14ac:dyDescent="0.35">
      <c r="A303" s="30"/>
      <c r="B303" s="9"/>
      <c r="C303" s="8"/>
      <c r="D303" s="10">
        <f t="shared" si="29"/>
        <v>0</v>
      </c>
      <c r="E303" s="7"/>
      <c r="F303" s="11"/>
      <c r="G303" s="32">
        <f t="shared" si="30"/>
        <v>0</v>
      </c>
    </row>
    <row r="304" spans="1:7" ht="24" customHeight="1" x14ac:dyDescent="0.35">
      <c r="A304" s="30"/>
      <c r="B304" s="9"/>
      <c r="C304" s="8"/>
      <c r="D304" s="10">
        <f t="shared" si="29"/>
        <v>0</v>
      </c>
      <c r="E304" s="7"/>
      <c r="F304" s="11"/>
      <c r="G304" s="32">
        <f t="shared" si="30"/>
        <v>0</v>
      </c>
    </row>
    <row r="305" spans="1:7" ht="24" customHeight="1" x14ac:dyDescent="0.35">
      <c r="A305" s="30"/>
      <c r="B305" s="9"/>
      <c r="C305" s="8"/>
      <c r="D305" s="10">
        <f t="shared" si="29"/>
        <v>0</v>
      </c>
      <c r="E305" s="7"/>
      <c r="F305" s="11"/>
      <c r="G305" s="32">
        <f t="shared" si="30"/>
        <v>0</v>
      </c>
    </row>
    <row r="306" spans="1:7" ht="24" customHeight="1" x14ac:dyDescent="0.35">
      <c r="A306" s="30"/>
      <c r="B306" s="9"/>
      <c r="C306" s="8"/>
      <c r="D306" s="10">
        <f t="shared" si="29"/>
        <v>0</v>
      </c>
      <c r="E306" s="7"/>
      <c r="F306" s="11"/>
      <c r="G306" s="32">
        <f t="shared" si="30"/>
        <v>0</v>
      </c>
    </row>
    <row r="307" spans="1:7" ht="24" customHeight="1" x14ac:dyDescent="0.35">
      <c r="A307" s="30"/>
      <c r="B307" s="9"/>
      <c r="C307" s="8"/>
      <c r="D307" s="10">
        <f t="shared" si="29"/>
        <v>0</v>
      </c>
      <c r="E307" s="7"/>
      <c r="F307" s="11"/>
      <c r="G307" s="32">
        <f t="shared" si="30"/>
        <v>0</v>
      </c>
    </row>
    <row r="308" spans="1:7" ht="24" customHeight="1" x14ac:dyDescent="0.35">
      <c r="A308" s="30"/>
      <c r="B308" s="9"/>
      <c r="C308" s="8"/>
      <c r="D308" s="10">
        <f t="shared" si="29"/>
        <v>0</v>
      </c>
      <c r="E308" s="7"/>
      <c r="F308" s="11"/>
      <c r="G308" s="32">
        <f t="shared" si="30"/>
        <v>0</v>
      </c>
    </row>
    <row r="309" spans="1:7" ht="24" customHeight="1" x14ac:dyDescent="0.35">
      <c r="A309" s="30"/>
      <c r="B309" s="9"/>
      <c r="C309" s="8"/>
      <c r="D309" s="10">
        <f t="shared" si="29"/>
        <v>0</v>
      </c>
      <c r="E309" s="7"/>
      <c r="F309" s="11"/>
      <c r="G309" s="32">
        <f t="shared" si="30"/>
        <v>0</v>
      </c>
    </row>
    <row r="310" spans="1:7" ht="24" customHeight="1" x14ac:dyDescent="0.35">
      <c r="A310" s="30"/>
      <c r="B310" s="9"/>
      <c r="C310" s="8"/>
      <c r="D310" s="10">
        <f t="shared" si="29"/>
        <v>0</v>
      </c>
      <c r="E310" s="7"/>
      <c r="F310" s="11"/>
      <c r="G310" s="32">
        <f t="shared" si="30"/>
        <v>0</v>
      </c>
    </row>
    <row r="311" spans="1:7" ht="24" customHeight="1" x14ac:dyDescent="0.35">
      <c r="A311" s="30"/>
      <c r="B311" s="9"/>
      <c r="C311" s="8"/>
      <c r="D311" s="10">
        <f t="shared" si="29"/>
        <v>0</v>
      </c>
      <c r="E311" s="7"/>
      <c r="F311" s="11"/>
      <c r="G311" s="32">
        <f t="shared" si="30"/>
        <v>0</v>
      </c>
    </row>
    <row r="312" spans="1:7" ht="24" customHeight="1" x14ac:dyDescent="0.35">
      <c r="A312" s="30"/>
      <c r="B312" s="9"/>
      <c r="C312" s="8"/>
      <c r="D312" s="10">
        <f t="shared" si="29"/>
        <v>0</v>
      </c>
      <c r="E312" s="7"/>
      <c r="F312" s="11"/>
      <c r="G312" s="32">
        <f t="shared" si="30"/>
        <v>0</v>
      </c>
    </row>
    <row r="313" spans="1:7" ht="24" customHeight="1" x14ac:dyDescent="0.35">
      <c r="A313" s="30"/>
      <c r="B313" s="9"/>
      <c r="C313" s="8"/>
      <c r="D313" s="10">
        <f t="shared" si="29"/>
        <v>0</v>
      </c>
      <c r="E313" s="7"/>
      <c r="F313" s="11"/>
      <c r="G313" s="32">
        <f t="shared" si="30"/>
        <v>0</v>
      </c>
    </row>
    <row r="314" spans="1:7" ht="24" customHeight="1" x14ac:dyDescent="0.35">
      <c r="A314" s="30"/>
      <c r="B314" s="9"/>
      <c r="C314" s="8"/>
      <c r="D314" s="10">
        <f t="shared" si="29"/>
        <v>0</v>
      </c>
      <c r="E314" s="7"/>
      <c r="F314" s="11"/>
      <c r="G314" s="32">
        <f t="shared" si="30"/>
        <v>0</v>
      </c>
    </row>
    <row r="315" spans="1:7" ht="24" customHeight="1" x14ac:dyDescent="0.35">
      <c r="A315" s="30"/>
      <c r="B315" s="9"/>
      <c r="C315" s="8"/>
      <c r="D315" s="10">
        <f t="shared" si="29"/>
        <v>0</v>
      </c>
      <c r="E315" s="7"/>
      <c r="F315" s="11"/>
      <c r="G315" s="32">
        <f t="shared" si="30"/>
        <v>0</v>
      </c>
    </row>
    <row r="316" spans="1:7" ht="24" customHeight="1" x14ac:dyDescent="0.35">
      <c r="A316" s="30"/>
      <c r="B316" s="9"/>
      <c r="C316" s="8"/>
      <c r="D316" s="10">
        <f t="shared" si="29"/>
        <v>0</v>
      </c>
      <c r="E316" s="7"/>
      <c r="F316" s="11"/>
      <c r="G316" s="32">
        <f t="shared" si="30"/>
        <v>0</v>
      </c>
    </row>
    <row r="317" spans="1:7" ht="24" customHeight="1" x14ac:dyDescent="0.35">
      <c r="A317" s="30"/>
      <c r="B317" s="9"/>
      <c r="C317" s="8"/>
      <c r="D317" s="10">
        <f t="shared" si="29"/>
        <v>0</v>
      </c>
      <c r="E317" s="7"/>
      <c r="F317" s="11"/>
      <c r="G317" s="32">
        <f t="shared" si="30"/>
        <v>0</v>
      </c>
    </row>
    <row r="318" spans="1:7" ht="24" customHeight="1" x14ac:dyDescent="0.35">
      <c r="A318" s="30"/>
      <c r="B318" s="9"/>
      <c r="C318" s="8"/>
      <c r="D318" s="10">
        <f t="shared" si="29"/>
        <v>0</v>
      </c>
      <c r="E318" s="7"/>
      <c r="F318" s="11"/>
      <c r="G318" s="32">
        <f t="shared" si="30"/>
        <v>0</v>
      </c>
    </row>
    <row r="319" spans="1:7" ht="24" customHeight="1" x14ac:dyDescent="0.35">
      <c r="A319" s="30"/>
      <c r="B319" s="9"/>
      <c r="C319" s="8"/>
      <c r="D319" s="10">
        <f t="shared" si="29"/>
        <v>0</v>
      </c>
      <c r="E319" s="7"/>
      <c r="F319" s="11"/>
      <c r="G319" s="32">
        <f t="shared" si="30"/>
        <v>0</v>
      </c>
    </row>
    <row r="320" spans="1:7" ht="24" customHeight="1" x14ac:dyDescent="0.35">
      <c r="A320" s="30"/>
      <c r="B320" s="9"/>
      <c r="C320" s="8"/>
      <c r="D320" s="10">
        <f t="shared" si="29"/>
        <v>0</v>
      </c>
      <c r="E320" s="7"/>
      <c r="F320" s="11"/>
      <c r="G320" s="32">
        <f t="shared" si="30"/>
        <v>0</v>
      </c>
    </row>
    <row r="321" spans="1:7" ht="24" customHeight="1" x14ac:dyDescent="0.35">
      <c r="A321" s="30"/>
      <c r="B321" s="9"/>
      <c r="C321" s="8"/>
      <c r="D321" s="10">
        <f t="shared" si="29"/>
        <v>0</v>
      </c>
      <c r="E321" s="7"/>
      <c r="F321" s="11"/>
      <c r="G321" s="32">
        <f t="shared" si="30"/>
        <v>0</v>
      </c>
    </row>
    <row r="322" spans="1:7" ht="24" customHeight="1" x14ac:dyDescent="0.35">
      <c r="A322" s="30"/>
      <c r="B322" s="9"/>
      <c r="C322" s="8"/>
      <c r="D322" s="10">
        <f t="shared" si="29"/>
        <v>0</v>
      </c>
      <c r="E322" s="7"/>
      <c r="F322" s="11"/>
      <c r="G322" s="32">
        <f t="shared" si="30"/>
        <v>0</v>
      </c>
    </row>
    <row r="323" spans="1:7" ht="24" customHeight="1" x14ac:dyDescent="0.35">
      <c r="A323" s="30"/>
      <c r="B323" s="9"/>
      <c r="C323" s="8"/>
      <c r="D323" s="10">
        <f t="shared" si="29"/>
        <v>0</v>
      </c>
      <c r="E323" s="7"/>
      <c r="F323" s="11"/>
      <c r="G323" s="32">
        <f t="shared" si="30"/>
        <v>0</v>
      </c>
    </row>
    <row r="324" spans="1:7" ht="24" customHeight="1" x14ac:dyDescent="0.35">
      <c r="A324" s="30"/>
      <c r="B324" s="9"/>
      <c r="C324" s="8"/>
      <c r="D324" s="10">
        <f t="shared" si="29"/>
        <v>0</v>
      </c>
      <c r="E324" s="7"/>
      <c r="F324" s="11"/>
      <c r="G324" s="32">
        <f t="shared" si="30"/>
        <v>0</v>
      </c>
    </row>
    <row r="325" spans="1:7" ht="24" customHeight="1" x14ac:dyDescent="0.35">
      <c r="A325" s="30"/>
      <c r="B325" s="9"/>
      <c r="C325" s="8"/>
      <c r="D325" s="10">
        <f t="shared" si="29"/>
        <v>0</v>
      </c>
      <c r="E325" s="7"/>
      <c r="F325" s="11"/>
      <c r="G325" s="32">
        <f t="shared" si="30"/>
        <v>0</v>
      </c>
    </row>
    <row r="326" spans="1:7" ht="24" customHeight="1" x14ac:dyDescent="0.35">
      <c r="A326" s="30"/>
      <c r="B326" s="9"/>
      <c r="C326" s="8"/>
      <c r="D326" s="10">
        <f t="shared" si="29"/>
        <v>0</v>
      </c>
      <c r="E326" s="7"/>
      <c r="F326" s="11"/>
      <c r="G326" s="32">
        <f t="shared" si="30"/>
        <v>0</v>
      </c>
    </row>
    <row r="327" spans="1:7" ht="24" customHeight="1" x14ac:dyDescent="0.35">
      <c r="A327" s="30"/>
      <c r="B327" s="9"/>
      <c r="C327" s="8"/>
      <c r="D327" s="10">
        <f t="shared" si="29"/>
        <v>0</v>
      </c>
      <c r="E327" s="7"/>
      <c r="F327" s="11"/>
      <c r="G327" s="32">
        <f t="shared" si="30"/>
        <v>0</v>
      </c>
    </row>
    <row r="328" spans="1:7" ht="24" customHeight="1" x14ac:dyDescent="0.35">
      <c r="A328" s="30"/>
      <c r="B328" s="9"/>
      <c r="C328" s="8"/>
      <c r="D328" s="10">
        <f t="shared" si="29"/>
        <v>0</v>
      </c>
      <c r="E328" s="7"/>
      <c r="F328" s="11"/>
      <c r="G328" s="32">
        <f t="shared" si="30"/>
        <v>0</v>
      </c>
    </row>
    <row r="329" spans="1:7" ht="24" customHeight="1" x14ac:dyDescent="0.35">
      <c r="A329" s="30"/>
      <c r="B329" s="9"/>
      <c r="C329" s="8"/>
      <c r="D329" s="10">
        <f t="shared" si="29"/>
        <v>0</v>
      </c>
      <c r="E329" s="7"/>
      <c r="F329" s="11"/>
      <c r="G329" s="32">
        <f t="shared" si="30"/>
        <v>0</v>
      </c>
    </row>
    <row r="330" spans="1:7" ht="24" customHeight="1" x14ac:dyDescent="0.35">
      <c r="A330" s="30"/>
      <c r="B330" s="9"/>
      <c r="C330" s="8"/>
      <c r="D330" s="10">
        <f t="shared" si="29"/>
        <v>0</v>
      </c>
      <c r="E330" s="7"/>
      <c r="F330" s="11"/>
      <c r="G330" s="32">
        <f t="shared" si="30"/>
        <v>0</v>
      </c>
    </row>
    <row r="331" spans="1:7" ht="24" customHeight="1" x14ac:dyDescent="0.35">
      <c r="A331" s="30"/>
      <c r="B331" s="9"/>
      <c r="C331" s="8"/>
      <c r="D331" s="10">
        <f t="shared" si="29"/>
        <v>0</v>
      </c>
      <c r="E331" s="7"/>
      <c r="F331" s="11"/>
      <c r="G331" s="32">
        <f t="shared" si="30"/>
        <v>0</v>
      </c>
    </row>
    <row r="332" spans="1:7" ht="24" customHeight="1" x14ac:dyDescent="0.35">
      <c r="A332" s="30"/>
      <c r="B332" s="9"/>
      <c r="C332" s="8"/>
      <c r="D332" s="10">
        <f t="shared" si="29"/>
        <v>0</v>
      </c>
      <c r="E332" s="7"/>
      <c r="F332" s="11"/>
      <c r="G332" s="32">
        <f t="shared" si="30"/>
        <v>0</v>
      </c>
    </row>
    <row r="333" spans="1:7" ht="24" customHeight="1" x14ac:dyDescent="0.35">
      <c r="A333" s="30"/>
      <c r="B333" s="9"/>
      <c r="C333" s="8"/>
      <c r="D333" s="10">
        <f t="shared" si="29"/>
        <v>0</v>
      </c>
      <c r="E333" s="7"/>
      <c r="F333" s="11"/>
      <c r="G333" s="32">
        <f t="shared" si="30"/>
        <v>0</v>
      </c>
    </row>
    <row r="334" spans="1:7" ht="24" customHeight="1" x14ac:dyDescent="0.35">
      <c r="A334" s="30"/>
      <c r="B334" s="9"/>
      <c r="C334" s="8"/>
      <c r="D334" s="10">
        <f t="shared" si="29"/>
        <v>0</v>
      </c>
      <c r="E334" s="7"/>
      <c r="F334" s="11"/>
      <c r="G334" s="32">
        <f t="shared" si="30"/>
        <v>0</v>
      </c>
    </row>
    <row r="335" spans="1:7" ht="24" customHeight="1" x14ac:dyDescent="0.35">
      <c r="A335" s="30"/>
      <c r="B335" s="9"/>
      <c r="C335" s="8"/>
      <c r="D335" s="10">
        <f t="shared" si="29"/>
        <v>0</v>
      </c>
      <c r="E335" s="7"/>
      <c r="F335" s="11"/>
      <c r="G335" s="32">
        <f t="shared" si="30"/>
        <v>0</v>
      </c>
    </row>
    <row r="336" spans="1:7" ht="24" customHeight="1" x14ac:dyDescent="0.35">
      <c r="A336" s="30"/>
      <c r="B336" s="9"/>
      <c r="C336" s="8"/>
      <c r="D336" s="10">
        <f t="shared" si="29"/>
        <v>0</v>
      </c>
      <c r="E336" s="7"/>
      <c r="F336" s="11"/>
      <c r="G336" s="32">
        <f t="shared" si="30"/>
        <v>0</v>
      </c>
    </row>
    <row r="337" spans="1:7" ht="24" customHeight="1" x14ac:dyDescent="0.35">
      <c r="A337" s="30"/>
      <c r="B337" s="9"/>
      <c r="C337" s="8"/>
      <c r="D337" s="10">
        <f t="shared" si="29"/>
        <v>0</v>
      </c>
      <c r="E337" s="7"/>
      <c r="F337" s="11"/>
      <c r="G337" s="32">
        <f t="shared" si="30"/>
        <v>0</v>
      </c>
    </row>
    <row r="338" spans="1:7" ht="24" customHeight="1" x14ac:dyDescent="0.35">
      <c r="A338" s="30"/>
      <c r="B338" s="9"/>
      <c r="C338" s="8"/>
      <c r="D338" s="10">
        <f t="shared" si="29"/>
        <v>0</v>
      </c>
      <c r="E338" s="7"/>
      <c r="F338" s="11"/>
      <c r="G338" s="32">
        <f t="shared" si="30"/>
        <v>0</v>
      </c>
    </row>
    <row r="339" spans="1:7" ht="24" customHeight="1" x14ac:dyDescent="0.35">
      <c r="A339" s="30"/>
      <c r="B339" s="9"/>
      <c r="C339" s="8"/>
      <c r="D339" s="10">
        <f t="shared" ref="D339:D402" si="31">ROUNDUP(B339*C339,0)</f>
        <v>0</v>
      </c>
      <c r="E339" s="7"/>
      <c r="F339" s="11"/>
      <c r="G339" s="32">
        <f t="shared" ref="G339:G402" si="32">(D339*F339)*(1+$C$5+$D$5)</f>
        <v>0</v>
      </c>
    </row>
    <row r="340" spans="1:7" ht="24" customHeight="1" x14ac:dyDescent="0.35">
      <c r="A340" s="30"/>
      <c r="B340" s="9"/>
      <c r="C340" s="8"/>
      <c r="D340" s="10">
        <f t="shared" si="31"/>
        <v>0</v>
      </c>
      <c r="E340" s="7"/>
      <c r="F340" s="11"/>
      <c r="G340" s="32">
        <f t="shared" si="32"/>
        <v>0</v>
      </c>
    </row>
    <row r="341" spans="1:7" ht="24" customHeight="1" x14ac:dyDescent="0.35">
      <c r="A341" s="30"/>
      <c r="B341" s="9"/>
      <c r="C341" s="8"/>
      <c r="D341" s="10">
        <f t="shared" si="31"/>
        <v>0</v>
      </c>
      <c r="E341" s="7"/>
      <c r="F341" s="11"/>
      <c r="G341" s="32">
        <f t="shared" si="32"/>
        <v>0</v>
      </c>
    </row>
    <row r="342" spans="1:7" ht="24" customHeight="1" x14ac:dyDescent="0.35">
      <c r="A342" s="30"/>
      <c r="B342" s="9"/>
      <c r="C342" s="8"/>
      <c r="D342" s="10">
        <f t="shared" si="31"/>
        <v>0</v>
      </c>
      <c r="E342" s="7"/>
      <c r="F342" s="11"/>
      <c r="G342" s="32">
        <f t="shared" si="32"/>
        <v>0</v>
      </c>
    </row>
    <row r="343" spans="1:7" ht="24" customHeight="1" x14ac:dyDescent="0.35">
      <c r="A343" s="30"/>
      <c r="B343" s="9"/>
      <c r="C343" s="8"/>
      <c r="D343" s="10">
        <f t="shared" si="31"/>
        <v>0</v>
      </c>
      <c r="E343" s="7"/>
      <c r="F343" s="11"/>
      <c r="G343" s="32">
        <f t="shared" si="32"/>
        <v>0</v>
      </c>
    </row>
    <row r="344" spans="1:7" ht="24" customHeight="1" x14ac:dyDescent="0.35">
      <c r="A344" s="30"/>
      <c r="B344" s="9"/>
      <c r="C344" s="8"/>
      <c r="D344" s="10">
        <f t="shared" si="31"/>
        <v>0</v>
      </c>
      <c r="E344" s="7"/>
      <c r="F344" s="11"/>
      <c r="G344" s="32">
        <f t="shared" si="32"/>
        <v>0</v>
      </c>
    </row>
    <row r="345" spans="1:7" ht="24" customHeight="1" x14ac:dyDescent="0.35">
      <c r="A345" s="30"/>
      <c r="B345" s="9"/>
      <c r="C345" s="8"/>
      <c r="D345" s="10">
        <f t="shared" si="31"/>
        <v>0</v>
      </c>
      <c r="E345" s="7"/>
      <c r="F345" s="11"/>
      <c r="G345" s="32">
        <f t="shared" si="32"/>
        <v>0</v>
      </c>
    </row>
    <row r="346" spans="1:7" ht="24" customHeight="1" x14ac:dyDescent="0.35">
      <c r="A346" s="30"/>
      <c r="B346" s="9"/>
      <c r="C346" s="8"/>
      <c r="D346" s="10">
        <f t="shared" si="31"/>
        <v>0</v>
      </c>
      <c r="E346" s="7"/>
      <c r="F346" s="11"/>
      <c r="G346" s="32">
        <f t="shared" si="32"/>
        <v>0</v>
      </c>
    </row>
    <row r="347" spans="1:7" ht="24" customHeight="1" x14ac:dyDescent="0.35">
      <c r="A347" s="30"/>
      <c r="B347" s="9"/>
      <c r="C347" s="8"/>
      <c r="D347" s="10">
        <f t="shared" si="31"/>
        <v>0</v>
      </c>
      <c r="E347" s="7"/>
      <c r="F347" s="11"/>
      <c r="G347" s="32">
        <f t="shared" si="32"/>
        <v>0</v>
      </c>
    </row>
    <row r="348" spans="1:7" ht="24" customHeight="1" x14ac:dyDescent="0.35">
      <c r="A348" s="30"/>
      <c r="B348" s="9"/>
      <c r="C348" s="8"/>
      <c r="D348" s="10">
        <f t="shared" si="31"/>
        <v>0</v>
      </c>
      <c r="E348" s="7"/>
      <c r="F348" s="11"/>
      <c r="G348" s="32">
        <f t="shared" si="32"/>
        <v>0</v>
      </c>
    </row>
    <row r="349" spans="1:7" ht="24" customHeight="1" x14ac:dyDescent="0.35">
      <c r="A349" s="30"/>
      <c r="B349" s="9"/>
      <c r="C349" s="8"/>
      <c r="D349" s="10">
        <f t="shared" si="31"/>
        <v>0</v>
      </c>
      <c r="E349" s="7"/>
      <c r="F349" s="11"/>
      <c r="G349" s="32">
        <f t="shared" si="32"/>
        <v>0</v>
      </c>
    </row>
    <row r="350" spans="1:7" ht="24" customHeight="1" x14ac:dyDescent="0.35">
      <c r="A350" s="30"/>
      <c r="B350" s="9"/>
      <c r="C350" s="8"/>
      <c r="D350" s="10">
        <f t="shared" si="31"/>
        <v>0</v>
      </c>
      <c r="E350" s="7"/>
      <c r="F350" s="11"/>
      <c r="G350" s="32">
        <f t="shared" si="32"/>
        <v>0</v>
      </c>
    </row>
    <row r="351" spans="1:7" ht="24" customHeight="1" x14ac:dyDescent="0.35">
      <c r="A351" s="30"/>
      <c r="B351" s="9"/>
      <c r="C351" s="8"/>
      <c r="D351" s="10">
        <f t="shared" si="31"/>
        <v>0</v>
      </c>
      <c r="E351" s="7"/>
      <c r="F351" s="11"/>
      <c r="G351" s="32">
        <f t="shared" si="32"/>
        <v>0</v>
      </c>
    </row>
    <row r="352" spans="1:7" ht="24" customHeight="1" x14ac:dyDescent="0.35">
      <c r="A352" s="30"/>
      <c r="B352" s="9"/>
      <c r="C352" s="8"/>
      <c r="D352" s="10">
        <f t="shared" si="31"/>
        <v>0</v>
      </c>
      <c r="E352" s="7"/>
      <c r="F352" s="11"/>
      <c r="G352" s="32">
        <f t="shared" si="32"/>
        <v>0</v>
      </c>
    </row>
    <row r="353" spans="1:7" ht="24" customHeight="1" x14ac:dyDescent="0.35">
      <c r="A353" s="30"/>
      <c r="B353" s="9"/>
      <c r="C353" s="8"/>
      <c r="D353" s="10">
        <f t="shared" si="31"/>
        <v>0</v>
      </c>
      <c r="E353" s="7"/>
      <c r="F353" s="11"/>
      <c r="G353" s="32">
        <f t="shared" si="32"/>
        <v>0</v>
      </c>
    </row>
    <row r="354" spans="1:7" ht="24" customHeight="1" x14ac:dyDescent="0.35">
      <c r="A354" s="30"/>
      <c r="B354" s="9"/>
      <c r="C354" s="8"/>
      <c r="D354" s="10">
        <f t="shared" si="31"/>
        <v>0</v>
      </c>
      <c r="E354" s="7"/>
      <c r="F354" s="11"/>
      <c r="G354" s="32">
        <f t="shared" si="32"/>
        <v>0</v>
      </c>
    </row>
    <row r="355" spans="1:7" ht="24" customHeight="1" x14ac:dyDescent="0.35">
      <c r="A355" s="30"/>
      <c r="B355" s="9"/>
      <c r="C355" s="8"/>
      <c r="D355" s="10">
        <f t="shared" si="31"/>
        <v>0</v>
      </c>
      <c r="E355" s="7"/>
      <c r="F355" s="11"/>
      <c r="G355" s="32">
        <f t="shared" si="32"/>
        <v>0</v>
      </c>
    </row>
    <row r="356" spans="1:7" ht="24" customHeight="1" x14ac:dyDescent="0.35">
      <c r="A356" s="30"/>
      <c r="B356" s="9"/>
      <c r="C356" s="8"/>
      <c r="D356" s="10">
        <f t="shared" si="31"/>
        <v>0</v>
      </c>
      <c r="E356" s="7"/>
      <c r="F356" s="11"/>
      <c r="G356" s="32">
        <f t="shared" si="32"/>
        <v>0</v>
      </c>
    </row>
    <row r="357" spans="1:7" ht="24" customHeight="1" x14ac:dyDescent="0.35">
      <c r="A357" s="30"/>
      <c r="B357" s="9"/>
      <c r="C357" s="8"/>
      <c r="D357" s="10">
        <f t="shared" si="31"/>
        <v>0</v>
      </c>
      <c r="E357" s="7"/>
      <c r="F357" s="11"/>
      <c r="G357" s="32">
        <f t="shared" si="32"/>
        <v>0</v>
      </c>
    </row>
    <row r="358" spans="1:7" ht="24" customHeight="1" x14ac:dyDescent="0.35">
      <c r="A358" s="30"/>
      <c r="B358" s="9"/>
      <c r="C358" s="8"/>
      <c r="D358" s="10">
        <f t="shared" si="31"/>
        <v>0</v>
      </c>
      <c r="E358" s="7"/>
      <c r="F358" s="11"/>
      <c r="G358" s="32">
        <f t="shared" si="32"/>
        <v>0</v>
      </c>
    </row>
    <row r="359" spans="1:7" ht="24" customHeight="1" x14ac:dyDescent="0.35">
      <c r="A359" s="30"/>
      <c r="B359" s="9"/>
      <c r="C359" s="8"/>
      <c r="D359" s="10">
        <f t="shared" si="31"/>
        <v>0</v>
      </c>
      <c r="E359" s="7"/>
      <c r="F359" s="11"/>
      <c r="G359" s="32">
        <f t="shared" si="32"/>
        <v>0</v>
      </c>
    </row>
    <row r="360" spans="1:7" ht="24" customHeight="1" x14ac:dyDescent="0.35">
      <c r="A360" s="30"/>
      <c r="B360" s="9"/>
      <c r="C360" s="8"/>
      <c r="D360" s="10">
        <f t="shared" si="31"/>
        <v>0</v>
      </c>
      <c r="E360" s="7"/>
      <c r="F360" s="11"/>
      <c r="G360" s="32">
        <f t="shared" si="32"/>
        <v>0</v>
      </c>
    </row>
    <row r="361" spans="1:7" ht="24" customHeight="1" x14ac:dyDescent="0.35">
      <c r="A361" s="30"/>
      <c r="B361" s="9"/>
      <c r="C361" s="8"/>
      <c r="D361" s="10">
        <f t="shared" si="31"/>
        <v>0</v>
      </c>
      <c r="E361" s="7"/>
      <c r="F361" s="11"/>
      <c r="G361" s="32">
        <f t="shared" si="32"/>
        <v>0</v>
      </c>
    </row>
    <row r="362" spans="1:7" ht="24" customHeight="1" x14ac:dyDescent="0.35">
      <c r="A362" s="30"/>
      <c r="B362" s="9"/>
      <c r="C362" s="8"/>
      <c r="D362" s="10">
        <f t="shared" si="31"/>
        <v>0</v>
      </c>
      <c r="E362" s="7"/>
      <c r="F362" s="11"/>
      <c r="G362" s="32">
        <f t="shared" si="32"/>
        <v>0</v>
      </c>
    </row>
    <row r="363" spans="1:7" ht="24" customHeight="1" x14ac:dyDescent="0.35">
      <c r="A363" s="30"/>
      <c r="B363" s="9"/>
      <c r="C363" s="8"/>
      <c r="D363" s="10">
        <f t="shared" si="31"/>
        <v>0</v>
      </c>
      <c r="E363" s="7"/>
      <c r="F363" s="11"/>
      <c r="G363" s="32">
        <f t="shared" si="32"/>
        <v>0</v>
      </c>
    </row>
    <row r="364" spans="1:7" ht="24" customHeight="1" x14ac:dyDescent="0.35">
      <c r="A364" s="30"/>
      <c r="B364" s="9"/>
      <c r="C364" s="8"/>
      <c r="D364" s="10">
        <f t="shared" si="31"/>
        <v>0</v>
      </c>
      <c r="E364" s="7"/>
      <c r="F364" s="11"/>
      <c r="G364" s="32">
        <f t="shared" si="32"/>
        <v>0</v>
      </c>
    </row>
    <row r="365" spans="1:7" ht="24" customHeight="1" x14ac:dyDescent="0.35">
      <c r="A365" s="30"/>
      <c r="B365" s="9"/>
      <c r="C365" s="8"/>
      <c r="D365" s="10">
        <f t="shared" si="31"/>
        <v>0</v>
      </c>
      <c r="E365" s="7"/>
      <c r="F365" s="11"/>
      <c r="G365" s="32">
        <f t="shared" si="32"/>
        <v>0</v>
      </c>
    </row>
    <row r="366" spans="1:7" ht="24" customHeight="1" x14ac:dyDescent="0.35">
      <c r="A366" s="30"/>
      <c r="B366" s="9"/>
      <c r="C366" s="8"/>
      <c r="D366" s="10">
        <f t="shared" si="31"/>
        <v>0</v>
      </c>
      <c r="E366" s="7"/>
      <c r="F366" s="11"/>
      <c r="G366" s="32">
        <f t="shared" si="32"/>
        <v>0</v>
      </c>
    </row>
    <row r="367" spans="1:7" ht="24" customHeight="1" x14ac:dyDescent="0.35">
      <c r="A367" s="30"/>
      <c r="B367" s="9"/>
      <c r="C367" s="8"/>
      <c r="D367" s="10">
        <f t="shared" si="31"/>
        <v>0</v>
      </c>
      <c r="E367" s="7"/>
      <c r="F367" s="11"/>
      <c r="G367" s="32">
        <f t="shared" si="32"/>
        <v>0</v>
      </c>
    </row>
    <row r="368" spans="1:7" ht="24" customHeight="1" x14ac:dyDescent="0.35">
      <c r="A368" s="30"/>
      <c r="B368" s="9"/>
      <c r="C368" s="8"/>
      <c r="D368" s="10">
        <f t="shared" si="31"/>
        <v>0</v>
      </c>
      <c r="E368" s="7"/>
      <c r="F368" s="11"/>
      <c r="G368" s="32">
        <f t="shared" si="32"/>
        <v>0</v>
      </c>
    </row>
    <row r="369" spans="1:7" ht="24" customHeight="1" x14ac:dyDescent="0.35">
      <c r="A369" s="30"/>
      <c r="B369" s="9"/>
      <c r="C369" s="8"/>
      <c r="D369" s="10">
        <f t="shared" si="31"/>
        <v>0</v>
      </c>
      <c r="E369" s="7"/>
      <c r="F369" s="11"/>
      <c r="G369" s="32">
        <f t="shared" si="32"/>
        <v>0</v>
      </c>
    </row>
    <row r="370" spans="1:7" ht="24" customHeight="1" x14ac:dyDescent="0.35">
      <c r="A370" s="30"/>
      <c r="B370" s="9"/>
      <c r="C370" s="8"/>
      <c r="D370" s="10">
        <f t="shared" si="31"/>
        <v>0</v>
      </c>
      <c r="E370" s="7"/>
      <c r="F370" s="11"/>
      <c r="G370" s="32">
        <f t="shared" si="32"/>
        <v>0</v>
      </c>
    </row>
    <row r="371" spans="1:7" ht="24" customHeight="1" x14ac:dyDescent="0.35">
      <c r="A371" s="30"/>
      <c r="B371" s="9"/>
      <c r="C371" s="8"/>
      <c r="D371" s="10">
        <f t="shared" si="31"/>
        <v>0</v>
      </c>
      <c r="E371" s="7"/>
      <c r="F371" s="11"/>
      <c r="G371" s="32">
        <f t="shared" si="32"/>
        <v>0</v>
      </c>
    </row>
    <row r="372" spans="1:7" ht="24" customHeight="1" x14ac:dyDescent="0.35">
      <c r="A372" s="30"/>
      <c r="B372" s="9"/>
      <c r="C372" s="8"/>
      <c r="D372" s="10">
        <f t="shared" si="31"/>
        <v>0</v>
      </c>
      <c r="E372" s="7"/>
      <c r="F372" s="11"/>
      <c r="G372" s="32">
        <f t="shared" si="32"/>
        <v>0</v>
      </c>
    </row>
    <row r="373" spans="1:7" ht="24" customHeight="1" x14ac:dyDescent="0.35">
      <c r="A373" s="30"/>
      <c r="B373" s="9"/>
      <c r="C373" s="8"/>
      <c r="D373" s="10">
        <f t="shared" si="31"/>
        <v>0</v>
      </c>
      <c r="E373" s="7"/>
      <c r="F373" s="11"/>
      <c r="G373" s="32">
        <f t="shared" si="32"/>
        <v>0</v>
      </c>
    </row>
    <row r="374" spans="1:7" ht="24" customHeight="1" x14ac:dyDescent="0.35">
      <c r="A374" s="30"/>
      <c r="B374" s="9"/>
      <c r="C374" s="8"/>
      <c r="D374" s="10">
        <f t="shared" si="31"/>
        <v>0</v>
      </c>
      <c r="E374" s="7"/>
      <c r="F374" s="11"/>
      <c r="G374" s="32">
        <f t="shared" si="32"/>
        <v>0</v>
      </c>
    </row>
    <row r="375" spans="1:7" ht="24" customHeight="1" x14ac:dyDescent="0.35">
      <c r="A375" s="30"/>
      <c r="B375" s="9"/>
      <c r="C375" s="8"/>
      <c r="D375" s="10">
        <f t="shared" si="31"/>
        <v>0</v>
      </c>
      <c r="E375" s="7"/>
      <c r="F375" s="11"/>
      <c r="G375" s="32">
        <f t="shared" si="32"/>
        <v>0</v>
      </c>
    </row>
    <row r="376" spans="1:7" ht="24" customHeight="1" x14ac:dyDescent="0.35">
      <c r="A376" s="30"/>
      <c r="B376" s="9"/>
      <c r="C376" s="8"/>
      <c r="D376" s="10">
        <f t="shared" si="31"/>
        <v>0</v>
      </c>
      <c r="E376" s="7"/>
      <c r="F376" s="11"/>
      <c r="G376" s="32">
        <f t="shared" si="32"/>
        <v>0</v>
      </c>
    </row>
    <row r="377" spans="1:7" ht="24" customHeight="1" x14ac:dyDescent="0.35">
      <c r="A377" s="30"/>
      <c r="B377" s="9"/>
      <c r="C377" s="8"/>
      <c r="D377" s="10">
        <f t="shared" si="31"/>
        <v>0</v>
      </c>
      <c r="E377" s="7"/>
      <c r="F377" s="11"/>
      <c r="G377" s="32">
        <f t="shared" si="32"/>
        <v>0</v>
      </c>
    </row>
    <row r="378" spans="1:7" ht="24" customHeight="1" x14ac:dyDescent="0.35">
      <c r="A378" s="30"/>
      <c r="B378" s="9"/>
      <c r="C378" s="8"/>
      <c r="D378" s="10">
        <f t="shared" si="31"/>
        <v>0</v>
      </c>
      <c r="E378" s="7"/>
      <c r="F378" s="11"/>
      <c r="G378" s="32">
        <f t="shared" si="32"/>
        <v>0</v>
      </c>
    </row>
    <row r="379" spans="1:7" ht="24" customHeight="1" x14ac:dyDescent="0.35">
      <c r="A379" s="30"/>
      <c r="B379" s="9"/>
      <c r="C379" s="8"/>
      <c r="D379" s="10">
        <f t="shared" si="31"/>
        <v>0</v>
      </c>
      <c r="E379" s="7"/>
      <c r="F379" s="11"/>
      <c r="G379" s="32">
        <f t="shared" si="32"/>
        <v>0</v>
      </c>
    </row>
    <row r="380" spans="1:7" ht="24" customHeight="1" x14ac:dyDescent="0.35">
      <c r="A380" s="30"/>
      <c r="B380" s="9"/>
      <c r="C380" s="8"/>
      <c r="D380" s="10">
        <f t="shared" si="31"/>
        <v>0</v>
      </c>
      <c r="E380" s="7"/>
      <c r="F380" s="11"/>
      <c r="G380" s="32">
        <f t="shared" si="32"/>
        <v>0</v>
      </c>
    </row>
    <row r="381" spans="1:7" ht="24" customHeight="1" x14ac:dyDescent="0.35">
      <c r="A381" s="30"/>
      <c r="B381" s="9"/>
      <c r="C381" s="8"/>
      <c r="D381" s="10">
        <f t="shared" si="31"/>
        <v>0</v>
      </c>
      <c r="E381" s="7"/>
      <c r="F381" s="11"/>
      <c r="G381" s="32">
        <f t="shared" si="32"/>
        <v>0</v>
      </c>
    </row>
    <row r="382" spans="1:7" ht="24" customHeight="1" x14ac:dyDescent="0.35">
      <c r="A382" s="30"/>
      <c r="B382" s="9"/>
      <c r="C382" s="8"/>
      <c r="D382" s="10">
        <f t="shared" si="31"/>
        <v>0</v>
      </c>
      <c r="E382" s="7"/>
      <c r="F382" s="11"/>
      <c r="G382" s="32">
        <f t="shared" si="32"/>
        <v>0</v>
      </c>
    </row>
    <row r="383" spans="1:7" ht="24" customHeight="1" x14ac:dyDescent="0.35">
      <c r="A383" s="30"/>
      <c r="B383" s="9"/>
      <c r="C383" s="8"/>
      <c r="D383" s="10">
        <f t="shared" si="31"/>
        <v>0</v>
      </c>
      <c r="E383" s="7"/>
      <c r="F383" s="11"/>
      <c r="G383" s="32">
        <f t="shared" si="32"/>
        <v>0</v>
      </c>
    </row>
    <row r="384" spans="1:7" ht="24" customHeight="1" x14ac:dyDescent="0.35">
      <c r="A384" s="30"/>
      <c r="B384" s="9"/>
      <c r="C384" s="8"/>
      <c r="D384" s="10">
        <f t="shared" si="31"/>
        <v>0</v>
      </c>
      <c r="E384" s="7"/>
      <c r="F384" s="11"/>
      <c r="G384" s="32">
        <f t="shared" si="32"/>
        <v>0</v>
      </c>
    </row>
    <row r="385" spans="1:7" ht="24" customHeight="1" x14ac:dyDescent="0.35">
      <c r="A385" s="30"/>
      <c r="B385" s="9"/>
      <c r="C385" s="8"/>
      <c r="D385" s="10">
        <f t="shared" si="31"/>
        <v>0</v>
      </c>
      <c r="E385" s="7"/>
      <c r="F385" s="11"/>
      <c r="G385" s="32">
        <f t="shared" si="32"/>
        <v>0</v>
      </c>
    </row>
    <row r="386" spans="1:7" ht="24" customHeight="1" x14ac:dyDescent="0.35">
      <c r="A386" s="30"/>
      <c r="B386" s="9"/>
      <c r="C386" s="8"/>
      <c r="D386" s="10">
        <f t="shared" si="31"/>
        <v>0</v>
      </c>
      <c r="E386" s="7"/>
      <c r="F386" s="11"/>
      <c r="G386" s="32">
        <f t="shared" si="32"/>
        <v>0</v>
      </c>
    </row>
    <row r="387" spans="1:7" ht="24" customHeight="1" x14ac:dyDescent="0.35">
      <c r="A387" s="30"/>
      <c r="B387" s="9"/>
      <c r="C387" s="8"/>
      <c r="D387" s="10">
        <f t="shared" si="31"/>
        <v>0</v>
      </c>
      <c r="E387" s="7"/>
      <c r="F387" s="11"/>
      <c r="G387" s="32">
        <f t="shared" si="32"/>
        <v>0</v>
      </c>
    </row>
    <row r="388" spans="1:7" ht="24" customHeight="1" x14ac:dyDescent="0.35">
      <c r="A388" s="30"/>
      <c r="B388" s="9"/>
      <c r="C388" s="8"/>
      <c r="D388" s="10">
        <f t="shared" si="31"/>
        <v>0</v>
      </c>
      <c r="E388" s="7"/>
      <c r="F388" s="11"/>
      <c r="G388" s="32">
        <f t="shared" si="32"/>
        <v>0</v>
      </c>
    </row>
    <row r="389" spans="1:7" ht="24" customHeight="1" x14ac:dyDescent="0.35">
      <c r="A389" s="30"/>
      <c r="B389" s="9"/>
      <c r="C389" s="8"/>
      <c r="D389" s="10">
        <f t="shared" si="31"/>
        <v>0</v>
      </c>
      <c r="E389" s="7"/>
      <c r="F389" s="11"/>
      <c r="G389" s="32">
        <f t="shared" si="32"/>
        <v>0</v>
      </c>
    </row>
    <row r="390" spans="1:7" ht="24" customHeight="1" x14ac:dyDescent="0.35">
      <c r="A390" s="30"/>
      <c r="B390" s="9"/>
      <c r="C390" s="8"/>
      <c r="D390" s="10">
        <f t="shared" si="31"/>
        <v>0</v>
      </c>
      <c r="E390" s="7"/>
      <c r="F390" s="11"/>
      <c r="G390" s="32">
        <f t="shared" si="32"/>
        <v>0</v>
      </c>
    </row>
    <row r="391" spans="1:7" ht="24" customHeight="1" x14ac:dyDescent="0.35">
      <c r="A391" s="30"/>
      <c r="B391" s="9"/>
      <c r="C391" s="8"/>
      <c r="D391" s="10">
        <f t="shared" si="31"/>
        <v>0</v>
      </c>
      <c r="E391" s="7"/>
      <c r="F391" s="11"/>
      <c r="G391" s="32">
        <f t="shared" si="32"/>
        <v>0</v>
      </c>
    </row>
    <row r="392" spans="1:7" ht="24" customHeight="1" x14ac:dyDescent="0.35">
      <c r="A392" s="30"/>
      <c r="B392" s="9"/>
      <c r="C392" s="8"/>
      <c r="D392" s="10">
        <f t="shared" si="31"/>
        <v>0</v>
      </c>
      <c r="E392" s="7"/>
      <c r="F392" s="11"/>
      <c r="G392" s="32">
        <f t="shared" si="32"/>
        <v>0</v>
      </c>
    </row>
    <row r="393" spans="1:7" ht="24" customHeight="1" x14ac:dyDescent="0.35">
      <c r="A393" s="30"/>
      <c r="B393" s="9"/>
      <c r="C393" s="8"/>
      <c r="D393" s="10">
        <f t="shared" si="31"/>
        <v>0</v>
      </c>
      <c r="E393" s="7"/>
      <c r="F393" s="11"/>
      <c r="G393" s="32">
        <f t="shared" si="32"/>
        <v>0</v>
      </c>
    </row>
    <row r="394" spans="1:7" ht="24" customHeight="1" x14ac:dyDescent="0.35">
      <c r="A394" s="30"/>
      <c r="B394" s="9"/>
      <c r="C394" s="8"/>
      <c r="D394" s="10">
        <f t="shared" si="31"/>
        <v>0</v>
      </c>
      <c r="E394" s="7"/>
      <c r="F394" s="11"/>
      <c r="G394" s="32">
        <f t="shared" si="32"/>
        <v>0</v>
      </c>
    </row>
    <row r="395" spans="1:7" ht="24" customHeight="1" x14ac:dyDescent="0.35">
      <c r="A395" s="30"/>
      <c r="B395" s="9"/>
      <c r="C395" s="8"/>
      <c r="D395" s="10">
        <f t="shared" si="31"/>
        <v>0</v>
      </c>
      <c r="E395" s="7"/>
      <c r="F395" s="11"/>
      <c r="G395" s="32">
        <f t="shared" si="32"/>
        <v>0</v>
      </c>
    </row>
    <row r="396" spans="1:7" ht="24" customHeight="1" x14ac:dyDescent="0.35">
      <c r="A396" s="30"/>
      <c r="B396" s="9"/>
      <c r="C396" s="8"/>
      <c r="D396" s="10">
        <f t="shared" si="31"/>
        <v>0</v>
      </c>
      <c r="E396" s="7"/>
      <c r="F396" s="11"/>
      <c r="G396" s="32">
        <f t="shared" si="32"/>
        <v>0</v>
      </c>
    </row>
    <row r="397" spans="1:7" ht="24" customHeight="1" x14ac:dyDescent="0.35">
      <c r="A397" s="30"/>
      <c r="B397" s="9"/>
      <c r="C397" s="8"/>
      <c r="D397" s="10">
        <f t="shared" si="31"/>
        <v>0</v>
      </c>
      <c r="E397" s="7"/>
      <c r="F397" s="11"/>
      <c r="G397" s="32">
        <f t="shared" si="32"/>
        <v>0</v>
      </c>
    </row>
    <row r="398" spans="1:7" ht="24" customHeight="1" x14ac:dyDescent="0.35">
      <c r="A398" s="30"/>
      <c r="B398" s="9"/>
      <c r="C398" s="8"/>
      <c r="D398" s="10">
        <f t="shared" si="31"/>
        <v>0</v>
      </c>
      <c r="E398" s="7"/>
      <c r="F398" s="11"/>
      <c r="G398" s="32">
        <f t="shared" si="32"/>
        <v>0</v>
      </c>
    </row>
    <row r="399" spans="1:7" ht="24" customHeight="1" x14ac:dyDescent="0.35">
      <c r="A399" s="30"/>
      <c r="B399" s="9"/>
      <c r="C399" s="8"/>
      <c r="D399" s="10">
        <f t="shared" si="31"/>
        <v>0</v>
      </c>
      <c r="E399" s="7"/>
      <c r="F399" s="11"/>
      <c r="G399" s="32">
        <f t="shared" si="32"/>
        <v>0</v>
      </c>
    </row>
    <row r="400" spans="1:7" ht="24" customHeight="1" x14ac:dyDescent="0.35">
      <c r="A400" s="30"/>
      <c r="B400" s="9"/>
      <c r="C400" s="8"/>
      <c r="D400" s="10">
        <f t="shared" si="31"/>
        <v>0</v>
      </c>
      <c r="E400" s="7"/>
      <c r="F400" s="11"/>
      <c r="G400" s="32">
        <f t="shared" si="32"/>
        <v>0</v>
      </c>
    </row>
    <row r="401" spans="1:7" ht="24" customHeight="1" x14ac:dyDescent="0.35">
      <c r="A401" s="30"/>
      <c r="B401" s="9"/>
      <c r="C401" s="8"/>
      <c r="D401" s="10">
        <f t="shared" si="31"/>
        <v>0</v>
      </c>
      <c r="E401" s="7"/>
      <c r="F401" s="11"/>
      <c r="G401" s="32">
        <f t="shared" si="32"/>
        <v>0</v>
      </c>
    </row>
    <row r="402" spans="1:7" ht="24" customHeight="1" x14ac:dyDescent="0.35">
      <c r="A402" s="30"/>
      <c r="B402" s="9"/>
      <c r="C402" s="8"/>
      <c r="D402" s="10">
        <f t="shared" si="31"/>
        <v>0</v>
      </c>
      <c r="E402" s="7"/>
      <c r="F402" s="11"/>
      <c r="G402" s="32">
        <f t="shared" si="32"/>
        <v>0</v>
      </c>
    </row>
    <row r="403" spans="1:7" ht="24" customHeight="1" x14ac:dyDescent="0.35">
      <c r="A403" s="30"/>
      <c r="B403" s="9"/>
      <c r="C403" s="8"/>
      <c r="D403" s="10">
        <f t="shared" ref="D403:D454" si="33">ROUNDUP(B403*C403,0)</f>
        <v>0</v>
      </c>
      <c r="E403" s="7"/>
      <c r="F403" s="11"/>
      <c r="G403" s="32">
        <f t="shared" ref="G403:G454" si="34">(D403*F403)*(1+$C$5+$D$5)</f>
        <v>0</v>
      </c>
    </row>
    <row r="404" spans="1:7" ht="24" customHeight="1" x14ac:dyDescent="0.35">
      <c r="A404" s="30"/>
      <c r="B404" s="9"/>
      <c r="C404" s="8"/>
      <c r="D404" s="10">
        <f t="shared" si="33"/>
        <v>0</v>
      </c>
      <c r="E404" s="7"/>
      <c r="F404" s="11"/>
      <c r="G404" s="32">
        <f t="shared" si="34"/>
        <v>0</v>
      </c>
    </row>
    <row r="405" spans="1:7" ht="24" customHeight="1" x14ac:dyDescent="0.35">
      <c r="A405" s="30"/>
      <c r="B405" s="9"/>
      <c r="C405" s="8"/>
      <c r="D405" s="10">
        <f t="shared" si="33"/>
        <v>0</v>
      </c>
      <c r="E405" s="7"/>
      <c r="F405" s="11"/>
      <c r="G405" s="32">
        <f t="shared" si="34"/>
        <v>0</v>
      </c>
    </row>
    <row r="406" spans="1:7" ht="24" customHeight="1" x14ac:dyDescent="0.35">
      <c r="A406" s="30"/>
      <c r="B406" s="9"/>
      <c r="C406" s="8"/>
      <c r="D406" s="10">
        <f t="shared" si="33"/>
        <v>0</v>
      </c>
      <c r="E406" s="7"/>
      <c r="F406" s="11"/>
      <c r="G406" s="32">
        <f t="shared" si="34"/>
        <v>0</v>
      </c>
    </row>
    <row r="407" spans="1:7" ht="24" customHeight="1" x14ac:dyDescent="0.35">
      <c r="A407" s="30"/>
      <c r="B407" s="9"/>
      <c r="C407" s="8"/>
      <c r="D407" s="10">
        <f t="shared" si="33"/>
        <v>0</v>
      </c>
      <c r="E407" s="7"/>
      <c r="F407" s="11"/>
      <c r="G407" s="32">
        <f t="shared" si="34"/>
        <v>0</v>
      </c>
    </row>
    <row r="408" spans="1:7" ht="24" customHeight="1" x14ac:dyDescent="0.35">
      <c r="A408" s="30"/>
      <c r="B408" s="9"/>
      <c r="C408" s="8"/>
      <c r="D408" s="10">
        <f t="shared" si="33"/>
        <v>0</v>
      </c>
      <c r="E408" s="7"/>
      <c r="F408" s="11"/>
      <c r="G408" s="32">
        <f t="shared" si="34"/>
        <v>0</v>
      </c>
    </row>
    <row r="409" spans="1:7" ht="24" customHeight="1" x14ac:dyDescent="0.35">
      <c r="A409" s="30"/>
      <c r="B409" s="9"/>
      <c r="C409" s="8"/>
      <c r="D409" s="10">
        <f t="shared" si="33"/>
        <v>0</v>
      </c>
      <c r="E409" s="7"/>
      <c r="F409" s="11"/>
      <c r="G409" s="32">
        <f t="shared" si="34"/>
        <v>0</v>
      </c>
    </row>
    <row r="410" spans="1:7" ht="24" customHeight="1" x14ac:dyDescent="0.35">
      <c r="A410" s="30"/>
      <c r="B410" s="9"/>
      <c r="C410" s="8"/>
      <c r="D410" s="10">
        <f t="shared" si="33"/>
        <v>0</v>
      </c>
      <c r="E410" s="7"/>
      <c r="F410" s="11"/>
      <c r="G410" s="32">
        <f t="shared" si="34"/>
        <v>0</v>
      </c>
    </row>
    <row r="411" spans="1:7" ht="24" customHeight="1" x14ac:dyDescent="0.35">
      <c r="A411" s="30"/>
      <c r="B411" s="9"/>
      <c r="C411" s="8"/>
      <c r="D411" s="10">
        <f t="shared" si="33"/>
        <v>0</v>
      </c>
      <c r="E411" s="7"/>
      <c r="F411" s="11"/>
      <c r="G411" s="32">
        <f t="shared" si="34"/>
        <v>0</v>
      </c>
    </row>
    <row r="412" spans="1:7" ht="24" customHeight="1" x14ac:dyDescent="0.35">
      <c r="A412" s="30"/>
      <c r="B412" s="9"/>
      <c r="C412" s="8"/>
      <c r="D412" s="10">
        <f t="shared" si="33"/>
        <v>0</v>
      </c>
      <c r="E412" s="7"/>
      <c r="F412" s="11"/>
      <c r="G412" s="32">
        <f t="shared" si="34"/>
        <v>0</v>
      </c>
    </row>
    <row r="413" spans="1:7" ht="24" customHeight="1" x14ac:dyDescent="0.35">
      <c r="A413" s="30"/>
      <c r="B413" s="9"/>
      <c r="C413" s="8"/>
      <c r="D413" s="10">
        <f t="shared" si="33"/>
        <v>0</v>
      </c>
      <c r="E413" s="7"/>
      <c r="F413" s="11"/>
      <c r="G413" s="32">
        <f t="shared" si="34"/>
        <v>0</v>
      </c>
    </row>
    <row r="414" spans="1:7" ht="24" customHeight="1" x14ac:dyDescent="0.35">
      <c r="A414" s="30"/>
      <c r="B414" s="9"/>
      <c r="C414" s="8"/>
      <c r="D414" s="10">
        <f t="shared" si="33"/>
        <v>0</v>
      </c>
      <c r="E414" s="7"/>
      <c r="F414" s="11"/>
      <c r="G414" s="32">
        <f t="shared" si="34"/>
        <v>0</v>
      </c>
    </row>
    <row r="415" spans="1:7" ht="24" customHeight="1" x14ac:dyDescent="0.35">
      <c r="A415" s="30"/>
      <c r="B415" s="9"/>
      <c r="C415" s="8"/>
      <c r="D415" s="10">
        <f t="shared" si="33"/>
        <v>0</v>
      </c>
      <c r="E415" s="7"/>
      <c r="F415" s="11"/>
      <c r="G415" s="32">
        <f t="shared" si="34"/>
        <v>0</v>
      </c>
    </row>
    <row r="416" spans="1:7" ht="24" customHeight="1" x14ac:dyDescent="0.35">
      <c r="A416" s="30"/>
      <c r="B416" s="9"/>
      <c r="C416" s="8"/>
      <c r="D416" s="10">
        <f t="shared" si="33"/>
        <v>0</v>
      </c>
      <c r="E416" s="7"/>
      <c r="F416" s="11"/>
      <c r="G416" s="32">
        <f t="shared" si="34"/>
        <v>0</v>
      </c>
    </row>
    <row r="417" spans="1:7" ht="24" customHeight="1" x14ac:dyDescent="0.35">
      <c r="A417" s="30"/>
      <c r="B417" s="9"/>
      <c r="C417" s="8"/>
      <c r="D417" s="10">
        <f t="shared" si="33"/>
        <v>0</v>
      </c>
      <c r="E417" s="7"/>
      <c r="F417" s="11"/>
      <c r="G417" s="32">
        <f t="shared" si="34"/>
        <v>0</v>
      </c>
    </row>
    <row r="418" spans="1:7" ht="24" customHeight="1" x14ac:dyDescent="0.35">
      <c r="A418" s="30"/>
      <c r="B418" s="9"/>
      <c r="C418" s="8"/>
      <c r="D418" s="10">
        <f t="shared" si="33"/>
        <v>0</v>
      </c>
      <c r="E418" s="7"/>
      <c r="F418" s="11"/>
      <c r="G418" s="32">
        <f t="shared" si="34"/>
        <v>0</v>
      </c>
    </row>
    <row r="419" spans="1:7" ht="24" customHeight="1" x14ac:dyDescent="0.35">
      <c r="A419" s="30"/>
      <c r="B419" s="9"/>
      <c r="C419" s="8"/>
      <c r="D419" s="10">
        <f t="shared" si="33"/>
        <v>0</v>
      </c>
      <c r="E419" s="7"/>
      <c r="F419" s="11"/>
      <c r="G419" s="32">
        <f t="shared" si="34"/>
        <v>0</v>
      </c>
    </row>
    <row r="420" spans="1:7" ht="24" customHeight="1" x14ac:dyDescent="0.35">
      <c r="A420" s="30"/>
      <c r="B420" s="9"/>
      <c r="C420" s="8"/>
      <c r="D420" s="10">
        <f t="shared" si="33"/>
        <v>0</v>
      </c>
      <c r="E420" s="7"/>
      <c r="F420" s="11"/>
      <c r="G420" s="32">
        <f t="shared" si="34"/>
        <v>0</v>
      </c>
    </row>
    <row r="421" spans="1:7" ht="24" customHeight="1" x14ac:dyDescent="0.35">
      <c r="A421" s="30"/>
      <c r="B421" s="9"/>
      <c r="C421" s="8"/>
      <c r="D421" s="10">
        <f t="shared" si="33"/>
        <v>0</v>
      </c>
      <c r="E421" s="7"/>
      <c r="F421" s="11"/>
      <c r="G421" s="32">
        <f t="shared" si="34"/>
        <v>0</v>
      </c>
    </row>
    <row r="422" spans="1:7" ht="24" customHeight="1" x14ac:dyDescent="0.35">
      <c r="A422" s="30"/>
      <c r="B422" s="9"/>
      <c r="C422" s="8"/>
      <c r="D422" s="10">
        <f t="shared" si="33"/>
        <v>0</v>
      </c>
      <c r="E422" s="7"/>
      <c r="F422" s="11"/>
      <c r="G422" s="32">
        <f t="shared" si="34"/>
        <v>0</v>
      </c>
    </row>
    <row r="423" spans="1:7" ht="24" customHeight="1" x14ac:dyDescent="0.35">
      <c r="A423" s="30"/>
      <c r="B423" s="9"/>
      <c r="C423" s="8"/>
      <c r="D423" s="10">
        <f t="shared" si="33"/>
        <v>0</v>
      </c>
      <c r="E423" s="7"/>
      <c r="F423" s="11"/>
      <c r="G423" s="32">
        <f t="shared" si="34"/>
        <v>0</v>
      </c>
    </row>
    <row r="424" spans="1:7" ht="24" customHeight="1" x14ac:dyDescent="0.35">
      <c r="A424" s="30"/>
      <c r="B424" s="9"/>
      <c r="C424" s="8"/>
      <c r="D424" s="10">
        <f t="shared" si="33"/>
        <v>0</v>
      </c>
      <c r="E424" s="7"/>
      <c r="F424" s="11"/>
      <c r="G424" s="32">
        <f t="shared" si="34"/>
        <v>0</v>
      </c>
    </row>
    <row r="425" spans="1:7" ht="24" customHeight="1" x14ac:dyDescent="0.35">
      <c r="A425" s="30"/>
      <c r="B425" s="9"/>
      <c r="C425" s="8"/>
      <c r="D425" s="10">
        <f t="shared" si="33"/>
        <v>0</v>
      </c>
      <c r="E425" s="7"/>
      <c r="F425" s="11"/>
      <c r="G425" s="32">
        <f t="shared" si="34"/>
        <v>0</v>
      </c>
    </row>
    <row r="426" spans="1:7" ht="24" customHeight="1" x14ac:dyDescent="0.35">
      <c r="A426" s="30"/>
      <c r="B426" s="9"/>
      <c r="C426" s="8"/>
      <c r="D426" s="10">
        <f t="shared" si="33"/>
        <v>0</v>
      </c>
      <c r="E426" s="7"/>
      <c r="F426" s="11"/>
      <c r="G426" s="32">
        <f t="shared" si="34"/>
        <v>0</v>
      </c>
    </row>
    <row r="427" spans="1:7" ht="24" customHeight="1" x14ac:dyDescent="0.35">
      <c r="A427" s="30"/>
      <c r="B427" s="9"/>
      <c r="C427" s="8"/>
      <c r="D427" s="10">
        <f t="shared" si="33"/>
        <v>0</v>
      </c>
      <c r="E427" s="7"/>
      <c r="F427" s="11"/>
      <c r="G427" s="32">
        <f t="shared" si="34"/>
        <v>0</v>
      </c>
    </row>
    <row r="428" spans="1:7" ht="24" customHeight="1" x14ac:dyDescent="0.35">
      <c r="A428" s="30"/>
      <c r="B428" s="9"/>
      <c r="C428" s="8"/>
      <c r="D428" s="10">
        <f t="shared" si="33"/>
        <v>0</v>
      </c>
      <c r="E428" s="7"/>
      <c r="F428" s="11"/>
      <c r="G428" s="32">
        <f t="shared" si="34"/>
        <v>0</v>
      </c>
    </row>
    <row r="429" spans="1:7" ht="24" customHeight="1" x14ac:dyDescent="0.35">
      <c r="A429" s="30"/>
      <c r="B429" s="9"/>
      <c r="C429" s="8"/>
      <c r="D429" s="10">
        <f t="shared" si="33"/>
        <v>0</v>
      </c>
      <c r="E429" s="7"/>
      <c r="F429" s="11"/>
      <c r="G429" s="32">
        <f t="shared" si="34"/>
        <v>0</v>
      </c>
    </row>
    <row r="430" spans="1:7" ht="24" customHeight="1" x14ac:dyDescent="0.35">
      <c r="A430" s="30"/>
      <c r="B430" s="9"/>
      <c r="C430" s="8"/>
      <c r="D430" s="10">
        <f t="shared" si="33"/>
        <v>0</v>
      </c>
      <c r="E430" s="7"/>
      <c r="F430" s="11"/>
      <c r="G430" s="32">
        <f t="shared" si="34"/>
        <v>0</v>
      </c>
    </row>
    <row r="431" spans="1:7" ht="24" customHeight="1" x14ac:dyDescent="0.35">
      <c r="A431" s="30"/>
      <c r="B431" s="9"/>
      <c r="C431" s="8"/>
      <c r="D431" s="10">
        <f t="shared" si="33"/>
        <v>0</v>
      </c>
      <c r="E431" s="7"/>
      <c r="F431" s="11"/>
      <c r="G431" s="32">
        <f t="shared" si="34"/>
        <v>0</v>
      </c>
    </row>
    <row r="432" spans="1:7" ht="24" customHeight="1" x14ac:dyDescent="0.35">
      <c r="A432" s="30"/>
      <c r="B432" s="9"/>
      <c r="C432" s="8"/>
      <c r="D432" s="10">
        <f t="shared" si="33"/>
        <v>0</v>
      </c>
      <c r="E432" s="7"/>
      <c r="F432" s="11"/>
      <c r="G432" s="32">
        <f t="shared" si="34"/>
        <v>0</v>
      </c>
    </row>
    <row r="433" spans="1:7" ht="24" customHeight="1" x14ac:dyDescent="0.35">
      <c r="A433" s="30"/>
      <c r="B433" s="9"/>
      <c r="C433" s="8"/>
      <c r="D433" s="10">
        <f t="shared" si="33"/>
        <v>0</v>
      </c>
      <c r="E433" s="7"/>
      <c r="F433" s="11"/>
      <c r="G433" s="32">
        <f t="shared" si="34"/>
        <v>0</v>
      </c>
    </row>
    <row r="434" spans="1:7" ht="24" customHeight="1" x14ac:dyDescent="0.35">
      <c r="A434" s="30"/>
      <c r="B434" s="9"/>
      <c r="C434" s="8"/>
      <c r="D434" s="10">
        <f t="shared" si="33"/>
        <v>0</v>
      </c>
      <c r="E434" s="7"/>
      <c r="F434" s="11"/>
      <c r="G434" s="32">
        <f t="shared" si="34"/>
        <v>0</v>
      </c>
    </row>
    <row r="435" spans="1:7" ht="24" customHeight="1" x14ac:dyDescent="0.35">
      <c r="A435" s="30"/>
      <c r="B435" s="9"/>
      <c r="C435" s="8"/>
      <c r="D435" s="10">
        <f t="shared" si="33"/>
        <v>0</v>
      </c>
      <c r="E435" s="7"/>
      <c r="F435" s="11"/>
      <c r="G435" s="32">
        <f t="shared" si="34"/>
        <v>0</v>
      </c>
    </row>
    <row r="436" spans="1:7" ht="24" customHeight="1" x14ac:dyDescent="0.35">
      <c r="A436" s="30"/>
      <c r="B436" s="9"/>
      <c r="C436" s="8"/>
      <c r="D436" s="10">
        <f t="shared" si="33"/>
        <v>0</v>
      </c>
      <c r="E436" s="7"/>
      <c r="F436" s="11"/>
      <c r="G436" s="32">
        <f t="shared" si="34"/>
        <v>0</v>
      </c>
    </row>
    <row r="437" spans="1:7" ht="24" customHeight="1" x14ac:dyDescent="0.35">
      <c r="A437" s="30"/>
      <c r="B437" s="9"/>
      <c r="C437" s="8"/>
      <c r="D437" s="10">
        <f t="shared" si="33"/>
        <v>0</v>
      </c>
      <c r="E437" s="7"/>
      <c r="F437" s="11"/>
      <c r="G437" s="32">
        <f t="shared" si="34"/>
        <v>0</v>
      </c>
    </row>
    <row r="438" spans="1:7" ht="24" customHeight="1" x14ac:dyDescent="0.35">
      <c r="A438" s="30"/>
      <c r="B438" s="9"/>
      <c r="C438" s="8"/>
      <c r="D438" s="10">
        <f t="shared" si="33"/>
        <v>0</v>
      </c>
      <c r="E438" s="7"/>
      <c r="F438" s="11"/>
      <c r="G438" s="32">
        <f t="shared" si="34"/>
        <v>0</v>
      </c>
    </row>
    <row r="439" spans="1:7" ht="24" customHeight="1" x14ac:dyDescent="0.35">
      <c r="A439" s="30"/>
      <c r="B439" s="9"/>
      <c r="C439" s="8"/>
      <c r="D439" s="10">
        <f t="shared" si="33"/>
        <v>0</v>
      </c>
      <c r="E439" s="7"/>
      <c r="F439" s="11"/>
      <c r="G439" s="32">
        <f t="shared" si="34"/>
        <v>0</v>
      </c>
    </row>
    <row r="440" spans="1:7" ht="24" customHeight="1" x14ac:dyDescent="0.35">
      <c r="A440" s="30"/>
      <c r="B440" s="9"/>
      <c r="C440" s="8"/>
      <c r="D440" s="10">
        <f t="shared" si="33"/>
        <v>0</v>
      </c>
      <c r="E440" s="7"/>
      <c r="F440" s="11"/>
      <c r="G440" s="32">
        <f t="shared" si="34"/>
        <v>0</v>
      </c>
    </row>
    <row r="441" spans="1:7" ht="24" customHeight="1" x14ac:dyDescent="0.35">
      <c r="A441" s="30"/>
      <c r="B441" s="9"/>
      <c r="C441" s="8"/>
      <c r="D441" s="10">
        <f t="shared" si="33"/>
        <v>0</v>
      </c>
      <c r="E441" s="7"/>
      <c r="F441" s="11"/>
      <c r="G441" s="32">
        <f t="shared" si="34"/>
        <v>0</v>
      </c>
    </row>
    <row r="442" spans="1:7" ht="24" customHeight="1" x14ac:dyDescent="0.35">
      <c r="A442" s="30"/>
      <c r="B442" s="9"/>
      <c r="C442" s="8"/>
      <c r="D442" s="10">
        <f t="shared" si="33"/>
        <v>0</v>
      </c>
      <c r="E442" s="7"/>
      <c r="F442" s="11"/>
      <c r="G442" s="32">
        <f t="shared" si="34"/>
        <v>0</v>
      </c>
    </row>
    <row r="443" spans="1:7" ht="24" customHeight="1" x14ac:dyDescent="0.35">
      <c r="A443" s="30"/>
      <c r="B443" s="9"/>
      <c r="C443" s="8"/>
      <c r="D443" s="10">
        <f t="shared" si="33"/>
        <v>0</v>
      </c>
      <c r="E443" s="7"/>
      <c r="F443" s="11"/>
      <c r="G443" s="32">
        <f t="shared" si="34"/>
        <v>0</v>
      </c>
    </row>
    <row r="444" spans="1:7" ht="24" customHeight="1" x14ac:dyDescent="0.35">
      <c r="A444" s="30"/>
      <c r="B444" s="9"/>
      <c r="C444" s="8"/>
      <c r="D444" s="10">
        <f t="shared" si="33"/>
        <v>0</v>
      </c>
      <c r="E444" s="7"/>
      <c r="F444" s="11"/>
      <c r="G444" s="32">
        <f t="shared" si="34"/>
        <v>0</v>
      </c>
    </row>
    <row r="445" spans="1:7" ht="24" customHeight="1" x14ac:dyDescent="0.35">
      <c r="A445" s="30"/>
      <c r="B445" s="9"/>
      <c r="C445" s="8"/>
      <c r="D445" s="10">
        <f t="shared" si="33"/>
        <v>0</v>
      </c>
      <c r="E445" s="7"/>
      <c r="F445" s="11"/>
      <c r="G445" s="32">
        <f t="shared" si="34"/>
        <v>0</v>
      </c>
    </row>
    <row r="446" spans="1:7" ht="24" customHeight="1" x14ac:dyDescent="0.35">
      <c r="A446" s="30"/>
      <c r="B446" s="9"/>
      <c r="C446" s="8"/>
      <c r="D446" s="10">
        <f t="shared" si="33"/>
        <v>0</v>
      </c>
      <c r="E446" s="7"/>
      <c r="F446" s="11"/>
      <c r="G446" s="32">
        <f t="shared" si="34"/>
        <v>0</v>
      </c>
    </row>
    <row r="447" spans="1:7" ht="24" customHeight="1" x14ac:dyDescent="0.35">
      <c r="A447" s="30"/>
      <c r="B447" s="9"/>
      <c r="C447" s="8"/>
      <c r="D447" s="10">
        <f t="shared" si="33"/>
        <v>0</v>
      </c>
      <c r="E447" s="7"/>
      <c r="F447" s="11"/>
      <c r="G447" s="32">
        <f t="shared" si="34"/>
        <v>0</v>
      </c>
    </row>
    <row r="448" spans="1:7" ht="24" customHeight="1" x14ac:dyDescent="0.35">
      <c r="A448" s="30"/>
      <c r="B448" s="9"/>
      <c r="C448" s="8"/>
      <c r="D448" s="10">
        <f t="shared" si="33"/>
        <v>0</v>
      </c>
      <c r="E448" s="7"/>
      <c r="F448" s="11"/>
      <c r="G448" s="32">
        <f t="shared" si="34"/>
        <v>0</v>
      </c>
    </row>
    <row r="449" spans="1:7" ht="24" customHeight="1" x14ac:dyDescent="0.35">
      <c r="A449" s="30"/>
      <c r="B449" s="9"/>
      <c r="C449" s="8"/>
      <c r="D449" s="10">
        <f t="shared" si="33"/>
        <v>0</v>
      </c>
      <c r="E449" s="7"/>
      <c r="F449" s="11"/>
      <c r="G449" s="32">
        <f t="shared" si="34"/>
        <v>0</v>
      </c>
    </row>
    <row r="450" spans="1:7" ht="24" customHeight="1" x14ac:dyDescent="0.35">
      <c r="A450" s="30"/>
      <c r="B450" s="9"/>
      <c r="C450" s="8"/>
      <c r="D450" s="10">
        <f t="shared" si="33"/>
        <v>0</v>
      </c>
      <c r="E450" s="7"/>
      <c r="F450" s="11"/>
      <c r="G450" s="32">
        <f t="shared" si="34"/>
        <v>0</v>
      </c>
    </row>
    <row r="451" spans="1:7" ht="24" customHeight="1" x14ac:dyDescent="0.35">
      <c r="A451" s="30"/>
      <c r="B451" s="9"/>
      <c r="C451" s="8"/>
      <c r="D451" s="10">
        <f t="shared" si="33"/>
        <v>0</v>
      </c>
      <c r="E451" s="7"/>
      <c r="F451" s="11"/>
      <c r="G451" s="32">
        <f t="shared" si="34"/>
        <v>0</v>
      </c>
    </row>
    <row r="452" spans="1:7" ht="24" customHeight="1" x14ac:dyDescent="0.35">
      <c r="A452" s="30"/>
      <c r="B452" s="9"/>
      <c r="C452" s="8"/>
      <c r="D452" s="10">
        <f t="shared" si="33"/>
        <v>0</v>
      </c>
      <c r="E452" s="7"/>
      <c r="F452" s="11"/>
      <c r="G452" s="32">
        <f t="shared" si="34"/>
        <v>0</v>
      </c>
    </row>
    <row r="453" spans="1:7" ht="24" customHeight="1" x14ac:dyDescent="0.35">
      <c r="A453" s="30"/>
      <c r="B453" s="9"/>
      <c r="C453" s="8"/>
      <c r="D453" s="10">
        <f t="shared" si="33"/>
        <v>0</v>
      </c>
      <c r="E453" s="7"/>
      <c r="F453" s="11"/>
      <c r="G453" s="32">
        <f t="shared" si="34"/>
        <v>0</v>
      </c>
    </row>
    <row r="454" spans="1:7" ht="24" customHeight="1" x14ac:dyDescent="0.35">
      <c r="A454" s="30"/>
      <c r="B454" s="9"/>
      <c r="C454" s="8"/>
      <c r="D454" s="10">
        <f t="shared" si="33"/>
        <v>0</v>
      </c>
      <c r="E454" s="7"/>
      <c r="F454" s="11"/>
      <c r="G454" s="32">
        <f t="shared" si="34"/>
        <v>0</v>
      </c>
    </row>
  </sheetData>
  <hyperlinks>
    <hyperlink ref="C4" r:id="rId1" display="FRINGE BENEFITS FACTOR" xr:uid="{1C297510-B5E8-4D48-A530-40B44C866CF2}"/>
  </hyperlinks>
  <pageMargins left="0.5" right="0.5" top="0.5" bottom="0.75" header="0.3" footer="0.3"/>
  <pageSetup scale="76" orientation="portrait" r:id="rId2"/>
  <headerFooter>
    <oddFooter>&amp;LAPHIS 79, Federal Government Costs for Information Collection Worksheet&amp;RPage &amp;P of &amp;N</oddFooter>
  </headerFooter>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79</vt:lpstr>
      <vt:lpstr>'APHIS 79'!Print_Area</vt:lpstr>
      <vt:lpstr>'APHIS 79'!Print_Titles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PRA APHIS 70-Series 2025 Template</dc:title>
  <dc:creator>Keegan, Regina - MRP-APHIS, Riverdale, MD</dc:creator>
  <cp:keywords>PRA, burden workbook, APHIS 71, APHIS 79, SOCC Codes, ROCIS calcuations</cp:keywords>
  <cp:lastModifiedBy>Harris, Sheniqua - MRP-APHIS</cp:lastModifiedBy>
  <cp:lastPrinted>2022-04-25T18:52:28Z</cp:lastPrinted>
  <dcterms:created xsi:type="dcterms:W3CDTF">2021-07-01T18:06:57Z</dcterms:created>
  <dcterms:modified xsi:type="dcterms:W3CDTF">2026-06-29T20:27:32Z</dcterms:modified>
  <cp:category>PRA</cp:category>
</cp:coreProperties>
</file>