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Maryland\Riverdale\ITD\IMC\5.7 050 PRA\ICR ACTIVE\VS\VS 0189 2026\IMB\"/>
    </mc:Choice>
  </mc:AlternateContent>
  <xr:revisionPtr revIDLastSave="0" documentId="13_ncr:1_{809EE690-09D8-4BD8-86F7-32786C69DB35}" xr6:coauthVersionLast="47" xr6:coauthVersionMax="47" xr10:uidLastSave="{00000000-0000-0000-0000-000000000000}"/>
  <bookViews>
    <workbookView xWindow="28680" yWindow="-120" windowWidth="29040" windowHeight="15720" tabRatio="389" xr2:uid="{F38D79EA-36B0-400D-84E7-32D0B3AB86E3}"/>
  </bookViews>
  <sheets>
    <sheet name="APHIS 79" sheetId="3" r:id="rId1"/>
  </sheets>
  <definedNames>
    <definedName name="_xlnm.Print_Area" localSheetId="0">'APHIS 79'!$A$1:$G$11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3" l="1"/>
  <c r="G14" i="3" s="1"/>
  <c r="D15" i="3"/>
  <c r="G15" i="3" s="1"/>
  <c r="D16" i="3"/>
  <c r="G16" i="3" s="1"/>
  <c r="D17" i="3"/>
  <c r="G17" i="3" s="1"/>
  <c r="D18" i="3"/>
  <c r="G18" i="3" s="1"/>
  <c r="D19" i="3"/>
  <c r="G19" i="3" s="1"/>
  <c r="D20" i="3"/>
  <c r="G20" i="3" s="1"/>
  <c r="D21" i="3"/>
  <c r="G21" i="3" s="1"/>
  <c r="D22" i="3"/>
  <c r="G22" i="3" s="1"/>
  <c r="D23" i="3"/>
  <c r="G23" i="3" s="1"/>
  <c r="D24" i="3"/>
  <c r="G24" i="3" s="1"/>
  <c r="D25" i="3"/>
  <c r="G25" i="3" s="1"/>
  <c r="D26" i="3"/>
  <c r="G26" i="3"/>
  <c r="D27" i="3"/>
  <c r="G27" i="3" s="1"/>
  <c r="D28" i="3"/>
  <c r="G28" i="3" s="1"/>
  <c r="D29" i="3"/>
  <c r="G29" i="3"/>
  <c r="D13" i="3" l="1"/>
  <c r="D12" i="3"/>
  <c r="D11" i="3"/>
  <c r="D10" i="3"/>
  <c r="D9" i="3"/>
  <c r="D8" i="3"/>
  <c r="D7" i="3"/>
  <c r="G12" i="3" l="1"/>
  <c r="G13" i="3"/>
  <c r="G11" i="3" l="1"/>
  <c r="G10" i="3"/>
  <c r="G9" i="3"/>
  <c r="G8" i="3"/>
  <c r="G7" i="3"/>
  <c r="G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  <author>tc={F20A38DE-DD8E-4489-8325-4086FEE7A2DD}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  <comment ref="B5" authorId="1" shapeId="0" xr:uid="{F20A38DE-DD8E-4489-8325-4086FEE7A2DD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with appropriate Calendar Year OPM Pay Table</t>
      </text>
    </comment>
  </commentList>
</comments>
</file>

<file path=xl/sharedStrings.xml><?xml version="1.0" encoding="utf-8"?>
<sst xmlns="http://schemas.openxmlformats.org/spreadsheetml/2006/main" count="54" uniqueCount="40">
  <si>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</si>
  <si>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</si>
  <si>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</si>
  <si>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</si>
  <si>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</si>
  <si>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</si>
  <si>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</si>
  <si>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</si>
  <si>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</si>
  <si>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</si>
  <si>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</si>
  <si>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</si>
  <si>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</si>
  <si>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</si>
  <si>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</si>
  <si>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</si>
  <si>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0579-0189</t>
  </si>
  <si>
    <t>Control of Chronic</t>
  </si>
  <si>
    <t>Memorandum of Understanding</t>
  </si>
  <si>
    <t>Application for CWD Herd Certification Program; Approval, Renewal, or Reinstatement of a State</t>
  </si>
  <si>
    <t>Farmed/Captive Cervid Identification</t>
  </si>
  <si>
    <t>Report of Cervid Disappearances, Escapes, and Deaths</t>
  </si>
  <si>
    <t>Herd or Premises Plan</t>
  </si>
  <si>
    <t>Annual Reports for Herd Certification Program Renewal</t>
  </si>
  <si>
    <t>Approved State CWD Herd Certification Program Reviews</t>
  </si>
  <si>
    <t>Epidemiological Investigations</t>
  </si>
  <si>
    <t>Letter to Appeal Suspension, Cancellation, or Change in Status</t>
  </si>
  <si>
    <t>Interstate Certificate of Veterinary Inspection</t>
  </si>
  <si>
    <t>Wild Cervid ID, ICVI, and Surveillance Data for Interstate Movement</t>
  </si>
  <si>
    <t>Inspections and Inventories</t>
  </si>
  <si>
    <t>Cooperative Agreement</t>
  </si>
  <si>
    <t>Cooperative Agreement Financial Plan</t>
  </si>
  <si>
    <t>Cooperative Agreement Quarterly Report</t>
  </si>
  <si>
    <t>Laboratory Disinfection Worksheet</t>
  </si>
  <si>
    <t>Wasting Disease</t>
  </si>
  <si>
    <t>Cooperative Agreement workplan</t>
  </si>
  <si>
    <t>GS-14</t>
  </si>
  <si>
    <t>GS-13</t>
  </si>
  <si>
    <t>GS-12</t>
  </si>
  <si>
    <t>2026-GS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</si>
</sst>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7" fontId="10" fillId="0" borderId="1" xfId="3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37" fontId="10" fillId="0" borderId="13" xfId="3" applyNumberFormat="1" applyFont="1" applyFill="1" applyBorder="1" applyAlignment="1">
      <alignment horizontal="center" vertical="center"/>
    </xf>
    <xf numFmtId="164" fontId="10" fillId="0" borderId="13" xfId="1" applyNumberFormat="1" applyFont="1" applyBorder="1" applyAlignment="1">
      <alignment horizontal="center" vertical="center"/>
    </xf>
    <xf numFmtId="37" fontId="10" fillId="0" borderId="13" xfId="3" applyNumberFormat="1" applyFont="1" applyBorder="1" applyAlignment="1">
      <alignment horizontal="center" vertical="center"/>
    </xf>
    <xf numFmtId="49" fontId="10" fillId="0" borderId="13" xfId="1" applyNumberFormat="1" applyFont="1" applyBorder="1" applyAlignment="1">
      <alignment horizontal="center" vertical="center"/>
    </xf>
    <xf numFmtId="7" fontId="10" fillId="0" borderId="13" xfId="3" applyNumberFormat="1" applyFont="1" applyFill="1" applyBorder="1" applyAlignment="1">
      <alignment horizontal="center" vertical="center"/>
    </xf>
    <xf numFmtId="0" fontId="8" fillId="0" borderId="10" xfId="1" applyFont="1" applyBorder="1" applyAlignment="1">
      <alignment vertical="top" wrapText="1"/>
    </xf>
    <xf numFmtId="0" fontId="9" fillId="0" borderId="16" xfId="1" applyFont="1" applyBorder="1" applyAlignment="1">
      <alignment horizontal="center" wrapText="1"/>
    </xf>
    <xf numFmtId="164" fontId="9" fillId="0" borderId="16" xfId="2" applyNumberFormat="1" applyFont="1" applyBorder="1" applyAlignment="1">
      <alignment horizontal="center" wrapText="1"/>
    </xf>
    <xf numFmtId="0" fontId="4" fillId="0" borderId="11" xfId="1" applyBorder="1" applyAlignment="1">
      <alignment horizontal="left"/>
    </xf>
    <xf numFmtId="1" fontId="9" fillId="0" borderId="17" xfId="1" applyNumberFormat="1" applyFont="1" applyBorder="1" applyAlignment="1">
      <alignment wrapText="1"/>
    </xf>
    <xf numFmtId="0" fontId="9" fillId="0" borderId="19" xfId="1" applyFont="1" applyBorder="1" applyAlignment="1">
      <alignment wrapText="1"/>
    </xf>
    <xf numFmtId="0" fontId="11" fillId="0" borderId="14" xfId="1" applyFont="1" applyBorder="1" applyAlignment="1">
      <alignment horizontal="center" wrapText="1"/>
    </xf>
    <xf numFmtId="164" fontId="11" fillId="0" borderId="14" xfId="1" applyNumberFormat="1" applyFont="1" applyBorder="1" applyAlignment="1">
      <alignment horizontal="center" wrapText="1"/>
    </xf>
    <xf numFmtId="1" fontId="11" fillId="0" borderId="14" xfId="1" applyNumberFormat="1" applyFont="1" applyBorder="1" applyAlignment="1">
      <alignment horizontal="center" wrapText="1"/>
    </xf>
    <xf numFmtId="2" fontId="11" fillId="0" borderId="14" xfId="1" applyNumberFormat="1" applyFont="1" applyBorder="1" applyAlignment="1">
      <alignment horizontal="center" wrapText="1"/>
    </xf>
    <xf numFmtId="0" fontId="11" fillId="0" borderId="15" xfId="1" applyFont="1" applyBorder="1" applyAlignment="1">
      <alignment horizontal="center" wrapText="1"/>
    </xf>
    <xf numFmtId="0" fontId="4" fillId="2" borderId="11" xfId="1" applyFill="1" applyBorder="1" applyAlignment="1">
      <alignment horizontal="left"/>
    </xf>
    <xf numFmtId="165" fontId="11" fillId="2" borderId="17" xfId="3" applyNumberFormat="1" applyFont="1" applyFill="1" applyBorder="1" applyAlignment="1">
      <alignment wrapText="1"/>
    </xf>
    <xf numFmtId="1" fontId="9" fillId="0" borderId="18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10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0" fontId="14" fillId="0" borderId="2" xfId="0" applyFont="1" applyBorder="1" applyAlignment="1">
      <alignment horizontal="left"/>
    </xf>
    <xf numFmtId="0" fontId="10" fillId="0" borderId="13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7" fillId="0" borderId="5" xfId="0" applyFont="1" applyBorder="1" applyAlignment="1">
      <alignment horizontal="left" wrapText="1"/>
    </xf>
    <xf numFmtId="5" fontId="10" fillId="0" borderId="1" xfId="3" applyNumberFormat="1" applyFont="1" applyBorder="1" applyAlignment="1">
      <alignment horizontal="right" vertical="center" wrapText="1"/>
    </xf>
    <xf numFmtId="0" fontId="9" fillId="2" borderId="16" xfId="1" applyFont="1" applyFill="1" applyBorder="1" applyAlignment="1">
      <alignment horizontal="center" vertical="center" wrapText="1"/>
    </xf>
    <xf numFmtId="164" fontId="9" fillId="2" borderId="16" xfId="1" applyNumberFormat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vertical="center"/>
    </xf>
    <xf numFmtId="164" fontId="6" fillId="0" borderId="11" xfId="1" applyNumberFormat="1" applyFont="1" applyBorder="1" applyAlignment="1">
      <alignment horizontal="left" vertical="top"/>
    </xf>
    <xf numFmtId="0" fontId="6" fillId="0" borderId="11" xfId="1" applyFont="1" applyBorder="1" applyAlignment="1">
      <alignment horizontal="left" vertical="top"/>
    </xf>
    <xf numFmtId="1" fontId="6" fillId="0" borderId="11" xfId="1" applyNumberFormat="1" applyFont="1" applyBorder="1" applyAlignment="1">
      <alignment horizontal="center" vertical="top"/>
    </xf>
    <xf numFmtId="0" fontId="13" fillId="3" borderId="3" xfId="0" applyFont="1" applyFill="1" applyBorder="1"/>
    <xf numFmtId="14" fontId="13" fillId="3" borderId="12" xfId="0" applyNumberFormat="1" applyFont="1" applyFill="1" applyBorder="1" applyAlignment="1">
      <alignment horizontal="center" vertical="center"/>
    </xf>
    <xf numFmtId="0" fontId="15" fillId="3" borderId="11" xfId="1" quotePrefix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9" fillId="3" borderId="16" xfId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 indent="1"/>
    </xf>
    <xf numFmtId="7" fontId="10" fillId="0" borderId="13" xfId="3" applyNumberFormat="1" applyFont="1" applyBorder="1" applyAlignment="1">
      <alignment horizontal="right" vertical="center" wrapText="1"/>
    </xf>
    <xf numFmtId="7" fontId="10" fillId="0" borderId="1" xfId="3" applyNumberFormat="1" applyFont="1" applyBorder="1" applyAlignment="1">
      <alignment horizontal="right" vertical="center" wrapText="1"/>
    </xf>
    <xf numFmtId="7" fontId="16" fillId="2" borderId="18" xfId="4" applyNumberFormat="1" applyFont="1" applyFill="1" applyBorder="1" applyAlignment="1">
      <alignment horizontal="center" vertical="center" wrapText="1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eegan, Regina - MRP-APHIS" id="{9833E728-4E39-45A2-A3A2-2AB55F4467D2}" userId="S::Regina.Keegan@usda.gov::e73e3d2c-5a6a-4c2d-91c5-4b3be2ff0c2e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4-04-23T19:20:59.34" personId="{9833E728-4E39-45A2-A3A2-2AB55F4467D2}" id="{F20A38DE-DD8E-4489-8325-4086FEE7A2DD}">
    <text>Update with appropriate Calendar Year OPM Pay Table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85"/>
  <sheetViews>
    <sheetView tabSelected="1" zoomScale="120" zoomScaleNormal="120" zoomScaleSheetLayoutView="100" workbookViewId="0">
      <selection activeCell="H3" sqref="H3"/>
    </sheetView>
  </sheetViews>
  <sheetFormatPr defaultColWidth="9.1796875" defaultRowHeight="8" x14ac:dyDescent="0.35"/>
  <cols>
    <col min="1" max="1" width="52.26953125" style="3" bestFit="1" customWidth="1"/>
    <col min="2" max="2" width="13.7265625" style="3" customWidth="1"/>
    <col min="3" max="3" width="14.54296875" style="4" customWidth="1"/>
    <col min="4" max="4" width="13" style="3" customWidth="1"/>
    <col min="5" max="5" width="6.54296875" style="5" customWidth="1"/>
    <col min="6" max="6" width="9.7265625" style="6" customWidth="1"/>
    <col min="7" max="7" width="15.7265625" style="3" customWidth="1"/>
    <col min="8" max="16384" width="9.1796875" style="3"/>
  </cols>
  <sheetData>
    <row r="1" spans="1:9" ht="24" customHeight="1" thickBot="1" x14ac:dyDescent="0.4">
      <c r="A1" s="34" t="s">
        <v>3</v>
      </c>
      <c r="B1" s="50" t="s">
        <v>16</v>
      </c>
      <c r="C1" s="45"/>
      <c r="D1" s="46"/>
      <c r="E1" s="47"/>
      <c r="F1" s="35" t="s">
        <v>0</v>
      </c>
      <c r="G1" s="49">
        <v>46210</v>
      </c>
    </row>
    <row r="2" spans="1:9" ht="25" customHeight="1" x14ac:dyDescent="0.35">
      <c r="A2" s="36" t="s">
        <v>2</v>
      </c>
      <c r="B2" s="56" t="s">
        <v>17</v>
      </c>
      <c r="C2" s="48"/>
      <c r="D2" s="51"/>
      <c r="E2" s="51"/>
      <c r="F2" s="51"/>
      <c r="G2" s="52"/>
      <c r="I2" s="33"/>
    </row>
    <row r="3" spans="1:9" ht="25" customHeight="1" thickBot="1" x14ac:dyDescent="0.35">
      <c r="A3" s="40" t="s">
        <v>13</v>
      </c>
      <c r="B3" s="57" t="s">
        <v>34</v>
      </c>
      <c r="C3" s="53"/>
      <c r="D3" s="53"/>
      <c r="E3" s="53"/>
      <c r="F3" s="53"/>
      <c r="G3" s="54"/>
    </row>
    <row r="4" spans="1:9" s="1" customFormat="1" ht="75.75" customHeight="1" thickBot="1" x14ac:dyDescent="0.4">
      <c r="A4" s="19"/>
      <c r="B4" s="20" t="s">
        <v>14</v>
      </c>
      <c r="C4" s="21" t="s">
        <v>4</v>
      </c>
      <c r="D4" s="20" t="s">
        <v>15</v>
      </c>
      <c r="E4" s="22"/>
      <c r="F4" s="23"/>
      <c r="G4" s="32" t="s">
        <v>10</v>
      </c>
    </row>
    <row r="5" spans="1:9" s="1" customFormat="1" ht="22.5" customHeight="1" thickBot="1" x14ac:dyDescent="0.35">
      <c r="A5" s="44" t="s">
        <v>1</v>
      </c>
      <c r="B5" s="55" t="s">
        <v>39</v>
      </c>
      <c r="C5" s="43">
        <v>0.61299999999999999</v>
      </c>
      <c r="D5" s="42">
        <v>0.13900000000000001</v>
      </c>
      <c r="E5" s="30"/>
      <c r="F5" s="31"/>
      <c r="G5" s="60">
        <f>SUM(G7:G23)</f>
        <v>3338154.225839999</v>
      </c>
      <c r="I5" s="33"/>
    </row>
    <row r="6" spans="1:9" s="1" customFormat="1" ht="57.75" customHeight="1" thickBot="1" x14ac:dyDescent="0.4">
      <c r="A6" s="24" t="s">
        <v>11</v>
      </c>
      <c r="B6" s="25" t="s">
        <v>5</v>
      </c>
      <c r="C6" s="26" t="s">
        <v>9</v>
      </c>
      <c r="D6" s="25" t="s">
        <v>6</v>
      </c>
      <c r="E6" s="27" t="s">
        <v>7</v>
      </c>
      <c r="F6" s="28" t="s">
        <v>12</v>
      </c>
      <c r="G6" s="29" t="s">
        <v>8</v>
      </c>
    </row>
    <row r="7" spans="1:9" s="2" customFormat="1" ht="40" customHeight="1" x14ac:dyDescent="0.35">
      <c r="A7" s="37" t="s">
        <v>18</v>
      </c>
      <c r="B7" s="14">
        <v>28</v>
      </c>
      <c r="C7" s="15">
        <v>0.5</v>
      </c>
      <c r="D7" s="16">
        <f>ROUNDUP(B7*C7,0)</f>
        <v>14</v>
      </c>
      <c r="E7" s="17" t="s">
        <v>36</v>
      </c>
      <c r="F7" s="18">
        <v>75.849999999999994</v>
      </c>
      <c r="G7" s="58">
        <f>(D7*F7)*(1+$C$5+$D$5)</f>
        <v>1860.4487999999997</v>
      </c>
    </row>
    <row r="8" spans="1:9" s="2" customFormat="1" ht="40" customHeight="1" x14ac:dyDescent="0.35">
      <c r="A8" s="12" t="s">
        <v>19</v>
      </c>
      <c r="B8" s="9">
        <v>29</v>
      </c>
      <c r="C8" s="8">
        <v>0.5</v>
      </c>
      <c r="D8" s="10">
        <f t="shared" ref="D8:D13" si="0">ROUNDUP(B8*C8,0)</f>
        <v>15</v>
      </c>
      <c r="E8" s="7" t="s">
        <v>36</v>
      </c>
      <c r="F8" s="18">
        <v>75.849999999999994</v>
      </c>
      <c r="G8" s="59">
        <f t="shared" ref="G8:G11" si="1">(D8*F8)*(1+$C$5+$D$5)</f>
        <v>1993.338</v>
      </c>
    </row>
    <row r="9" spans="1:9" s="2" customFormat="1" ht="40" customHeight="1" x14ac:dyDescent="0.35">
      <c r="A9" s="37" t="s">
        <v>20</v>
      </c>
      <c r="B9" s="9">
        <v>1524</v>
      </c>
      <c r="C9" s="8">
        <v>2</v>
      </c>
      <c r="D9" s="10">
        <f t="shared" si="0"/>
        <v>3048</v>
      </c>
      <c r="E9" s="7" t="s">
        <v>37</v>
      </c>
      <c r="F9" s="11">
        <v>64.19</v>
      </c>
      <c r="G9" s="59">
        <f t="shared" si="1"/>
        <v>342780.76224000001</v>
      </c>
    </row>
    <row r="10" spans="1:9" s="2" customFormat="1" ht="40" customHeight="1" x14ac:dyDescent="0.35">
      <c r="A10" s="13" t="s">
        <v>21</v>
      </c>
      <c r="B10" s="9">
        <v>8869</v>
      </c>
      <c r="C10" s="8">
        <v>0.1</v>
      </c>
      <c r="D10" s="10">
        <f t="shared" si="0"/>
        <v>887</v>
      </c>
      <c r="E10" s="7" t="s">
        <v>36</v>
      </c>
      <c r="F10" s="18">
        <v>75.849999999999994</v>
      </c>
      <c r="G10" s="59">
        <f t="shared" si="1"/>
        <v>117872.72039999999</v>
      </c>
    </row>
    <row r="11" spans="1:9" s="2" customFormat="1" ht="40" customHeight="1" x14ac:dyDescent="0.35">
      <c r="A11" s="38" t="s">
        <v>22</v>
      </c>
      <c r="B11" s="9">
        <v>39</v>
      </c>
      <c r="C11" s="8">
        <v>1.5</v>
      </c>
      <c r="D11" s="10">
        <f t="shared" si="0"/>
        <v>59</v>
      </c>
      <c r="E11" s="7" t="s">
        <v>36</v>
      </c>
      <c r="F11" s="18">
        <v>75.849999999999994</v>
      </c>
      <c r="G11" s="59">
        <f t="shared" si="1"/>
        <v>7840.4627999999993</v>
      </c>
    </row>
    <row r="12" spans="1:9" ht="40" customHeight="1" x14ac:dyDescent="0.35">
      <c r="A12" s="13" t="s">
        <v>23</v>
      </c>
      <c r="B12" s="9">
        <v>28</v>
      </c>
      <c r="C12" s="8">
        <v>0.5</v>
      </c>
      <c r="D12" s="10">
        <f t="shared" si="0"/>
        <v>14</v>
      </c>
      <c r="E12" s="7" t="s">
        <v>36</v>
      </c>
      <c r="F12" s="18">
        <v>75.849999999999994</v>
      </c>
      <c r="G12" s="59">
        <f t="shared" ref="G12:G13" si="2">(D12*F12)*(1+$C$5+$D$5)</f>
        <v>1860.4487999999997</v>
      </c>
    </row>
    <row r="13" spans="1:9" ht="40" customHeight="1" x14ac:dyDescent="0.35">
      <c r="A13" s="13" t="s">
        <v>24</v>
      </c>
      <c r="B13" s="9">
        <v>2</v>
      </c>
      <c r="C13" s="8">
        <v>80</v>
      </c>
      <c r="D13" s="10">
        <f t="shared" si="0"/>
        <v>160</v>
      </c>
      <c r="E13" s="7" t="s">
        <v>36</v>
      </c>
      <c r="F13" s="18">
        <v>75.849999999999994</v>
      </c>
      <c r="G13" s="59">
        <f t="shared" si="2"/>
        <v>21262.272000000001</v>
      </c>
    </row>
    <row r="14" spans="1:9" ht="40" customHeight="1" x14ac:dyDescent="0.35">
      <c r="A14" s="38" t="s">
        <v>25</v>
      </c>
      <c r="B14" s="9">
        <v>780</v>
      </c>
      <c r="C14" s="8">
        <v>5</v>
      </c>
      <c r="D14" s="10">
        <f t="shared" ref="D14:D29" si="3">ROUNDUP(B14*C14,0)</f>
        <v>3900</v>
      </c>
      <c r="E14" s="7" t="s">
        <v>37</v>
      </c>
      <c r="F14" s="11">
        <v>64.19</v>
      </c>
      <c r="G14" s="59">
        <f t="shared" ref="G14:G29" si="4">(D14*F14)*(1+$C$5+$D$5)</f>
        <v>438597.43199999997</v>
      </c>
    </row>
    <row r="15" spans="1:9" ht="40" customHeight="1" x14ac:dyDescent="0.35">
      <c r="A15" s="13" t="s">
        <v>26</v>
      </c>
      <c r="B15" s="9">
        <v>1</v>
      </c>
      <c r="C15" s="8">
        <v>2</v>
      </c>
      <c r="D15" s="10">
        <f t="shared" si="3"/>
        <v>2</v>
      </c>
      <c r="E15" s="7" t="s">
        <v>36</v>
      </c>
      <c r="F15" s="18">
        <v>75.849999999999994</v>
      </c>
      <c r="G15" s="59">
        <f t="shared" si="4"/>
        <v>265.77839999999998</v>
      </c>
    </row>
    <row r="16" spans="1:9" ht="40" customHeight="1" x14ac:dyDescent="0.35">
      <c r="A16" s="38" t="s">
        <v>27</v>
      </c>
      <c r="B16" s="9">
        <v>11335</v>
      </c>
      <c r="C16" s="8">
        <v>1</v>
      </c>
      <c r="D16" s="10">
        <f t="shared" si="3"/>
        <v>11335</v>
      </c>
      <c r="E16" s="7" t="s">
        <v>36</v>
      </c>
      <c r="F16" s="18">
        <v>75.849999999999994</v>
      </c>
      <c r="G16" s="59">
        <f t="shared" si="4"/>
        <v>1506299.0819999997</v>
      </c>
    </row>
    <row r="17" spans="1:7" ht="40" customHeight="1" x14ac:dyDescent="0.35">
      <c r="A17" s="13" t="s">
        <v>28</v>
      </c>
      <c r="B17" s="9">
        <v>1</v>
      </c>
      <c r="C17" s="8">
        <v>1</v>
      </c>
      <c r="D17" s="10">
        <f t="shared" si="3"/>
        <v>1</v>
      </c>
      <c r="E17" s="7" t="s">
        <v>36</v>
      </c>
      <c r="F17" s="18">
        <v>75.849999999999994</v>
      </c>
      <c r="G17" s="59">
        <f t="shared" si="4"/>
        <v>132.88919999999999</v>
      </c>
    </row>
    <row r="18" spans="1:7" ht="40" customHeight="1" x14ac:dyDescent="0.35">
      <c r="A18" s="38" t="s">
        <v>29</v>
      </c>
      <c r="B18" s="9">
        <v>1524</v>
      </c>
      <c r="C18" s="8">
        <v>5</v>
      </c>
      <c r="D18" s="10">
        <f t="shared" si="3"/>
        <v>7620</v>
      </c>
      <c r="E18" s="7" t="s">
        <v>38</v>
      </c>
      <c r="F18" s="11">
        <v>53.98</v>
      </c>
      <c r="G18" s="59">
        <f t="shared" si="4"/>
        <v>720645.95519999997</v>
      </c>
    </row>
    <row r="19" spans="1:7" ht="40" customHeight="1" x14ac:dyDescent="0.35">
      <c r="A19" s="38" t="s">
        <v>30</v>
      </c>
      <c r="B19" s="9">
        <v>52</v>
      </c>
      <c r="C19" s="8">
        <v>10</v>
      </c>
      <c r="D19" s="10">
        <f t="shared" si="3"/>
        <v>520</v>
      </c>
      <c r="E19" s="7" t="s">
        <v>36</v>
      </c>
      <c r="F19" s="18">
        <v>75.849999999999994</v>
      </c>
      <c r="G19" s="59">
        <f t="shared" si="4"/>
        <v>69102.384000000005</v>
      </c>
    </row>
    <row r="20" spans="1:7" ht="40" customHeight="1" x14ac:dyDescent="0.35">
      <c r="A20" s="38" t="s">
        <v>35</v>
      </c>
      <c r="B20" s="9">
        <v>52</v>
      </c>
      <c r="C20" s="8">
        <v>5</v>
      </c>
      <c r="D20" s="10">
        <f t="shared" si="3"/>
        <v>260</v>
      </c>
      <c r="E20" s="7" t="s">
        <v>36</v>
      </c>
      <c r="F20" s="18">
        <v>75.849999999999994</v>
      </c>
      <c r="G20" s="59">
        <f t="shared" si="4"/>
        <v>34551.192000000003</v>
      </c>
    </row>
    <row r="21" spans="1:7" ht="40" customHeight="1" x14ac:dyDescent="0.35">
      <c r="A21" s="38" t="s">
        <v>31</v>
      </c>
      <c r="B21" s="9">
        <v>52</v>
      </c>
      <c r="C21" s="8">
        <v>6</v>
      </c>
      <c r="D21" s="10">
        <f t="shared" si="3"/>
        <v>312</v>
      </c>
      <c r="E21" s="7" t="s">
        <v>36</v>
      </c>
      <c r="F21" s="18">
        <v>75.849999999999994</v>
      </c>
      <c r="G21" s="59">
        <f t="shared" si="4"/>
        <v>41461.430399999997</v>
      </c>
    </row>
    <row r="22" spans="1:7" ht="40" customHeight="1" x14ac:dyDescent="0.35">
      <c r="A22" s="38" t="s">
        <v>32</v>
      </c>
      <c r="B22" s="9">
        <v>230</v>
      </c>
      <c r="C22" s="8">
        <v>1</v>
      </c>
      <c r="D22" s="10">
        <f t="shared" si="3"/>
        <v>230</v>
      </c>
      <c r="E22" s="7" t="s">
        <v>36</v>
      </c>
      <c r="F22" s="18">
        <v>75.849999999999994</v>
      </c>
      <c r="G22" s="59">
        <f t="shared" si="4"/>
        <v>30564.516</v>
      </c>
    </row>
    <row r="23" spans="1:7" ht="40" customHeight="1" x14ac:dyDescent="0.35">
      <c r="A23" s="38" t="s">
        <v>33</v>
      </c>
      <c r="B23" s="9">
        <v>15</v>
      </c>
      <c r="C23" s="8">
        <v>0.5</v>
      </c>
      <c r="D23" s="10">
        <f t="shared" si="3"/>
        <v>8</v>
      </c>
      <c r="E23" s="7" t="s">
        <v>36</v>
      </c>
      <c r="F23" s="18">
        <v>75.849999999999994</v>
      </c>
      <c r="G23" s="59">
        <f t="shared" si="4"/>
        <v>1063.1135999999999</v>
      </c>
    </row>
    <row r="24" spans="1:7" ht="40" customHeight="1" x14ac:dyDescent="0.35">
      <c r="A24" s="38"/>
      <c r="B24" s="9"/>
      <c r="C24" s="8"/>
      <c r="D24" s="10">
        <f t="shared" si="3"/>
        <v>0</v>
      </c>
      <c r="E24" s="7"/>
      <c r="F24" s="11"/>
      <c r="G24" s="59">
        <f t="shared" si="4"/>
        <v>0</v>
      </c>
    </row>
    <row r="25" spans="1:7" ht="40" customHeight="1" x14ac:dyDescent="0.35">
      <c r="A25" s="38"/>
      <c r="B25" s="9"/>
      <c r="C25" s="8"/>
      <c r="D25" s="10">
        <f t="shared" si="3"/>
        <v>0</v>
      </c>
      <c r="E25" s="7"/>
      <c r="F25" s="11"/>
      <c r="G25" s="41">
        <f t="shared" si="4"/>
        <v>0</v>
      </c>
    </row>
    <row r="26" spans="1:7" ht="40" customHeight="1" x14ac:dyDescent="0.35">
      <c r="A26" s="38"/>
      <c r="B26" s="9"/>
      <c r="C26" s="8"/>
      <c r="D26" s="10">
        <f t="shared" si="3"/>
        <v>0</v>
      </c>
      <c r="E26" s="7"/>
      <c r="F26" s="11"/>
      <c r="G26" s="41">
        <f t="shared" si="4"/>
        <v>0</v>
      </c>
    </row>
    <row r="27" spans="1:7" ht="40" customHeight="1" x14ac:dyDescent="0.35">
      <c r="A27" s="38"/>
      <c r="B27" s="9"/>
      <c r="C27" s="8"/>
      <c r="D27" s="10">
        <f t="shared" si="3"/>
        <v>0</v>
      </c>
      <c r="E27" s="7"/>
      <c r="F27" s="11"/>
      <c r="G27" s="41">
        <f t="shared" si="4"/>
        <v>0</v>
      </c>
    </row>
    <row r="28" spans="1:7" ht="40" customHeight="1" x14ac:dyDescent="0.35">
      <c r="A28" s="38"/>
      <c r="B28" s="9"/>
      <c r="C28" s="8"/>
      <c r="D28" s="10">
        <f t="shared" si="3"/>
        <v>0</v>
      </c>
      <c r="E28" s="7"/>
      <c r="F28" s="11"/>
      <c r="G28" s="41">
        <f t="shared" si="4"/>
        <v>0</v>
      </c>
    </row>
    <row r="29" spans="1:7" ht="40" customHeight="1" x14ac:dyDescent="0.35">
      <c r="A29" s="38"/>
      <c r="B29" s="9"/>
      <c r="C29" s="8"/>
      <c r="D29" s="10">
        <f t="shared" si="3"/>
        <v>0</v>
      </c>
      <c r="E29" s="7"/>
      <c r="F29" s="11"/>
      <c r="G29" s="41">
        <f t="shared" si="4"/>
        <v>0</v>
      </c>
    </row>
    <row r="30" spans="1:7" x14ac:dyDescent="0.35">
      <c r="A30" s="39"/>
    </row>
    <row r="31" spans="1:7" x14ac:dyDescent="0.35">
      <c r="A31" s="39"/>
    </row>
    <row r="32" spans="1:7" x14ac:dyDescent="0.35">
      <c r="A32" s="39"/>
    </row>
    <row r="33" spans="1:1" x14ac:dyDescent="0.35">
      <c r="A33" s="39"/>
    </row>
    <row r="34" spans="1:1" x14ac:dyDescent="0.35">
      <c r="A34" s="39"/>
    </row>
    <row r="35" spans="1:1" x14ac:dyDescent="0.35">
      <c r="A35" s="39"/>
    </row>
    <row r="36" spans="1:1" x14ac:dyDescent="0.35">
      <c r="A36" s="39"/>
    </row>
    <row r="37" spans="1:1" x14ac:dyDescent="0.35">
      <c r="A37" s="39"/>
    </row>
    <row r="38" spans="1:1" x14ac:dyDescent="0.35">
      <c r="A38" s="39"/>
    </row>
    <row r="39" spans="1:1" x14ac:dyDescent="0.35">
      <c r="A39" s="39"/>
    </row>
    <row r="40" spans="1:1" x14ac:dyDescent="0.35">
      <c r="A40" s="39"/>
    </row>
    <row r="41" spans="1:1" x14ac:dyDescent="0.35">
      <c r="A41" s="39"/>
    </row>
    <row r="42" spans="1:1" x14ac:dyDescent="0.35">
      <c r="A42" s="39"/>
    </row>
    <row r="43" spans="1:1" x14ac:dyDescent="0.35">
      <c r="A43" s="39"/>
    </row>
    <row r="44" spans="1:1" x14ac:dyDescent="0.35">
      <c r="A44" s="39"/>
    </row>
    <row r="45" spans="1:1" x14ac:dyDescent="0.35">
      <c r="A45" s="39"/>
    </row>
    <row r="46" spans="1:1" x14ac:dyDescent="0.35">
      <c r="A46" s="39"/>
    </row>
    <row r="47" spans="1:1" x14ac:dyDescent="0.35">
      <c r="A47" s="39"/>
    </row>
    <row r="48" spans="1:1" x14ac:dyDescent="0.35">
      <c r="A48" s="39"/>
    </row>
    <row r="49" spans="1:1" x14ac:dyDescent="0.35">
      <c r="A49" s="39"/>
    </row>
    <row r="50" spans="1:1" x14ac:dyDescent="0.35">
      <c r="A50" s="39"/>
    </row>
    <row r="51" spans="1:1" x14ac:dyDescent="0.35">
      <c r="A51" s="39"/>
    </row>
    <row r="52" spans="1:1" x14ac:dyDescent="0.35">
      <c r="A52" s="39"/>
    </row>
    <row r="53" spans="1:1" x14ac:dyDescent="0.35">
      <c r="A53" s="39"/>
    </row>
    <row r="54" spans="1:1" x14ac:dyDescent="0.35">
      <c r="A54" s="39"/>
    </row>
    <row r="55" spans="1:1" x14ac:dyDescent="0.35">
      <c r="A55" s="39"/>
    </row>
    <row r="56" spans="1:1" x14ac:dyDescent="0.35">
      <c r="A56" s="39"/>
    </row>
    <row r="57" spans="1:1" x14ac:dyDescent="0.35">
      <c r="A57" s="39"/>
    </row>
    <row r="58" spans="1:1" x14ac:dyDescent="0.35">
      <c r="A58" s="39"/>
    </row>
    <row r="59" spans="1:1" x14ac:dyDescent="0.35">
      <c r="A59" s="39"/>
    </row>
    <row r="60" spans="1:1" x14ac:dyDescent="0.35">
      <c r="A60" s="39"/>
    </row>
    <row r="61" spans="1:1" x14ac:dyDescent="0.35">
      <c r="A61" s="39"/>
    </row>
    <row r="62" spans="1:1" x14ac:dyDescent="0.35">
      <c r="A62" s="39"/>
    </row>
    <row r="63" spans="1:1" x14ac:dyDescent="0.35">
      <c r="A63" s="39"/>
    </row>
    <row r="64" spans="1:1" x14ac:dyDescent="0.35">
      <c r="A64" s="39"/>
    </row>
    <row r="65" spans="1:1" x14ac:dyDescent="0.35">
      <c r="A65" s="39"/>
    </row>
    <row r="66" spans="1:1" x14ac:dyDescent="0.35">
      <c r="A66" s="39"/>
    </row>
    <row r="67" spans="1:1" x14ac:dyDescent="0.35">
      <c r="A67" s="39"/>
    </row>
    <row r="68" spans="1:1" x14ac:dyDescent="0.35">
      <c r="A68" s="39"/>
    </row>
    <row r="69" spans="1:1" x14ac:dyDescent="0.35">
      <c r="A69" s="39"/>
    </row>
    <row r="70" spans="1:1" x14ac:dyDescent="0.35">
      <c r="A70" s="39"/>
    </row>
    <row r="71" spans="1:1" x14ac:dyDescent="0.35">
      <c r="A71" s="39"/>
    </row>
    <row r="72" spans="1:1" x14ac:dyDescent="0.35">
      <c r="A72" s="39"/>
    </row>
    <row r="73" spans="1:1" x14ac:dyDescent="0.35">
      <c r="A73" s="39"/>
    </row>
    <row r="74" spans="1:1" x14ac:dyDescent="0.35">
      <c r="A74" s="39"/>
    </row>
    <row r="75" spans="1:1" x14ac:dyDescent="0.35">
      <c r="A75" s="39"/>
    </row>
    <row r="76" spans="1:1" x14ac:dyDescent="0.35">
      <c r="A76" s="39"/>
    </row>
    <row r="77" spans="1:1" x14ac:dyDescent="0.35">
      <c r="A77" s="39"/>
    </row>
    <row r="78" spans="1:1" x14ac:dyDescent="0.35">
      <c r="A78" s="39"/>
    </row>
    <row r="79" spans="1:1" x14ac:dyDescent="0.35">
      <c r="A79" s="39"/>
    </row>
    <row r="80" spans="1:1" x14ac:dyDescent="0.35">
      <c r="A80" s="39"/>
    </row>
    <row r="81" spans="1:1" x14ac:dyDescent="0.35">
      <c r="A81" s="39"/>
    </row>
    <row r="82" spans="1:1" x14ac:dyDescent="0.35">
      <c r="A82" s="39"/>
    </row>
    <row r="83" spans="1:1" x14ac:dyDescent="0.35">
      <c r="A83" s="39"/>
    </row>
    <row r="84" spans="1:1" x14ac:dyDescent="0.35">
      <c r="A84" s="39"/>
    </row>
    <row r="85" spans="1:1" x14ac:dyDescent="0.35">
      <c r="A85" s="39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Harris, Sheniqua - MRP-APHIS</cp:lastModifiedBy>
  <cp:lastPrinted>2025-12-08T12:37:00Z</cp:lastPrinted>
  <dcterms:created xsi:type="dcterms:W3CDTF">2021-07-01T18:06:57Z</dcterms:created>
  <dcterms:modified xsi:type="dcterms:W3CDTF">2026-07-09T11:52:26Z</dcterms:modified>
</cp:coreProperties>
</file>