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66925"/>
  <xr:revisionPtr revIDLastSave="0" documentId="8_{B9734EB3-EA45-4D95-B901-61FC365A2617}" xr6:coauthVersionLast="47" xr6:coauthVersionMax="47" xr10:uidLastSave="{00000000-0000-0000-0000-000000000000}"/>
  <bookViews>
    <workbookView xWindow="-120" yWindow="-120" windowWidth="29040" windowHeight="15840" tabRatio="795" firstSheet="6" activeTab="9" xr2:uid="{00000000-000D-0000-FFFF-FFFF00000000}"/>
  </bookViews>
  <sheets>
    <sheet name="Crosswalk Excel to Instructions" sheetId="21" r:id="rId1"/>
    <sheet name="Color Coding &amp; Checks" sheetId="22" r:id="rId2"/>
    <sheet name="A. General Information" sheetId="2" r:id="rId3"/>
    <sheet name="B. Overview Information" sheetId="9" r:id="rId4"/>
    <sheet name="C1-C2. Company-Wide Information" sheetId="27" r:id="rId5"/>
    <sheet name="C3. Safety &amp; Security Measures" sheetId="37" r:id="rId6"/>
    <sheet name="D1. Facility Audio IPCS Costs" sheetId="30" r:id="rId7"/>
    <sheet name="D1. Facility Video IPCS Costs" sheetId="31" r:id="rId8"/>
    <sheet name="D1. Facility Demand and Revenue" sheetId="35" r:id="rId9"/>
    <sheet name="FCC Notice" sheetId="12" r:id="rId10"/>
  </sheets>
  <definedNames>
    <definedName name="_Hlk126761397" localSheetId="2">'A. General Information'!$A$25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4" i="22" l="1"/>
  <c r="H23" i="37"/>
  <c r="H26" i="37"/>
  <c r="H25" i="37"/>
  <c r="H24" i="37"/>
  <c r="H22" i="37"/>
  <c r="H21" i="37"/>
  <c r="H20" i="37"/>
  <c r="H19" i="37"/>
  <c r="H18" i="37"/>
  <c r="H17" i="37"/>
  <c r="H16" i="37"/>
  <c r="H15" i="37"/>
  <c r="H14" i="37"/>
  <c r="H13" i="37"/>
  <c r="C28" i="37"/>
  <c r="H27" i="37"/>
  <c r="H12" i="37"/>
  <c r="H11" i="37"/>
  <c r="H10" i="37"/>
  <c r="H9" i="37"/>
  <c r="H8" i="37"/>
  <c r="B19" i="9"/>
  <c r="E94" i="27"/>
  <c r="E95" i="27" s="1"/>
  <c r="E74" i="27"/>
  <c r="E69" i="27"/>
  <c r="E61" i="27"/>
  <c r="E44" i="27"/>
  <c r="E43" i="27"/>
  <c r="E45" i="27" s="1"/>
  <c r="E50" i="27" s="1"/>
  <c r="E63" i="27" s="1"/>
  <c r="E42" i="27"/>
  <c r="E38" i="27"/>
  <c r="E26" i="27"/>
  <c r="E22" i="27"/>
  <c r="E18" i="27"/>
  <c r="E14" i="27"/>
  <c r="E10" i="27"/>
  <c r="E67" i="27" l="1"/>
  <c r="E72" i="27" s="1"/>
  <c r="E70" i="27"/>
  <c r="E76" i="27" s="1"/>
  <c r="E96" i="27" s="1"/>
  <c r="E75" i="27"/>
  <c r="F96" i="27"/>
  <c r="F95" i="27"/>
  <c r="F94" i="27"/>
  <c r="B94" i="27"/>
  <c r="G44" i="27"/>
  <c r="D44" i="27"/>
  <c r="C44" i="27"/>
  <c r="B44" i="27"/>
  <c r="B61" i="27"/>
  <c r="B20" i="9"/>
  <c r="B43" i="27"/>
  <c r="G94" i="27"/>
  <c r="D94" i="27"/>
  <c r="C94" i="27"/>
  <c r="G61" i="27"/>
  <c r="D61" i="27"/>
  <c r="C61" i="27"/>
  <c r="G43" i="27"/>
  <c r="D43" i="27"/>
  <c r="C43" i="27"/>
  <c r="C75" i="22"/>
  <c r="C74" i="22"/>
  <c r="C58" i="22"/>
  <c r="C51" i="22"/>
  <c r="C65" i="22"/>
  <c r="C38" i="22"/>
  <c r="C31" i="22"/>
  <c r="B15" i="9" l="1"/>
  <c r="C43" i="22" s="1"/>
  <c r="B4" i="37"/>
  <c r="D23" i="37" s="1"/>
  <c r="B95" i="27"/>
  <c r="B18" i="9"/>
  <c r="B17" i="9"/>
  <c r="K23" i="37" l="1"/>
  <c r="I23" i="37"/>
  <c r="L23" i="37" s="1"/>
  <c r="J23" i="37"/>
  <c r="D10" i="37"/>
  <c r="D22" i="37"/>
  <c r="D24" i="37"/>
  <c r="D14" i="37"/>
  <c r="D19" i="37"/>
  <c r="D20" i="37"/>
  <c r="D11" i="37"/>
  <c r="D13" i="37"/>
  <c r="D26" i="37"/>
  <c r="D12" i="37"/>
  <c r="D8" i="37"/>
  <c r="D27" i="37"/>
  <c r="D9" i="37"/>
  <c r="D25" i="37"/>
  <c r="D16" i="37"/>
  <c r="D17" i="37"/>
  <c r="D21" i="37"/>
  <c r="D15" i="37"/>
  <c r="D18" i="37"/>
  <c r="B30" i="27"/>
  <c r="I26" i="37" l="1"/>
  <c r="J26" i="37"/>
  <c r="K26" i="37"/>
  <c r="I13" i="37"/>
  <c r="K13" i="37"/>
  <c r="J13" i="37"/>
  <c r="K18" i="37"/>
  <c r="J18" i="37"/>
  <c r="I18" i="37"/>
  <c r="K11" i="37"/>
  <c r="I11" i="37"/>
  <c r="J11" i="37"/>
  <c r="J12" i="37"/>
  <c r="I12" i="37"/>
  <c r="K12" i="37"/>
  <c r="K15" i="37"/>
  <c r="J15" i="37"/>
  <c r="I15" i="37"/>
  <c r="K20" i="37"/>
  <c r="I20" i="37"/>
  <c r="J20" i="37"/>
  <c r="K8" i="37"/>
  <c r="J8" i="37"/>
  <c r="I8" i="37"/>
  <c r="D28" i="37"/>
  <c r="K21" i="37"/>
  <c r="I21" i="37"/>
  <c r="J21" i="37"/>
  <c r="K19" i="37"/>
  <c r="I19" i="37"/>
  <c r="J19" i="37"/>
  <c r="J27" i="37"/>
  <c r="K27" i="37"/>
  <c r="I27" i="37"/>
  <c r="J17" i="37"/>
  <c r="K17" i="37"/>
  <c r="I17" i="37"/>
  <c r="K14" i="37"/>
  <c r="I14" i="37"/>
  <c r="J14" i="37"/>
  <c r="I16" i="37"/>
  <c r="K16" i="37"/>
  <c r="J16" i="37"/>
  <c r="K24" i="37"/>
  <c r="J24" i="37"/>
  <c r="I24" i="37"/>
  <c r="L24" i="37" s="1"/>
  <c r="K25" i="37"/>
  <c r="J25" i="37"/>
  <c r="I25" i="37"/>
  <c r="K22" i="37"/>
  <c r="J22" i="37"/>
  <c r="I22" i="37"/>
  <c r="I9" i="37"/>
  <c r="K9" i="37"/>
  <c r="J9" i="37"/>
  <c r="K10" i="37"/>
  <c r="I10" i="37"/>
  <c r="J10" i="37"/>
  <c r="G26" i="35"/>
  <c r="C66" i="22" s="1"/>
  <c r="G25" i="35"/>
  <c r="H2" i="35"/>
  <c r="C76" i="22" s="1"/>
  <c r="F104" i="31"/>
  <c r="F105" i="31" s="1"/>
  <c r="E104" i="31"/>
  <c r="E105" i="31" s="1"/>
  <c r="D104" i="31"/>
  <c r="D105" i="31" s="1"/>
  <c r="C104" i="31"/>
  <c r="C105" i="31" s="1"/>
  <c r="B104" i="31"/>
  <c r="B105" i="31" s="1"/>
  <c r="F84" i="31"/>
  <c r="E84" i="31"/>
  <c r="D84" i="31"/>
  <c r="C84" i="31"/>
  <c r="B84" i="31"/>
  <c r="F79" i="31"/>
  <c r="E79" i="31"/>
  <c r="D79" i="31"/>
  <c r="C79" i="31"/>
  <c r="B79" i="31"/>
  <c r="F71" i="31"/>
  <c r="E71" i="31"/>
  <c r="D71" i="31"/>
  <c r="C71" i="31"/>
  <c r="B71" i="31"/>
  <c r="F54" i="31"/>
  <c r="E54" i="31"/>
  <c r="D54" i="31"/>
  <c r="C54" i="31"/>
  <c r="B54" i="31"/>
  <c r="F53" i="31"/>
  <c r="E53" i="31"/>
  <c r="D53" i="31"/>
  <c r="C53" i="31"/>
  <c r="B53" i="31"/>
  <c r="F52" i="31"/>
  <c r="E52" i="31"/>
  <c r="D52" i="31"/>
  <c r="C52" i="31"/>
  <c r="B52" i="31"/>
  <c r="F48" i="31"/>
  <c r="E48" i="31"/>
  <c r="D48" i="31"/>
  <c r="C48" i="31"/>
  <c r="B48" i="31"/>
  <c r="F36" i="31"/>
  <c r="E36" i="31"/>
  <c r="D36" i="31"/>
  <c r="C36" i="31"/>
  <c r="B36" i="31"/>
  <c r="F32" i="31"/>
  <c r="E32" i="31"/>
  <c r="D32" i="31"/>
  <c r="C32" i="31"/>
  <c r="B32" i="31"/>
  <c r="F28" i="31"/>
  <c r="E28" i="31"/>
  <c r="D28" i="31"/>
  <c r="C28" i="31"/>
  <c r="B28" i="31"/>
  <c r="F24" i="31"/>
  <c r="E24" i="31"/>
  <c r="D24" i="31"/>
  <c r="C24" i="31"/>
  <c r="B24" i="31"/>
  <c r="F20" i="31"/>
  <c r="E20" i="31"/>
  <c r="D20" i="31"/>
  <c r="C20" i="31"/>
  <c r="B20" i="31"/>
  <c r="H4" i="31"/>
  <c r="F104" i="30"/>
  <c r="F105" i="30" s="1"/>
  <c r="E104" i="30"/>
  <c r="E105" i="30" s="1"/>
  <c r="D104" i="30"/>
  <c r="D105" i="30" s="1"/>
  <c r="C104" i="30"/>
  <c r="C105" i="30" s="1"/>
  <c r="B104" i="30"/>
  <c r="B105" i="30" s="1"/>
  <c r="F84" i="30"/>
  <c r="E84" i="30"/>
  <c r="D84" i="30"/>
  <c r="C84" i="30"/>
  <c r="B84" i="30"/>
  <c r="F79" i="30"/>
  <c r="E79" i="30"/>
  <c r="D79" i="30"/>
  <c r="C79" i="30"/>
  <c r="B79" i="30"/>
  <c r="F71" i="30"/>
  <c r="E71" i="30"/>
  <c r="D71" i="30"/>
  <c r="C71" i="30"/>
  <c r="B71" i="30"/>
  <c r="F54" i="30"/>
  <c r="E54" i="30"/>
  <c r="D54" i="30"/>
  <c r="C54" i="30"/>
  <c r="B54" i="30"/>
  <c r="F53" i="30"/>
  <c r="E53" i="30"/>
  <c r="D53" i="30"/>
  <c r="C53" i="30"/>
  <c r="C55" i="30" s="1"/>
  <c r="C60" i="30" s="1"/>
  <c r="C73" i="30" s="1"/>
  <c r="C77" i="30" s="1"/>
  <c r="C82" i="30" s="1"/>
  <c r="C85" i="30" s="1"/>
  <c r="B53" i="30"/>
  <c r="F52" i="30"/>
  <c r="E52" i="30"/>
  <c r="D52" i="30"/>
  <c r="C52" i="30"/>
  <c r="B52" i="30"/>
  <c r="F48" i="30"/>
  <c r="E48" i="30"/>
  <c r="D48" i="30"/>
  <c r="C48" i="30"/>
  <c r="B48" i="30"/>
  <c r="F36" i="30"/>
  <c r="E36" i="30"/>
  <c r="D36" i="30"/>
  <c r="C36" i="30"/>
  <c r="B36" i="30"/>
  <c r="F32" i="30"/>
  <c r="E32" i="30"/>
  <c r="D32" i="30"/>
  <c r="C32" i="30"/>
  <c r="B32" i="30"/>
  <c r="F28" i="30"/>
  <c r="E28" i="30"/>
  <c r="D28" i="30"/>
  <c r="C28" i="30"/>
  <c r="B28" i="30"/>
  <c r="F24" i="30"/>
  <c r="E24" i="30"/>
  <c r="D24" i="30"/>
  <c r="C24" i="30"/>
  <c r="B24" i="30"/>
  <c r="F20" i="30"/>
  <c r="E20" i="30"/>
  <c r="D20" i="30"/>
  <c r="C20" i="30"/>
  <c r="B20" i="30"/>
  <c r="H4" i="30"/>
  <c r="D153" i="27"/>
  <c r="E148" i="27" s="1"/>
  <c r="G95" i="27"/>
  <c r="D95" i="27"/>
  <c r="C95" i="27"/>
  <c r="D74" i="27"/>
  <c r="C74" i="27"/>
  <c r="D69" i="27"/>
  <c r="C69" i="27"/>
  <c r="G42" i="27"/>
  <c r="D42" i="27"/>
  <c r="C42" i="27"/>
  <c r="B42" i="27"/>
  <c r="G38" i="27"/>
  <c r="D38" i="27"/>
  <c r="C38" i="27"/>
  <c r="B38" i="27"/>
  <c r="B34" i="27"/>
  <c r="G26" i="27"/>
  <c r="D26" i="27"/>
  <c r="C26" i="27"/>
  <c r="B26" i="27"/>
  <c r="G22" i="27"/>
  <c r="D22" i="27"/>
  <c r="C22" i="27"/>
  <c r="B22" i="27"/>
  <c r="G18" i="27"/>
  <c r="D18" i="27"/>
  <c r="C18" i="27"/>
  <c r="B18" i="27"/>
  <c r="G14" i="27"/>
  <c r="D14" i="27"/>
  <c r="C14" i="27"/>
  <c r="B14" i="27"/>
  <c r="G10" i="27"/>
  <c r="D10" i="27"/>
  <c r="C10" i="27"/>
  <c r="B10" i="27"/>
  <c r="L14" i="37" l="1"/>
  <c r="L27" i="37"/>
  <c r="L18" i="37"/>
  <c r="L13" i="37"/>
  <c r="L19" i="37"/>
  <c r="L25" i="37"/>
  <c r="L22" i="37"/>
  <c r="J28" i="37"/>
  <c r="L11" i="37"/>
  <c r="L12" i="37"/>
  <c r="K28" i="37"/>
  <c r="L26" i="37"/>
  <c r="I28" i="37"/>
  <c r="L8" i="37"/>
  <c r="L10" i="37"/>
  <c r="L20" i="37"/>
  <c r="L21" i="37"/>
  <c r="L17" i="37"/>
  <c r="L15" i="37"/>
  <c r="L9" i="37"/>
  <c r="L16" i="37"/>
  <c r="C52" i="22"/>
  <c r="C59" i="22"/>
  <c r="C45" i="27"/>
  <c r="C50" i="27" s="1"/>
  <c r="C63" i="27" s="1"/>
  <c r="D55" i="31"/>
  <c r="D60" i="31" s="1"/>
  <c r="D73" i="31" s="1"/>
  <c r="D77" i="31" s="1"/>
  <c r="C55" i="31"/>
  <c r="C60" i="31" s="1"/>
  <c r="C73" i="31" s="1"/>
  <c r="C77" i="31" s="1"/>
  <c r="C80" i="31" s="1"/>
  <c r="B55" i="31"/>
  <c r="B60" i="31" s="1"/>
  <c r="B73" i="31" s="1"/>
  <c r="B77" i="31" s="1"/>
  <c r="B80" i="31" s="1"/>
  <c r="E55" i="31"/>
  <c r="E60" i="31" s="1"/>
  <c r="E73" i="31" s="1"/>
  <c r="E77" i="31" s="1"/>
  <c r="E80" i="31" s="1"/>
  <c r="F55" i="31"/>
  <c r="F60" i="31" s="1"/>
  <c r="F73" i="31" s="1"/>
  <c r="F77" i="31" s="1"/>
  <c r="D55" i="30"/>
  <c r="D60" i="30" s="1"/>
  <c r="D73" i="30" s="1"/>
  <c r="D77" i="30" s="1"/>
  <c r="D82" i="30" s="1"/>
  <c r="D85" i="30" s="1"/>
  <c r="F55" i="30"/>
  <c r="F60" i="30" s="1"/>
  <c r="F73" i="30" s="1"/>
  <c r="F77" i="30" s="1"/>
  <c r="F80" i="30" s="1"/>
  <c r="B55" i="30"/>
  <c r="B60" i="30" s="1"/>
  <c r="B73" i="30" s="1"/>
  <c r="B77" i="30" s="1"/>
  <c r="B82" i="30" s="1"/>
  <c r="B85" i="30" s="1"/>
  <c r="E55" i="30"/>
  <c r="E60" i="30" s="1"/>
  <c r="E73" i="30" s="1"/>
  <c r="E77" i="30" s="1"/>
  <c r="E82" i="30" s="1"/>
  <c r="E85" i="30" s="1"/>
  <c r="D45" i="27"/>
  <c r="D50" i="27" s="1"/>
  <c r="D63" i="27" s="1"/>
  <c r="D67" i="27" s="1"/>
  <c r="D72" i="27" s="1"/>
  <c r="D75" i="27" s="1"/>
  <c r="G45" i="27"/>
  <c r="E137" i="27"/>
  <c r="E102" i="27"/>
  <c r="E126" i="27"/>
  <c r="E104" i="27"/>
  <c r="E140" i="27"/>
  <c r="E105" i="27"/>
  <c r="E117" i="27"/>
  <c r="E129" i="27"/>
  <c r="E141" i="27"/>
  <c r="E106" i="27"/>
  <c r="E118" i="27"/>
  <c r="E130" i="27"/>
  <c r="E142" i="27"/>
  <c r="E107" i="27"/>
  <c r="E119" i="27"/>
  <c r="E131" i="27"/>
  <c r="E143" i="27"/>
  <c r="B45" i="27"/>
  <c r="E108" i="27"/>
  <c r="E120" i="27"/>
  <c r="E132" i="27"/>
  <c r="E144" i="27"/>
  <c r="E109" i="27"/>
  <c r="E121" i="27"/>
  <c r="E133" i="27"/>
  <c r="E145" i="27"/>
  <c r="E101" i="27"/>
  <c r="E138" i="27"/>
  <c r="E103" i="27"/>
  <c r="E139" i="27"/>
  <c r="E128" i="27"/>
  <c r="E110" i="27"/>
  <c r="E122" i="27"/>
  <c r="E134" i="27"/>
  <c r="E146" i="27"/>
  <c r="E113" i="27"/>
  <c r="E114" i="27"/>
  <c r="E127" i="27"/>
  <c r="E116" i="27"/>
  <c r="E111" i="27"/>
  <c r="E123" i="27"/>
  <c r="E135" i="27"/>
  <c r="E147" i="27"/>
  <c r="E125" i="27"/>
  <c r="E115" i="27"/>
  <c r="E112" i="27"/>
  <c r="E124" i="27"/>
  <c r="E136" i="27"/>
  <c r="E149" i="27"/>
  <c r="D80" i="31"/>
  <c r="D82" i="31"/>
  <c r="D85" i="31" s="1"/>
  <c r="D86" i="31" s="1"/>
  <c r="D106" i="31" s="1"/>
  <c r="C80" i="30"/>
  <c r="C86" i="30" s="1"/>
  <c r="C106" i="30" s="1"/>
  <c r="E150" i="27"/>
  <c r="E151" i="27"/>
  <c r="E152" i="27"/>
  <c r="C72" i="22"/>
  <c r="C64" i="22"/>
  <c r="C57" i="22"/>
  <c r="L28" i="37" l="1"/>
  <c r="C45" i="22" s="1"/>
  <c r="C67" i="27"/>
  <c r="C70" i="27" s="1"/>
  <c r="B82" i="31"/>
  <c r="B85" i="31" s="1"/>
  <c r="E80" i="30"/>
  <c r="D80" i="30"/>
  <c r="D86" i="30" s="1"/>
  <c r="D106" i="30" s="1"/>
  <c r="F82" i="30"/>
  <c r="F85" i="30" s="1"/>
  <c r="C72" i="27"/>
  <c r="C75" i="27" s="1"/>
  <c r="D70" i="27"/>
  <c r="D76" i="27" s="1"/>
  <c r="D96" i="27" s="1"/>
  <c r="C82" i="31"/>
  <c r="C85" i="31" s="1"/>
  <c r="C86" i="31" s="1"/>
  <c r="C106" i="31" s="1"/>
  <c r="B86" i="31"/>
  <c r="B106" i="31" s="1"/>
  <c r="E82" i="31"/>
  <c r="E85" i="31" s="1"/>
  <c r="E86" i="31" s="1"/>
  <c r="E106" i="31" s="1"/>
  <c r="F86" i="30"/>
  <c r="F106" i="30" s="1"/>
  <c r="B80" i="30"/>
  <c r="B86" i="30" s="1"/>
  <c r="B106" i="30" s="1"/>
  <c r="E86" i="30"/>
  <c r="E106" i="30" s="1"/>
  <c r="C153" i="27"/>
  <c r="C50" i="22"/>
  <c r="F80" i="31"/>
  <c r="F82" i="31"/>
  <c r="F85" i="31" s="1"/>
  <c r="E153" i="27"/>
  <c r="C68" i="22"/>
  <c r="C61" i="22"/>
  <c r="C60" i="22"/>
  <c r="C67" i="22"/>
  <c r="C46" i="22" l="1"/>
  <c r="C47" i="22"/>
  <c r="B14" i="9"/>
  <c r="C36" i="22" s="1"/>
  <c r="C37" i="22"/>
  <c r="C39" i="22" s="1"/>
  <c r="C76" i="27"/>
  <c r="C96" i="27" s="1"/>
  <c r="G106" i="30"/>
  <c r="F86" i="31"/>
  <c r="F106" i="31" s="1"/>
  <c r="G106" i="31" s="1"/>
  <c r="C54" i="22"/>
  <c r="C53" i="22"/>
  <c r="B16" i="9" l="1"/>
  <c r="C40" i="22"/>
  <c r="B13" i="9"/>
  <c r="C29" i="22" s="1"/>
  <c r="C30" i="22"/>
  <c r="C33" i="22" s="1"/>
  <c r="C32" i="22" l="1"/>
</calcChain>
</file>

<file path=xl/sharedStrings.xml><?xml version="1.0" encoding="utf-8"?>
<sst xmlns="http://schemas.openxmlformats.org/spreadsheetml/2006/main" count="855" uniqueCount="394">
  <si>
    <t>Note: This crosswalk index has One-to-One, One-to-Many, or Many-to-One relationships</t>
  </si>
  <si>
    <t>Excel Tab</t>
  </si>
  <si>
    <t xml:space="preserve">Section of Instructions </t>
  </si>
  <si>
    <t>Pages</t>
  </si>
  <si>
    <t>A. General Information</t>
  </si>
  <si>
    <t>IV. Required Information,  A General Information</t>
  </si>
  <si>
    <t>B. Overview Information</t>
  </si>
  <si>
    <t>IV. Required Information,  B Overview Information</t>
  </si>
  <si>
    <t>C1-C2. Company-Wide Information</t>
  </si>
  <si>
    <t>IV. Required Information,  C1 Overall Financial Information</t>
  </si>
  <si>
    <t>IV. Required Information,  C2 Service-Specific Financial Information</t>
  </si>
  <si>
    <t>D1. Facility Audio IPCS Costs</t>
  </si>
  <si>
    <t>IV. Required Information,  D1 Facility-Specific Financial Information, a., b., c.</t>
  </si>
  <si>
    <t>D1. Facility Video IPCS Costs</t>
  </si>
  <si>
    <t>D1. Facility Demand and Revenue</t>
  </si>
  <si>
    <t>IV. Required Information,  D1 Facility-Specific Financial Information, d. Facility-Specific Demand and Revenue Data</t>
  </si>
  <si>
    <t>FCC Notice</t>
  </si>
  <si>
    <t xml:space="preserve">* There is no tab D2a tab because the Word instructions under the D2a heading relate to the general information reported at the top of the D1. Facility Audio IPCS and D1. Facility Video IPCS tabs.  </t>
  </si>
  <si>
    <t>Workbook Structure</t>
  </si>
  <si>
    <t>Do not directly input data into this tab.</t>
  </si>
  <si>
    <t>Most of the tabs in this workbook are data input tabs (12). These tabs have a few summation calculations which are highlighted (color coded yellow, green).</t>
  </si>
  <si>
    <t xml:space="preserve">Summations from 2 input tabs ('Commission and Revenue Sharing' and 'Company-Wide Information') flow into the 'B. Overview Information' tab. </t>
  </si>
  <si>
    <t>Summations from all tabs flow into this 'Color Coding &amp; Checks' tab.</t>
  </si>
  <si>
    <t>Cell Color Coding</t>
  </si>
  <si>
    <t>Interpretation</t>
  </si>
  <si>
    <t>Gray</t>
  </si>
  <si>
    <t>Informational - Field names, row names, fillers. Do not enter data.</t>
  </si>
  <si>
    <t>No color</t>
  </si>
  <si>
    <t>Numeric value - Enter only positive numbers or zero, with exceptions at the *.</t>
  </si>
  <si>
    <t>Dropdown - Make a selection from a dropdown list, e.g., tax section of Company-Wide selections allows choice of "C" or "PTE".</t>
  </si>
  <si>
    <t>N/A populated by FCC - Not Available for data entry means leave as is, do not enter data.</t>
  </si>
  <si>
    <t>Yellow</t>
  </si>
  <si>
    <t>Formula - Do not change, delete or overwrite any FCC formulas with values, including those not highlighted. Note: Only a few examples are color coded in this workbook - not all instances.</t>
  </si>
  <si>
    <t>Green</t>
  </si>
  <si>
    <t>Formulas that check for consistency - This tab checks the formula values in one tab against the corresponding formula values on another tab.**</t>
  </si>
  <si>
    <t xml:space="preserve">* If the Company’s account balance for an asset, contra asset, liability, contra liability, revenue, contra revenue, expense, or contra expense account is the opposite of its expected debit or credit balance, report that balance as a negative number on the Excel template.  For example, the expected account balance for accumulated deferred income taxes is a credit balance, representing a tax debt that will need to be paid in the future.  If this is the case, report a positive number for accumulated deferred income taxes.  If, instead, the account balance for the accumulated deferred income taxes is a debit balance, representing an over-payment or advance payment of income taxes, report that balance as a negative number. </t>
  </si>
  <si>
    <t>** e.g., Sum of values for facilities = Company-wide value. See examples below.</t>
  </si>
  <si>
    <t>Formula Checks</t>
  </si>
  <si>
    <t>The following checks will improve inter-tab consistency.</t>
  </si>
  <si>
    <t>If the difference (or percent difference) in formula values from 2 tabs is low, then there is inter-tab consistency (closeness).</t>
  </si>
  <si>
    <t>The provider should perform all similar checks. See examples below.</t>
  </si>
  <si>
    <t>Review and revise the reported data to eliminate any inconsistencies among the tabs or explain any inconsistences in the Word template.</t>
  </si>
  <si>
    <t>EXAMPLES:</t>
  </si>
  <si>
    <t>Concept / Tabs</t>
  </si>
  <si>
    <t>Cells</t>
  </si>
  <si>
    <t>Values</t>
  </si>
  <si>
    <t>Calculations</t>
  </si>
  <si>
    <t>Notes</t>
  </si>
  <si>
    <t>L2</t>
  </si>
  <si>
    <t>B3</t>
  </si>
  <si>
    <t>L3</t>
  </si>
  <si>
    <t>Percent Difference</t>
  </si>
  <si>
    <t>L1 = L2</t>
  </si>
  <si>
    <t>L4 = L3 - L2</t>
  </si>
  <si>
    <t>L5 = L3 / L2 - 1</t>
  </si>
  <si>
    <t>Overview tab references Company-wide tab</t>
  </si>
  <si>
    <t>Audio IPCS Costs</t>
  </si>
  <si>
    <t>Difference C1-C2, D1</t>
  </si>
  <si>
    <t>This difference may be slightly higher, because the tabs use different tax rates (e.g., weighted avg. v. state specific).</t>
  </si>
  <si>
    <t>Video IPCS Costs</t>
  </si>
  <si>
    <t>Total Revenue (minus Other)</t>
  </si>
  <si>
    <t>Audio Revenue</t>
  </si>
  <si>
    <t>C4</t>
  </si>
  <si>
    <t>Video Revenue</t>
  </si>
  <si>
    <t>D4</t>
  </si>
  <si>
    <t>Number of Facilities</t>
  </si>
  <si>
    <t>no count</t>
  </si>
  <si>
    <t>C1. Company-Wide Information</t>
  </si>
  <si>
    <t>H4</t>
  </si>
  <si>
    <t>Cell reference will change to reflect count of facilities</t>
  </si>
  <si>
    <t>H2</t>
  </si>
  <si>
    <t>Do all facility counts match in all Tabs?</t>
  </si>
  <si>
    <t>Appendix B</t>
  </si>
  <si>
    <t>WC Docket Nos. 23-62, 12-375</t>
  </si>
  <si>
    <t>FCC Form 2303(a)</t>
  </si>
  <si>
    <t>A. General Company Information</t>
  </si>
  <si>
    <t>(1) Company Name</t>
  </si>
  <si>
    <t>(2) Accounting Entity</t>
  </si>
  <si>
    <t>(3) Contact Person Information</t>
  </si>
  <si>
    <t>Name</t>
  </si>
  <si>
    <t>Title</t>
  </si>
  <si>
    <t>Email Address</t>
  </si>
  <si>
    <t>Phone Number</t>
  </si>
  <si>
    <t>(4) Holding Company Name</t>
  </si>
  <si>
    <t>(5) Filing Date (MM/DD/YYYY)</t>
  </si>
  <si>
    <t>(6) Headquarters Address</t>
  </si>
  <si>
    <t>(7) Publicly Listed (Yes/No)</t>
  </si>
  <si>
    <t>(2a) Number of Facilities</t>
  </si>
  <si>
    <t>(2b) Number of Prisons</t>
  </si>
  <si>
    <t xml:space="preserve">(2c) Number of Jails with ADP of 1,000 and above </t>
  </si>
  <si>
    <t>(3a) Annual Total Expenses for Audio IPCS</t>
  </si>
  <si>
    <t>(3b) Annual Total Expenses for Video IPCS</t>
  </si>
  <si>
    <t>(4a) Billed Revenues from Audio IPCS</t>
  </si>
  <si>
    <t xml:space="preserve">(4b) Billed Revenues from Video IPCS </t>
  </si>
  <si>
    <t>Company Wide</t>
  </si>
  <si>
    <t>Services</t>
  </si>
  <si>
    <t xml:space="preserve"> Audio IPCS</t>
  </si>
  <si>
    <t>Video IPCS</t>
  </si>
  <si>
    <t>Other Products and Services</t>
  </si>
  <si>
    <t xml:space="preserve"> Total Billed Revenues </t>
  </si>
  <si>
    <t xml:space="preserve">Investments and Expenses </t>
  </si>
  <si>
    <t xml:space="preserve">Capital Assets: </t>
  </si>
  <si>
    <t>Tangible Assets</t>
  </si>
  <si>
    <t>Gross Investment</t>
  </si>
  <si>
    <t>Accumulated Depreciation</t>
  </si>
  <si>
    <t>Net Investment [row 8 - row 9]</t>
  </si>
  <si>
    <t>Capitalized Research and Development</t>
  </si>
  <si>
    <t>Accumulated Amortization</t>
  </si>
  <si>
    <t>Net Investment [row 12 - row 13]</t>
  </si>
  <si>
    <t>Purchased Software</t>
  </si>
  <si>
    <t>Net Investment [row 16 - row 17]</t>
  </si>
  <si>
    <t>Internally Developed Software</t>
  </si>
  <si>
    <t>Net Investment [row 20 - row 21]</t>
  </si>
  <si>
    <t>Trademarks</t>
  </si>
  <si>
    <t>Net Investment [row 24 - row 25]</t>
  </si>
  <si>
    <t>N/A</t>
  </si>
  <si>
    <t>Net Investment [row 28 - row 29]</t>
  </si>
  <si>
    <t>Other Identifiable Intangible Assets</t>
  </si>
  <si>
    <t>Net Investment [row 32 - row 33]</t>
  </si>
  <si>
    <t>Goodwill</t>
  </si>
  <si>
    <t>Net Investment [row 36 - row 37]</t>
  </si>
  <si>
    <t>Accumulated Deferred Federal Income Taxes</t>
  </si>
  <si>
    <t>Accumulated Deferred State Income Taxes</t>
  </si>
  <si>
    <t>Customer Prepayments or Deposits</t>
  </si>
  <si>
    <t>Capital Expenses:</t>
  </si>
  <si>
    <t xml:space="preserve">Depreciation - Tangible Assets </t>
  </si>
  <si>
    <t>Amortization - Capitalized Research and Development</t>
  </si>
  <si>
    <t>Amortization - Purchased Software</t>
  </si>
  <si>
    <t>Amortization - Internally Developed Software</t>
  </si>
  <si>
    <t>Amortization - Trademarks</t>
  </si>
  <si>
    <t>Amortization - Other Identifiable Intangible Assets</t>
  </si>
  <si>
    <t>Amortization - Goodwill</t>
  </si>
  <si>
    <t>Interest Paid on Customer Prepayments or Deposits</t>
  </si>
  <si>
    <t>Other Income Tax-Related Adjustments</t>
  </si>
  <si>
    <t>Federal Income Tax Rate</t>
  </si>
  <si>
    <t>Federal Income Tax Not Deductible for State Income Tax Purposes</t>
  </si>
  <si>
    <t>Operating Expenses:</t>
  </si>
  <si>
    <t>Maintenance, Repair, and Engineering of Site Plant, Equipment, and Facilities</t>
  </si>
  <si>
    <t>Payments to Telecommunications Carriers or Other Entities for Interstate, International, or Intrastate Communications Other Than Extra Payments to Telecommunications Carriers or Other Entities for International Communications</t>
  </si>
  <si>
    <t>Extra Payments to Telecommunications Carriers or Other Entities for International Communications</t>
  </si>
  <si>
    <t>Field Services</t>
  </si>
  <si>
    <t>Network Operations</t>
  </si>
  <si>
    <t>Call Center</t>
  </si>
  <si>
    <t>Data Center and Storage</t>
  </si>
  <si>
    <t>Billing, Collection, Client Management, and Customer Care</t>
  </si>
  <si>
    <t>Sales and Marketing</t>
  </si>
  <si>
    <t>General and Administrative</t>
  </si>
  <si>
    <t>Other Overhead</t>
  </si>
  <si>
    <t>Taxes Other than Income Taxes</t>
  </si>
  <si>
    <t>Transactions Related to Mergers and Acquisitions</t>
  </si>
  <si>
    <t>Bad Debt</t>
  </si>
  <si>
    <t>State</t>
  </si>
  <si>
    <t xml:space="preserve">Enter “C” if the Company is subject to the state corporate income tax rate, or “PTE” if the Company passes income through to its owners  </t>
  </si>
  <si>
    <t>State Income Tax Rate (%)</t>
  </si>
  <si>
    <t>a. General Information</t>
  </si>
  <si>
    <t xml:space="preserve">(1) Unique Contract Identifier </t>
  </si>
  <si>
    <t xml:space="preserve">(2) Unique Facility Identifier </t>
  </si>
  <si>
    <t>Total</t>
  </si>
  <si>
    <t>Count</t>
  </si>
  <si>
    <t>(3) Contractor Name</t>
  </si>
  <si>
    <t>(4) Subcontractor Name</t>
  </si>
  <si>
    <t>(5) Counterparty to Contract</t>
  </si>
  <si>
    <t>(6)(a) Facility Street Number and Street Name</t>
  </si>
  <si>
    <t>(6)(b) Facility Building Identifier (if any)</t>
  </si>
  <si>
    <t>(6)(c) Facility City</t>
  </si>
  <si>
    <t>(6)(d) Facility State</t>
  </si>
  <si>
    <t>(6)(e) Facility Zip Code</t>
  </si>
  <si>
    <t>b. Cost Allocation Results</t>
  </si>
  <si>
    <t xml:space="preserve">1. Capital Assets: </t>
  </si>
  <si>
    <t>(i) Tangible Assets</t>
  </si>
  <si>
    <t>(a) Gross Investment</t>
  </si>
  <si>
    <t>(b) Accumulated Depreciation</t>
  </si>
  <si>
    <t>(ii) Capitalized Research and Development</t>
  </si>
  <si>
    <t>(c) Accumulated Amortization</t>
  </si>
  <si>
    <t>(iii) Purchased Software</t>
  </si>
  <si>
    <t>(iv) Internally Developed Software</t>
  </si>
  <si>
    <t>(v) Trademarks</t>
  </si>
  <si>
    <t xml:space="preserve">Net Investment </t>
  </si>
  <si>
    <t>(vi) Other Identifiable Intangible Assets</t>
  </si>
  <si>
    <t>(vii) Goodwill</t>
  </si>
  <si>
    <t>(e) Accumulated Deferred Federal Income Taxes</t>
  </si>
  <si>
    <t>(f) Accumulated Deferred State Income Taxes</t>
  </si>
  <si>
    <t>(g) Customer Prepayments or Deposits</t>
  </si>
  <si>
    <t>2. Capital Expenses:</t>
  </si>
  <si>
    <t xml:space="preserve">(i)(a) Depreciation - Tangible Assets </t>
  </si>
  <si>
    <t>(ii)(b) Amortization - Capitalized Research and Development</t>
  </si>
  <si>
    <t>(iii)(b) Amortization - Purchased Software</t>
  </si>
  <si>
    <t>(iv)(b) Amortization - Internally Developed Software</t>
  </si>
  <si>
    <t>(v)(b) Amortization - Trademarks</t>
  </si>
  <si>
    <t>(vi)(b) Amortization - Other Identifiable Intangible Assets</t>
  </si>
  <si>
    <t>(vii)(b) Amortization - Goodwill</t>
  </si>
  <si>
    <t xml:space="preserve">(c) Weighted Average Cost of Capital  </t>
  </si>
  <si>
    <t>(f) Interest Paid on Customer Prepayments or Deposits</t>
  </si>
  <si>
    <t>(g) Other Income Tax-Related Adjustments</t>
  </si>
  <si>
    <t>(i) Federal Income Tax Rate</t>
  </si>
  <si>
    <t>(l) Federal Income Tax Not Deductible for State Income Tax Purposes</t>
  </si>
  <si>
    <t xml:space="preserve">(n) State Income Tax Rate </t>
  </si>
  <si>
    <t>3. Operating Expenses:</t>
  </si>
  <si>
    <t>(a) Maintenance, Repair, and Engineering of Site Plant, Equipment, and Facilities</t>
  </si>
  <si>
    <t>(b) Payments to Telecommunications Carriers or Other Entities for Interstate, International, or Intrastate Communications Other Than Extra Payments to Telecommunications Carriers or Other Entities for International Communications</t>
  </si>
  <si>
    <t>(c) Extra Payments to Telecommunications Carriers or Other Entities for International Communications</t>
  </si>
  <si>
    <t>(d) Field Services</t>
  </si>
  <si>
    <t>(e) Network Operations</t>
  </si>
  <si>
    <t>(f) Call Center</t>
  </si>
  <si>
    <t>(g) Data Center and Storage</t>
  </si>
  <si>
    <t>(h) Billing, Collection, Client Management, and Customer Care</t>
  </si>
  <si>
    <t>(i) Sales and Marketing</t>
  </si>
  <si>
    <t>(j) General and Administrative</t>
  </si>
  <si>
    <t>(k) Other Overhead</t>
  </si>
  <si>
    <t>(l) Taxes Other than Income Taxes</t>
  </si>
  <si>
    <t>(m) Transactions Related to Mergers and Acquisitions</t>
  </si>
  <si>
    <t>(n) Bad Debt</t>
  </si>
  <si>
    <t>d. Facility-specific Demand and Revenue Data
Enter Unique Facility Identifier in this row</t>
  </si>
  <si>
    <t>(1) Annual Demand for IPCS</t>
  </si>
  <si>
    <t>(a) Total Billed Communications for Audio IPCS</t>
  </si>
  <si>
    <t xml:space="preserve">(3) Annual Revenues from IPCS  </t>
  </si>
  <si>
    <t>(a) Total Billed Revenues from Audio IPCS</t>
  </si>
  <si>
    <t>FCC NOTICE REQUIRED BY THE PAPERWORK REDUCTION ACT</t>
  </si>
  <si>
    <t>THE FOREGOING NOTICE IS REQUIRED BY THE PAPERWORK REDUCTION ACT OF 1995, P.L. 104-13, OCTOBER 1, 1995, 44 U.S.C. 3507.</t>
  </si>
  <si>
    <t>(2d) Number of Jails with ADP between or equal to 350 - 999</t>
  </si>
  <si>
    <t xml:space="preserve"> </t>
  </si>
  <si>
    <t>Net Investment [row 40 - row 41]</t>
  </si>
  <si>
    <t>Net Investment in Assets [row 43 - row 44]</t>
  </si>
  <si>
    <t>Return [row 62 x row 50]</t>
  </si>
  <si>
    <t>Federal Income Tax Gross-Up Factor [row 68/(1 - row 68)]</t>
  </si>
  <si>
    <t xml:space="preserve">Federal Income Tax [row 69 x row 67] </t>
  </si>
  <si>
    <t>State Taxable Income [row 67 + row 71]</t>
  </si>
  <si>
    <t>State Income Tax Gross-Up Factor [row 73 /(1 - row 73)]</t>
  </si>
  <si>
    <t>State Income Tax [row 74 x row 72]</t>
  </si>
  <si>
    <r>
      <t xml:space="preserve">Amortization - Capitalized Payments to Facilities </t>
    </r>
    <r>
      <rPr>
        <u/>
        <sz val="11"/>
        <color theme="1"/>
        <rFont val="Calibri"/>
        <family val="2"/>
        <scheme val="minor"/>
      </rPr>
      <t>Excluding</t>
    </r>
    <r>
      <rPr>
        <sz val="11"/>
        <color theme="1"/>
        <rFont val="Calibri"/>
        <family val="2"/>
        <scheme val="minor"/>
      </rPr>
      <t xml:space="preserve"> Site Commissions (include amortization recognized as an offset against gross revenues)</t>
    </r>
  </si>
  <si>
    <r>
      <t xml:space="preserve">D1. Facility-Specific Demand and Revenue Data for 2025
</t>
    </r>
    <r>
      <rPr>
        <b/>
        <sz val="11"/>
        <color rgb="FF000000"/>
        <rFont val="Calibri"/>
        <family val="2"/>
      </rPr>
      <t>Enter Unique Contract Identifier for Facility in this row</t>
    </r>
  </si>
  <si>
    <t>Total 2025</t>
  </si>
  <si>
    <t>D1. Facility-Specific Video IPCS Costs For 2025</t>
  </si>
  <si>
    <t>D1. Facility-Specific Audio IPCS Costs For 2025</t>
  </si>
  <si>
    <t xml:space="preserve">Company-Wide and Service Specific Financial Information for 2025 </t>
  </si>
  <si>
    <t xml:space="preserve">Weighted Average of the Individual State Income Tax Rates for 2025 </t>
  </si>
  <si>
    <t>B. Overview Information for 2025</t>
  </si>
  <si>
    <t>2025 General Company Information</t>
  </si>
  <si>
    <t>(2e) Number of Jails with ADP between or equal to 100 - 349</t>
  </si>
  <si>
    <t>(2f) Number of Jails with ADP between or equal to 50 - 99</t>
  </si>
  <si>
    <t>(2g) Number of Jails with ADP between or equal to 0 - 49</t>
  </si>
  <si>
    <t>(2i) Number of Prison Contracts</t>
  </si>
  <si>
    <t>(2h) Number of Contracts</t>
  </si>
  <si>
    <t>(2j) Number of Jail Contracts</t>
  </si>
  <si>
    <t>Weighted Average Cost of Capital</t>
  </si>
  <si>
    <t>(7) Facility Type (Jail (J) or Prison (P))</t>
  </si>
  <si>
    <t>(8) Maximum Audio Communication Duration</t>
  </si>
  <si>
    <t>(e) Tax-Deductible Interest</t>
  </si>
  <si>
    <t xml:space="preserve"> IPCS Revenues ($)</t>
  </si>
  <si>
    <t>Percent of Total IPCS Billed Revenues ($)</t>
  </si>
  <si>
    <t>Company-Wide minus Other Products and Services</t>
  </si>
  <si>
    <t>Audio + Video; Use the last column which depends on number of facilities reported</t>
  </si>
  <si>
    <t>Tax-Deductible Interest</t>
  </si>
  <si>
    <t>Cash Working Capital</t>
  </si>
  <si>
    <t>IPCS-related Payment Processing Services</t>
  </si>
  <si>
    <t>(8) Maximum Video Communication Duration</t>
  </si>
  <si>
    <t>Billed Transactions for IPCS-related Payment Processing Services</t>
  </si>
  <si>
    <t>(2) Annual  Demand for IPCS-related Payment Processing Service</t>
  </si>
  <si>
    <t>(b) Total Unbilled Communications for Audio IPCS</t>
  </si>
  <si>
    <t>(c) Total Billed and Unbilled Communications for Audio IPCS</t>
  </si>
  <si>
    <t>(d) Total Billed Minutes for Audio IPCS</t>
  </si>
  <si>
    <t>(e) Total Unbilled Minutes for Audio IPCS</t>
  </si>
  <si>
    <t>(f) Total Billed and Unbilled Minutes for Audio IPCS</t>
  </si>
  <si>
    <t>(g) Total Billed Communications for Video IPCS</t>
  </si>
  <si>
    <t>(h) Total Unbilled Communications for Video IPCS</t>
  </si>
  <si>
    <t>(i) Total Billed and Unbilled Communications for Video IPCS</t>
  </si>
  <si>
    <t>(j) Total Billed Minutes for Video IPCS</t>
  </si>
  <si>
    <t>(k) Total Unbilled Minutes for Video IPCS</t>
  </si>
  <si>
    <t>(l) Total Billed and Unbilled Minutes for Video IPCS</t>
  </si>
  <si>
    <t>(b) Total Billed Revenues from Video IPCS</t>
  </si>
  <si>
    <t>State Income Tax Rate (weighted average of the individual state income tax rates from cell C153)</t>
  </si>
  <si>
    <t>B13</t>
  </si>
  <si>
    <t>B14</t>
  </si>
  <si>
    <t>C96</t>
  </si>
  <si>
    <t>D96</t>
  </si>
  <si>
    <t>G106*</t>
  </si>
  <si>
    <t>Yes or No?</t>
  </si>
  <si>
    <t>Sum(B16:B17)</t>
  </si>
  <si>
    <t>B16</t>
  </si>
  <si>
    <t>B17</t>
  </si>
  <si>
    <t>B4 - F4</t>
  </si>
  <si>
    <t>G26 + G27*</t>
  </si>
  <si>
    <t>G26*</t>
  </si>
  <si>
    <t>G27*</t>
  </si>
  <si>
    <t>*Use the cell in the last column which depends on number of facilities reported. Instead of Cell G26, use e.g., Cell XYZ26. The actual column TBD.</t>
  </si>
  <si>
    <t>*Use the cell in the last column which depends on number of facilities reported. Instead of Cell G27, use e.g., Cell XYZ27. The actual column TBD.</t>
  </si>
  <si>
    <t>*Use the cell in the last column which depends on number of facilities reported. Instead of Cell G106, use e.g., Cell XYZ106. The actual column TBD.</t>
  </si>
  <si>
    <t>(d) Net Investment [row 18 - row 19]</t>
  </si>
  <si>
    <t>(d) Net Investment [row 26 - row 27]</t>
  </si>
  <si>
    <t>(d) Net Investment [row 30 - row 31]</t>
  </si>
  <si>
    <t>(d) Net Investment [row 34 - row 35]</t>
  </si>
  <si>
    <t>(d) Net Investment [row 46 - row 47]</t>
  </si>
  <si>
    <t>(d) Net Investment [row 50 - row 51]</t>
  </si>
  <si>
    <t>Gross Investment in Assets [row 18 + row 22 + row 26 + row 30 + row 34 + row 46 + row 50]</t>
  </si>
  <si>
    <t>Accumulated Depreciation and Amortization of Assets [row 19 + row 23 + row 27 + row 31 + row 35 + row 47 + row 51]</t>
  </si>
  <si>
    <t>Net Investment in Assets [row 53 - row 54]</t>
  </si>
  <si>
    <t xml:space="preserve">(i) Net Capital Stock [row 55 - row 56 - row 57 - row 58 + row 59] </t>
  </si>
  <si>
    <t>Depreciation and Amortization of Assets [row 62 + row 63 + row 64 + row 65 + row 66 + row 69 + row 70]</t>
  </si>
  <si>
    <t>(d) Return [row 72 x row 60]</t>
  </si>
  <si>
    <t>(h) Federal Taxable Income [row 73 - row 74 - row 76]</t>
  </si>
  <si>
    <t>(j) Federal Income Tax Gross-Up Factor [row 78/(1 - row 78)]</t>
  </si>
  <si>
    <t xml:space="preserve">(k) Federal Income Tax [row 79 x row 77] </t>
  </si>
  <si>
    <t>(m) State Taxable Income [row 77 + row 81]</t>
  </si>
  <si>
    <t>(o) State Income Tax Gross-Up Factor [row 83 /(1 - row 83)]</t>
  </si>
  <si>
    <t>(p) State Income Tax [row 84 x row 82]</t>
  </si>
  <si>
    <t>Total Capital Expenses [row 71 + row 73 + row 75 + row 80 + row 85]</t>
  </si>
  <si>
    <t>Total Operating Expenses [sum of rows 88-94 + sum of rows 97-103]</t>
  </si>
  <si>
    <t>Total Operating Expenses Excluding Extra Payments to Telecommunications Carriers or Other Entities for International Communications [row 104 - row 90]</t>
  </si>
  <si>
    <t>Annual Total Expenses for Audio IPCS Excluding Extra Payments to Telecommunications Carriers or Other Entities for International Communications [row 86 + row 105]</t>
  </si>
  <si>
    <t>Capitalized Site Commissions</t>
  </si>
  <si>
    <t>Amortization - Capitalized Site Commissions (include amortization recognized as an offset against gross revenues)</t>
  </si>
  <si>
    <t>Payment of Site Commissions Recognized as an Expense or an Offset Against Gross Revenues When Paid or When Transaction Occurred</t>
  </si>
  <si>
    <t>Depreciation and Amortization of Assets [row 52 + row 53 + row 54 + row 55 + row 56 + row 57 + row 58 + row 59 + row 60; or row 52 + row 53 + row 54 + row 55 + row 56 + row 59 + row 60]</t>
  </si>
  <si>
    <t>Gross Investment in Assets [row 8 + row 12 + row 16 + row 20 + row 24 + row 28 + row 32 + row 36 + row 40; or row 8 + row 12 + row 16 + row 20 + row 24 + row 36 + row 40]</t>
  </si>
  <si>
    <t>Accumulated Depreciation and Amortization of Assets [row 9 + row 13 + row 17 + row 21 + row 25 + row 29 + row 33 + row 37 + row 41; or row 9 + row 13 + row 17 + row 21 + row 25 + row 37 + row 41]</t>
  </si>
  <si>
    <t>Federal Taxable Income [row 63 - row 64 - row 66]</t>
  </si>
  <si>
    <t>Total Capital Expenses [row 61 + row 63 + row 65 + row 70 + row 75]</t>
  </si>
  <si>
    <t>Weighted Average of the Individual State Income Tax Rates (sum of the products of column C and column E) or Total</t>
  </si>
  <si>
    <t>(6a) Total Monetary Payments to Facilities Excluding Site Commissions</t>
  </si>
  <si>
    <t xml:space="preserve">(6b) Total In-Kind Payments to Facilities Excluding Site Commissions </t>
  </si>
  <si>
    <t>(5a) Total IPCS- and Non-IPCS-Related Site Commissions</t>
  </si>
  <si>
    <t>(d) Net Investment [row 22 - row 23]</t>
  </si>
  <si>
    <t xml:space="preserve">(h) Cash Working Capital </t>
  </si>
  <si>
    <t>Site Commissions Recognized as an Expense or an Offset Against Gross Revenues When Paid or When Transaction Occurred</t>
  </si>
  <si>
    <t>(d) Net Investment [row 21 - row 23]</t>
  </si>
  <si>
    <t>Amortization - Site Commissions (include amortization recognized as an offset against gross revenues)</t>
  </si>
  <si>
    <t>Annual Total Expenses for Video IPCS Excluding Extra Payments to Telecommunications Carriers or Other Entities for International Communications [row 86 + row 105]</t>
  </si>
  <si>
    <t>Total Operating Expenses [sum of rows 78-93; or sum of rows 78-84 + sum of rows 87-93; or row 87]</t>
  </si>
  <si>
    <t>Total Operating Expenses Excluding Extra Payments to Telecommunications Carriers or Other Entities for International Communications [row 94 - row 80; or row 87]</t>
  </si>
  <si>
    <t>Annual Total Expenses Excluding Extra Payments to Telecommunications Carriers or Other Entities for International Communications [row 76 + row 95; or row 87]</t>
  </si>
  <si>
    <t>Estimated Time Per Response: 160 Hours</t>
  </si>
  <si>
    <t>(9c) List all Business Segments, other than IPCS, the Company or an Affiliate provided at or for Facilities, or to Incarcerated People or those they communicate with, during 2025. List all Business Segments even if the Company or Affiliate provided them only at some Facilities.</t>
  </si>
  <si>
    <t xml:space="preserve">(10a) List each type of tangible and intangible asset attributable to providing IPCS during 2025.  Exclude any type of asset whose Net Investment is less than 5% of the Company’s total Net Investment.  </t>
  </si>
  <si>
    <t>(10b) Provide the Net Investment in each listed type of asset as of December 31, 2025.</t>
  </si>
  <si>
    <t>(10c) List each Audio IPCS or Video IPCS, if any, that each type of asset supported.</t>
  </si>
  <si>
    <t>(10d) List each non-IPCS-related product or service, if any, that each type of asset supported.</t>
  </si>
  <si>
    <t>Payments to Facilities Excluding Site Commissions Recognized as an Expense or an Offset Against Gross Revenues When Paid or When Transaction Occurred</t>
  </si>
  <si>
    <t>Amortization - Capitalized Payments to Facilities Excluding Site Commissions (include amortization recognized as an offset against gross revenues)</t>
  </si>
  <si>
    <t>(9a) List all Business Segments, other than IPCS, that the Company engaged in during 2025.</t>
  </si>
  <si>
    <t>(9b) Provide 2025 Billed Revenues for each listed Business Segment during 2025.</t>
  </si>
  <si>
    <t>Capitalized Payments to Facilities Excluding Site Commissions</t>
  </si>
  <si>
    <t>(m) Average Daily Population</t>
  </si>
  <si>
    <t>(n) Number of Incarcerated People’s Tablets</t>
  </si>
  <si>
    <t>(o) Incarcerated People’s Tablets Total Billed and Unbilled IPCS Minutes</t>
  </si>
  <si>
    <t>(p) Incarcerated People’s Tablets Total Billed and Unbilled non-IPCS Minutes</t>
  </si>
  <si>
    <t>(q) Number of Incarcerated People’s Kiosks</t>
  </si>
  <si>
    <t>(r) Number of Other Devices Used by Incarcerated People to Access IPCS</t>
  </si>
  <si>
    <t>Safety and Security Measures</t>
  </si>
  <si>
    <t>(3d) Annual Total Expenses for IPCS-related Payment Processing Services</t>
  </si>
  <si>
    <t>(3c) Annual Total Expenses for Safety and Security Measures</t>
  </si>
  <si>
    <t>(4c) Billed Revenues from Safety and Security Measures</t>
  </si>
  <si>
    <t xml:space="preserve"> Percentage of Annual Total Expenses of Providing Safety and Security Measures (%)</t>
  </si>
  <si>
    <t>Total of the Percentages Attributed to Services (%)</t>
  </si>
  <si>
    <t>Input</t>
  </si>
  <si>
    <t>1. Annual Total Expenses of Providing Safety and Security Measures [C1. Company-Wide Information, E96]</t>
  </si>
  <si>
    <t xml:space="preserve">Safety and Security Measure </t>
  </si>
  <si>
    <t>C*B4</t>
  </si>
  <si>
    <t>E + F + G</t>
  </si>
  <si>
    <t>D*E</t>
  </si>
  <si>
    <t>D*F</t>
  </si>
  <si>
    <t>D*G</t>
  </si>
  <si>
    <t>I + J + K</t>
  </si>
  <si>
    <t>Safety and Security Measure Expenses ($)</t>
  </si>
  <si>
    <t xml:space="preserve"> Percentage of Safety and Security Measure Expenses Attributable to Audio IPCS (%)</t>
  </si>
  <si>
    <t xml:space="preserve"> Percentage of Safety and Security Measure Expenses Attributable to Video IPCS (%) </t>
  </si>
  <si>
    <t xml:space="preserve"> Percentage of Safety and Security Measure Expenses Attributable to Other Products and Services (%) </t>
  </si>
  <si>
    <t xml:space="preserve"> Safety and Security Measure Expenses Attributable to Video IPCS ($) </t>
  </si>
  <si>
    <t xml:space="preserve"> Safety and Security Measure Expenses Attributable to Audio IPCS ($)</t>
  </si>
  <si>
    <t xml:space="preserve">Safety and Security Measure Expenses Attributable to Other Products and Services ($) </t>
  </si>
  <si>
    <t>Total of Safety and Security Measure Expenses Attributed to Services ($)</t>
  </si>
  <si>
    <t xml:space="preserve">Net Capital Stock [row 45 - row 46 - row 47 - row 48 + row 49] </t>
  </si>
  <si>
    <t>Total [sum of rows 8-27]</t>
  </si>
  <si>
    <t xml:space="preserve">a. Company-Wide and b. Service-Specific Costs of Provider's Safety and Security Measures for 2025 </t>
  </si>
  <si>
    <t>(5)(a)(ii) Total IPCS-Related In-Kind Site Commissions</t>
  </si>
  <si>
    <t>(5)(a)(i) Total IPCS-Related Monetary Site Commissions</t>
  </si>
  <si>
    <t>Safety and Security Costs</t>
  </si>
  <si>
    <t>B15</t>
  </si>
  <si>
    <t>E96</t>
  </si>
  <si>
    <t>L28</t>
  </si>
  <si>
    <t>Difference C1-C2, C3</t>
  </si>
  <si>
    <t>IV. Required Information,  C3 Other Company-Wide Information - Safety and Security Measures</t>
  </si>
  <si>
    <t>C3. Safety &amp; Security Measures</t>
  </si>
  <si>
    <t>Safety and Security Measure Categories (one or more of 1, 2, 3, 4, 5, 6, 7)</t>
  </si>
  <si>
    <t xml:space="preserve">(8) List all IPCS-related services that the Company provided at or for Facilities, or to Incarcerated People or those they communicate with, during 2025.  List all such services even if the Company only provided them at some Facilities. </t>
  </si>
  <si>
    <t>27 - 32</t>
  </si>
  <si>
    <t>32 - 34</t>
  </si>
  <si>
    <t>12 - 15</t>
  </si>
  <si>
    <t>15 - 16</t>
  </si>
  <si>
    <t>16 - 18</t>
  </si>
  <si>
    <t>18 - 25</t>
  </si>
  <si>
    <t>25 - 26</t>
  </si>
  <si>
    <t>OMB Control No. 3060-1314 / Not approved by OMB</t>
  </si>
  <si>
    <t>Incarcerated People's Communications Services
2026 Mandatory Data Collection 
Excel Template</t>
  </si>
  <si>
    <t>We have estimated that each IPCS provider’s response to Form 2303(a) (consisting of Word and Excel Templates) will take 160 hours on average.  Our estimate includes the time to read the instructions, look through existing records, gather and maintain the required data, and complete and review the form.  It also includes the time it will take each provider to: (a) submit audited financial statements or reports, or similar documentation, for 2025, to the extent they have been produced in the ordinary course of business; (b) respond to any Commission requirement that the provider clarify or supplement its response to the data collection; and (c) keep all records necessary to implement this collection and make such records available to the Commission upon request.  If you have any comments on this estimate, or on how we can improve the collection and reduce the burden it causes you, please write the Federal Communications Commission, AMD-PPM, Washington, DC 20554, Paperwork Reduction Project (3060-1314).  We will also accept your comments via the Internet if you send them to pra@fcc.gov.  Please DO NOT SEND COMPLETED APPLICATIONS TO THIS ADDRESS.  Remember—you are not required to respond to a collection of information sponsored by the Federal government, and the government may not conduct or sponsor this collection, unless it displays a currently valid OMB control number or if we fail to provide you with this notice.  This collection has been assigned an OMB Control Number of 3060-1314.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</si>
</sst>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9" x14ac:knownFonts="1">
    <font>
      <sz val="11"/>
      <color theme="1"/>
      <name val="Calibri"/>
      <family val="2"/>
      <scheme val="minor"/>
    </font>
    <font>
      <b/>
      <sz val="11"/>
      <color theme="1"/>
      <name val="Calibri"/>
      <family val="2"/>
      <scheme val="minor"/>
    </font>
    <font>
      <sz val="11"/>
      <name val="Calibri"/>
      <family val="2"/>
      <scheme val="minor"/>
    </font>
    <font>
      <sz val="11"/>
      <color rgb="FF000000"/>
      <name val="Calibri"/>
      <family val="2"/>
      <scheme val="minor"/>
    </font>
    <font>
      <sz val="11"/>
      <color theme="1"/>
      <name val="Calibri"/>
      <family val="2"/>
    </font>
    <font>
      <b/>
      <sz val="11"/>
      <color rgb="FF000000"/>
      <name val="Calibri"/>
      <family val="2"/>
    </font>
    <font>
      <b/>
      <sz val="14"/>
      <color rgb="FF000000"/>
      <name val="Calibri"/>
      <family val="2"/>
    </font>
    <font>
      <b/>
      <sz val="14"/>
      <color theme="1"/>
      <name val="Calibri"/>
      <family val="2"/>
      <scheme val="minor"/>
    </font>
    <font>
      <b/>
      <sz val="11"/>
      <color theme="1"/>
      <name val="Times New Roman"/>
      <family val="1"/>
    </font>
    <font>
      <sz val="11"/>
      <color theme="1"/>
      <name val="Times New Roman"/>
      <family val="1"/>
    </font>
    <font>
      <b/>
      <sz val="14"/>
      <color theme="1"/>
      <name val="Calibri"/>
      <family val="2"/>
    </font>
    <font>
      <b/>
      <u/>
      <sz val="11"/>
      <color theme="1"/>
      <name val="Calibri"/>
      <family val="2"/>
      <scheme val="minor"/>
    </font>
    <font>
      <sz val="11"/>
      <color theme="1"/>
      <name val="Calibri"/>
      <family val="2"/>
      <scheme val="minor"/>
    </font>
    <font>
      <sz val="11"/>
      <color rgb="FFFF0000"/>
      <name val="Calibri"/>
      <family val="2"/>
      <scheme val="minor"/>
    </font>
    <font>
      <sz val="8"/>
      <name val="Calibri"/>
      <family val="2"/>
      <scheme val="minor"/>
    </font>
    <font>
      <b/>
      <sz val="14"/>
      <color rgb="FFFF0000"/>
      <name val="Calibri"/>
      <family val="2"/>
      <charset val="1"/>
    </font>
    <font>
      <u/>
      <sz val="11"/>
      <color theme="1"/>
      <name val="Calibri"/>
      <family val="2"/>
      <scheme val="minor"/>
    </font>
    <font>
      <sz val="11"/>
      <name val="Calibri"/>
      <family val="2"/>
    </font>
    <font>
      <b/>
      <sz val="14"/>
      <color rgb="FF000000"/>
      <name val="Calibri"/>
      <family val="2"/>
      <scheme val="minor"/>
    </font>
  </fonts>
  <fills count="12">
    <fill>
      <patternFill patternType="none"/>
    </fill>
    <fill>
      <patternFill patternType="gray125"/>
    </fill>
    <fill>
      <patternFill patternType="solid">
        <fgColor rgb="FFD0CECE"/>
        <bgColor indexed="64"/>
      </patternFill>
    </fill>
    <fill>
      <patternFill patternType="solid">
        <fgColor theme="2" tint="-9.9917600024414813E-2"/>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rgb="FFFFC000"/>
        <bgColor indexed="64"/>
      </patternFill>
    </fill>
    <fill>
      <patternFill patternType="solid">
        <fgColor theme="2" tint="-9.9887081514938816E-2"/>
        <bgColor indexed="64"/>
      </patternFill>
    </fill>
    <fill>
      <patternFill patternType="solid">
        <fgColor theme="0"/>
        <bgColor indexed="64"/>
      </patternFill>
    </fill>
  </fills>
  <borders count="10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style="thin">
        <color rgb="FF000000"/>
      </right>
      <top style="thin">
        <color rgb="FF000000"/>
      </top>
      <bottom/>
      <diagonal/>
    </border>
    <border>
      <left style="thin">
        <color rgb="FF000000"/>
      </left>
      <right/>
      <top/>
      <bottom style="thin">
        <color rgb="FF000000"/>
      </bottom>
      <diagonal/>
    </border>
    <border>
      <left style="medium">
        <color rgb="FF000000"/>
      </left>
      <right style="thin">
        <color rgb="FF000000"/>
      </right>
      <top style="thin">
        <color rgb="FF000000"/>
      </top>
      <bottom style="thin">
        <color rgb="FF000000"/>
      </bottom>
      <diagonal/>
    </border>
    <border>
      <left style="thin">
        <color auto="1"/>
      </left>
      <right style="thin">
        <color auto="1"/>
      </right>
      <top/>
      <bottom style="thin">
        <color auto="1"/>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bottom style="thin">
        <color rgb="FF000000"/>
      </bottom>
      <diagonal/>
    </border>
    <border>
      <left style="medium">
        <color rgb="FF000000"/>
      </left>
      <right style="medium">
        <color rgb="FF000000"/>
      </right>
      <top style="medium">
        <color rgb="FF000000"/>
      </top>
      <bottom style="medium">
        <color rgb="FF000000"/>
      </bottom>
      <diagonal/>
    </border>
    <border>
      <left/>
      <right/>
      <top style="thin">
        <color rgb="FF000000"/>
      </top>
      <bottom/>
      <diagonal/>
    </border>
    <border>
      <left/>
      <right style="thin">
        <color rgb="FF000000"/>
      </right>
      <top/>
      <bottom/>
      <diagonal/>
    </border>
    <border>
      <left style="thin">
        <color rgb="FF000000"/>
      </left>
      <right style="thin">
        <color rgb="FF000000"/>
      </right>
      <top style="medium">
        <color rgb="FF000000"/>
      </top>
      <bottom style="thin">
        <color rgb="FF000000"/>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style="thin">
        <color rgb="FF000000"/>
      </left>
      <right style="medium">
        <color rgb="FF000000"/>
      </right>
      <top style="thin">
        <color rgb="FF000000"/>
      </top>
      <bottom/>
      <diagonal/>
    </border>
    <border>
      <left style="thin">
        <color rgb="FF000000"/>
      </left>
      <right/>
      <top/>
      <bottom/>
      <diagonal/>
    </border>
    <border>
      <left style="medium">
        <color auto="1"/>
      </left>
      <right style="thin">
        <color rgb="FF000000"/>
      </right>
      <top style="thin">
        <color rgb="FF000000"/>
      </top>
      <bottom style="thin">
        <color rgb="FF000000"/>
      </bottom>
      <diagonal/>
    </border>
    <border>
      <left style="medium">
        <color auto="1"/>
      </left>
      <right style="thin">
        <color rgb="FF000000"/>
      </right>
      <top style="thin">
        <color rgb="FF000000"/>
      </top>
      <bottom/>
      <diagonal/>
    </border>
    <border>
      <left/>
      <right style="medium">
        <color rgb="FF000000"/>
      </right>
      <top style="thin">
        <color rgb="FF000000"/>
      </top>
      <bottom style="thin">
        <color rgb="FF000000"/>
      </bottom>
      <diagonal/>
    </border>
    <border>
      <left style="thin">
        <color auto="1"/>
      </left>
      <right style="medium">
        <color rgb="FF000000"/>
      </right>
      <top style="thin">
        <color auto="1"/>
      </top>
      <bottom style="thin">
        <color auto="1"/>
      </bottom>
      <diagonal/>
    </border>
    <border>
      <left style="thin">
        <color rgb="FF000000"/>
      </left>
      <right style="medium">
        <color auto="1"/>
      </right>
      <top style="thin">
        <color rgb="FF000000"/>
      </top>
      <bottom style="thin">
        <color rgb="FF000000"/>
      </bottom>
      <diagonal/>
    </border>
    <border>
      <left style="thin">
        <color rgb="FF000000"/>
      </left>
      <right style="thin">
        <color rgb="FF000000"/>
      </right>
      <top style="medium">
        <color auto="1"/>
      </top>
      <bottom style="thin">
        <color rgb="FF000000"/>
      </bottom>
      <diagonal/>
    </border>
    <border>
      <left style="medium">
        <color auto="1"/>
      </left>
      <right style="thin">
        <color rgb="FF000000"/>
      </right>
      <top/>
      <bottom style="thin">
        <color rgb="FF000000"/>
      </bottom>
      <diagonal/>
    </border>
    <border>
      <left style="medium">
        <color rgb="FF000000"/>
      </left>
      <right style="medium">
        <color rgb="FF000000"/>
      </right>
      <top style="medium">
        <color rgb="FF000000"/>
      </top>
      <bottom style="medium">
        <color auto="1"/>
      </bottom>
      <diagonal/>
    </border>
    <border>
      <left style="medium">
        <color auto="1"/>
      </left>
      <right/>
      <top style="thin">
        <color rgb="FF000000"/>
      </top>
      <bottom style="thin">
        <color rgb="FF000000"/>
      </bottom>
      <diagonal/>
    </border>
    <border>
      <left style="medium">
        <color auto="1"/>
      </left>
      <right/>
      <top/>
      <bottom/>
      <diagonal/>
    </border>
    <border>
      <left style="medium">
        <color rgb="FF000000"/>
      </left>
      <right/>
      <top/>
      <bottom/>
      <diagonal/>
    </border>
    <border>
      <left/>
      <right/>
      <top style="medium">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rgb="FF000000"/>
      </right>
      <top style="thin">
        <color auto="1"/>
      </top>
      <bottom style="medium">
        <color auto="1"/>
      </bottom>
      <diagonal/>
    </border>
    <border>
      <left/>
      <right style="medium">
        <color rgb="FF000000"/>
      </right>
      <top style="medium">
        <color rgb="FF000000"/>
      </top>
      <bottom style="medium">
        <color rgb="FF000000"/>
      </bottom>
      <diagonal/>
    </border>
    <border>
      <left style="thin">
        <color rgb="FF000000"/>
      </left>
      <right style="thin">
        <color auto="1"/>
      </right>
      <top style="medium">
        <color rgb="FF000000"/>
      </top>
      <bottom style="thin">
        <color auto="1"/>
      </bottom>
      <diagonal/>
    </border>
    <border>
      <left style="thin">
        <color auto="1"/>
      </left>
      <right style="thin">
        <color auto="1"/>
      </right>
      <top style="medium">
        <color rgb="FF000000"/>
      </top>
      <bottom style="thin">
        <color auto="1"/>
      </bottom>
      <diagonal/>
    </border>
    <border>
      <left/>
      <right style="medium">
        <color rgb="FF000000"/>
      </right>
      <top/>
      <bottom/>
      <diagonal/>
    </border>
    <border>
      <left/>
      <right style="medium">
        <color rgb="FF000000"/>
      </right>
      <top/>
      <bottom style="thin">
        <color rgb="FF000000"/>
      </bottom>
      <diagonal/>
    </border>
    <border>
      <left/>
      <right/>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style="medium">
        <color auto="1"/>
      </left>
      <right/>
      <top style="medium">
        <color auto="1"/>
      </top>
      <bottom style="thin">
        <color rgb="FF000000"/>
      </bottom>
      <diagonal/>
    </border>
    <border>
      <left/>
      <right style="thin">
        <color rgb="FF000000"/>
      </right>
      <top style="medium">
        <color auto="1"/>
      </top>
      <bottom style="thin">
        <color rgb="FF000000"/>
      </bottom>
      <diagonal/>
    </border>
    <border>
      <left style="medium">
        <color rgb="FF000000"/>
      </left>
      <right style="medium">
        <color rgb="FF000000"/>
      </right>
      <top/>
      <bottom style="medium">
        <color rgb="FF000000"/>
      </bottom>
      <diagonal/>
    </border>
    <border>
      <left style="medium">
        <color auto="1"/>
      </left>
      <right style="medium">
        <color rgb="FF000000"/>
      </right>
      <top style="medium">
        <color auto="1"/>
      </top>
      <bottom style="medium">
        <color auto="1"/>
      </bottom>
      <diagonal/>
    </border>
    <border>
      <left style="thin">
        <color rgb="FF000000"/>
      </left>
      <right style="medium">
        <color auto="1"/>
      </right>
      <top style="thin">
        <color rgb="FF000000"/>
      </top>
      <bottom/>
      <diagonal/>
    </border>
    <border>
      <left style="thin">
        <color rgb="FF000000"/>
      </left>
      <right style="medium">
        <color auto="1"/>
      </right>
      <top style="thin">
        <color rgb="FF000000"/>
      </top>
      <bottom style="medium">
        <color rgb="FF000000"/>
      </bottom>
      <diagonal/>
    </border>
    <border>
      <left style="thin">
        <color rgb="FF000000"/>
      </left>
      <right style="thin">
        <color rgb="FF000000"/>
      </right>
      <top/>
      <bottom style="medium">
        <color auto="1"/>
      </bottom>
      <diagonal/>
    </border>
    <border>
      <left style="thin">
        <color rgb="FF000000"/>
      </left>
      <right style="medium">
        <color rgb="FF000000"/>
      </right>
      <top/>
      <bottom style="medium">
        <color auto="1"/>
      </bottom>
      <diagonal/>
    </border>
    <border>
      <left style="thin">
        <color rgb="FF000000"/>
      </left>
      <right/>
      <top style="thin">
        <color rgb="FF000000"/>
      </top>
      <bottom style="medium">
        <color rgb="FF000000"/>
      </bottom>
      <diagonal/>
    </border>
    <border>
      <left style="medium">
        <color auto="1"/>
      </left>
      <right style="medium">
        <color rgb="FF000000"/>
      </right>
      <top style="medium">
        <color auto="1"/>
      </top>
      <bottom/>
      <diagonal/>
    </border>
    <border>
      <left style="medium">
        <color auto="1"/>
      </left>
      <right style="medium">
        <color rgb="FF000000"/>
      </right>
      <top/>
      <bottom style="medium">
        <color auto="1"/>
      </bottom>
      <diagonal/>
    </border>
    <border>
      <left style="medium">
        <color rgb="FF000000"/>
      </left>
      <right style="medium">
        <color rgb="FF000000"/>
      </right>
      <top/>
      <bottom/>
      <diagonal/>
    </border>
    <border>
      <left/>
      <right style="thin">
        <color rgb="FF000000"/>
      </right>
      <top style="medium">
        <color rgb="FF000000"/>
      </top>
      <bottom style="thin">
        <color rgb="FF000000"/>
      </bottom>
      <diagonal/>
    </border>
    <border>
      <left style="thin">
        <color auto="1"/>
      </left>
      <right style="thin">
        <color rgb="FF000000"/>
      </right>
      <top style="thin">
        <color auto="1"/>
      </top>
      <bottom style="thin">
        <color auto="1"/>
      </bottom>
      <diagonal/>
    </border>
    <border>
      <left style="thin">
        <color auto="1"/>
      </left>
      <right style="thin">
        <color rgb="FF000000"/>
      </right>
      <top style="thin">
        <color auto="1"/>
      </top>
      <bottom style="medium">
        <color auto="1"/>
      </bottom>
      <diagonal/>
    </border>
    <border>
      <left style="medium">
        <color rgb="FF000000"/>
      </left>
      <right style="thin">
        <color rgb="FF000000"/>
      </right>
      <top style="medium">
        <color auto="1"/>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medium">
        <color auto="1"/>
      </top>
      <bottom/>
      <diagonal/>
    </border>
    <border>
      <left style="medium">
        <color auto="1"/>
      </left>
      <right style="thin">
        <color rgb="FF000000"/>
      </right>
      <top style="thin">
        <color rgb="FF000000"/>
      </top>
      <bottom style="thin">
        <color auto="1"/>
      </bottom>
      <diagonal/>
    </border>
    <border>
      <left style="thin">
        <color rgb="FF000000"/>
      </left>
      <right style="medium">
        <color rgb="FF000000"/>
      </right>
      <top style="thin">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medium">
        <color auto="1"/>
      </right>
      <top style="medium">
        <color auto="1"/>
      </top>
      <bottom/>
      <diagonal/>
    </border>
    <border>
      <left/>
      <right/>
      <top style="medium">
        <color auto="1"/>
      </top>
      <bottom/>
      <diagonal/>
    </border>
    <border>
      <left style="medium">
        <color auto="1"/>
      </left>
      <right style="double">
        <color auto="1"/>
      </right>
      <top style="medium">
        <color auto="1"/>
      </top>
      <bottom style="medium">
        <color auto="1"/>
      </bottom>
      <diagonal/>
    </border>
    <border>
      <left/>
      <right style="medium">
        <color auto="1"/>
      </right>
      <top style="medium">
        <color auto="1"/>
      </top>
      <bottom/>
      <diagonal/>
    </border>
    <border>
      <left style="medium">
        <color auto="1"/>
      </left>
      <right/>
      <top style="medium">
        <color auto="1"/>
      </top>
      <bottom/>
      <diagonal/>
    </border>
    <border>
      <left style="medium">
        <color auto="1"/>
      </left>
      <right style="thin">
        <color auto="1"/>
      </right>
      <top/>
      <bottom style="thin">
        <color auto="1"/>
      </bottom>
      <diagonal/>
    </border>
    <border>
      <left style="thin">
        <color auto="1"/>
      </left>
      <right/>
      <top/>
      <bottom style="thin">
        <color auto="1"/>
      </bottom>
      <diagonal/>
    </border>
    <border>
      <left style="thin">
        <color auto="1"/>
      </left>
      <right style="double">
        <color auto="1"/>
      </right>
      <top/>
      <bottom style="thin">
        <color auto="1"/>
      </bottom>
      <diagonal/>
    </border>
    <border>
      <left/>
      <right style="thin">
        <color auto="1"/>
      </right>
      <top/>
      <bottom style="thin">
        <color auto="1"/>
      </bottom>
      <diagonal/>
    </border>
    <border>
      <left style="thin">
        <color auto="1"/>
      </left>
      <right style="double">
        <color auto="1"/>
      </right>
      <top/>
      <bottom/>
      <diagonal/>
    </border>
    <border>
      <left style="double">
        <color auto="1"/>
      </left>
      <right style="thin">
        <color auto="1"/>
      </right>
      <top style="medium">
        <color auto="1"/>
      </top>
      <bottom style="thin">
        <color auto="1"/>
      </bottom>
      <diagonal/>
    </border>
    <border>
      <left style="thin">
        <color auto="1"/>
      </left>
      <right style="medium">
        <color auto="1"/>
      </right>
      <top style="medium">
        <color auto="1"/>
      </top>
      <bottom/>
      <diagonal/>
    </border>
    <border>
      <left style="thin">
        <color auto="1"/>
      </left>
      <right style="double">
        <color auto="1"/>
      </right>
      <top style="thin">
        <color auto="1"/>
      </top>
      <bottom style="thin">
        <color auto="1"/>
      </bottom>
      <diagonal/>
    </border>
    <border>
      <left style="thin">
        <color auto="1"/>
      </left>
      <right/>
      <top style="thin">
        <color auto="1"/>
      </top>
      <bottom style="thin">
        <color auto="1"/>
      </bottom>
      <diagonal/>
    </border>
    <border>
      <left style="thin">
        <color auto="1"/>
      </left>
      <right style="double">
        <color auto="1"/>
      </right>
      <top style="thin">
        <color auto="1"/>
      </top>
      <bottom/>
      <diagonal/>
    </border>
    <border>
      <left style="double">
        <color auto="1"/>
      </left>
      <right style="thin">
        <color auto="1"/>
      </right>
      <top style="thin">
        <color auto="1"/>
      </top>
      <bottom style="thin">
        <color auto="1"/>
      </bottom>
      <diagonal/>
    </border>
    <border>
      <left style="medium">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medium">
        <color auto="1"/>
      </left>
      <right style="thin">
        <color auto="1"/>
      </right>
      <top style="medium">
        <color auto="1"/>
      </top>
      <bottom style="medium">
        <color auto="1"/>
      </bottom>
      <diagonal/>
    </border>
    <border>
      <left style="thin">
        <color auto="1"/>
      </left>
      <right style="double">
        <color auto="1"/>
      </right>
      <top style="medium">
        <color auto="1"/>
      </top>
      <bottom style="medium">
        <color auto="1"/>
      </bottom>
      <diagonal/>
    </border>
    <border>
      <left style="double">
        <color auto="1"/>
      </left>
      <right/>
      <top style="medium">
        <color auto="1"/>
      </top>
      <bottom style="medium">
        <color auto="1"/>
      </bottom>
      <diagonal/>
    </border>
    <border>
      <left/>
      <right style="double">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style="double">
        <color auto="1"/>
      </left>
      <right/>
      <top/>
      <bottom style="thin">
        <color auto="1"/>
      </bottom>
      <diagonal/>
    </border>
    <border>
      <left style="double">
        <color auto="1"/>
      </left>
      <right/>
      <top style="thin">
        <color auto="1"/>
      </top>
      <bottom style="thin">
        <color auto="1"/>
      </bottom>
      <diagonal/>
    </border>
    <border>
      <left style="double">
        <color auto="1"/>
      </left>
      <right/>
      <top style="thin">
        <color auto="1"/>
      </top>
      <bottom/>
      <diagonal/>
    </border>
  </borders>
  <cellStyleXfs count="3">
    <xf numFmtId="0" fontId="0" fillId="0" borderId="0"/>
    <xf numFmtId="9" fontId="12" fillId="0" borderId="0" applyFont="0" applyFill="0" applyBorder="0" applyAlignment="0" applyProtection="0"/>
    <xf numFmtId="44" fontId="12" fillId="0" borderId="0" applyFont="0" applyFill="0" applyBorder="0" applyAlignment="0" applyProtection="0"/>
  </cellStyleXfs>
  <cellXfs count="281">
    <xf numFmtId="0" fontId="0" fillId="0" borderId="0" xfId="0"/>
    <xf numFmtId="0" fontId="0" fillId="0" borderId="0" xfId="0" applyAlignment="1">
      <alignment horizontal="left" indent="2"/>
    </xf>
    <xf numFmtId="0" fontId="1" fillId="0" borderId="0" xfId="0" applyFont="1" applyAlignment="1">
      <alignment horizontal="left"/>
    </xf>
    <xf numFmtId="0" fontId="0" fillId="0" borderId="0" xfId="0" applyAlignment="1">
      <alignment horizontal="left"/>
    </xf>
    <xf numFmtId="0" fontId="0" fillId="0" borderId="1" xfId="0" applyBorder="1"/>
    <xf numFmtId="0" fontId="0" fillId="0" borderId="2" xfId="0" applyBorder="1"/>
    <xf numFmtId="0" fontId="0" fillId="0" borderId="3" xfId="0" applyBorder="1"/>
    <xf numFmtId="0" fontId="0" fillId="0" borderId="4" xfId="0" applyBorder="1"/>
    <xf numFmtId="0" fontId="0" fillId="0" borderId="0" xfId="0" applyAlignment="1">
      <alignment horizontal="left" indent="1"/>
    </xf>
    <xf numFmtId="0" fontId="1" fillId="0" borderId="5" xfId="0" applyFont="1" applyBorder="1" applyAlignment="1">
      <alignment horizontal="center"/>
    </xf>
    <xf numFmtId="0" fontId="0" fillId="0" borderId="0" xfId="0" applyAlignment="1">
      <alignment horizontal="left" wrapText="1" indent="1"/>
    </xf>
    <xf numFmtId="0" fontId="0" fillId="2" borderId="0" xfId="0" applyFill="1"/>
    <xf numFmtId="0" fontId="0" fillId="0" borderId="3" xfId="0" applyBorder="1" applyAlignment="1">
      <alignment horizontal="left" indent="1"/>
    </xf>
    <xf numFmtId="0" fontId="0" fillId="0" borderId="3" xfId="0" applyBorder="1" applyAlignment="1">
      <alignment horizontal="left" indent="2"/>
    </xf>
    <xf numFmtId="0" fontId="1" fillId="0" borderId="5" xfId="0" applyFont="1" applyBorder="1" applyAlignment="1">
      <alignment horizontal="center" vertical="center" wrapText="1"/>
    </xf>
    <xf numFmtId="0" fontId="0" fillId="0" borderId="0" xfId="0" applyAlignment="1">
      <alignment horizontal="center"/>
    </xf>
    <xf numFmtId="0" fontId="1" fillId="0" borderId="6" xfId="0" applyFont="1" applyBorder="1" applyAlignment="1">
      <alignment horizontal="center"/>
    </xf>
    <xf numFmtId="0" fontId="1" fillId="0" borderId="6" xfId="0" applyFont="1" applyBorder="1" applyAlignment="1">
      <alignment horizontal="center" wrapText="1"/>
    </xf>
    <xf numFmtId="10" fontId="0" fillId="0" borderId="1" xfId="1" applyNumberFormat="1" applyFont="1" applyBorder="1" applyAlignment="1">
      <alignment horizontal="right"/>
    </xf>
    <xf numFmtId="0" fontId="1" fillId="0" borderId="7" xfId="0" applyFont="1" applyBorder="1" applyAlignment="1">
      <alignment horizontal="centerContinuous"/>
    </xf>
    <xf numFmtId="0" fontId="0" fillId="0" borderId="0" xfId="0" applyAlignment="1">
      <alignment horizontal="right"/>
    </xf>
    <xf numFmtId="0" fontId="3" fillId="0" borderId="1" xfId="0" applyFont="1" applyBorder="1" applyAlignment="1">
      <alignment horizontal="left" wrapText="1"/>
    </xf>
    <xf numFmtId="0" fontId="4" fillId="0" borderId="9" xfId="0" applyFont="1" applyBorder="1"/>
    <xf numFmtId="0" fontId="4" fillId="0" borderId="0" xfId="0" applyFont="1"/>
    <xf numFmtId="0" fontId="1" fillId="0" borderId="10" xfId="0" applyFont="1" applyBorder="1" applyAlignment="1">
      <alignment horizontal="center" vertical="center" wrapText="1"/>
    </xf>
    <xf numFmtId="0" fontId="0" fillId="2" borderId="13" xfId="0" applyFill="1" applyBorder="1"/>
    <xf numFmtId="0" fontId="1" fillId="0" borderId="17" xfId="0" applyFont="1" applyBorder="1" applyAlignment="1">
      <alignment horizontal="center" vertical="center" wrapText="1"/>
    </xf>
    <xf numFmtId="0" fontId="1" fillId="2" borderId="18" xfId="0" applyFont="1" applyFill="1" applyBorder="1"/>
    <xf numFmtId="0" fontId="0" fillId="2" borderId="9" xfId="0" applyFill="1" applyBorder="1"/>
    <xf numFmtId="0" fontId="0" fillId="2" borderId="19" xfId="0" applyFill="1" applyBorder="1"/>
    <xf numFmtId="3" fontId="0" fillId="0" borderId="2" xfId="0" applyNumberFormat="1" applyBorder="1"/>
    <xf numFmtId="3" fontId="0" fillId="0" borderId="1" xfId="0" applyNumberFormat="1" applyBorder="1"/>
    <xf numFmtId="3" fontId="4" fillId="0" borderId="14" xfId="0" applyNumberFormat="1" applyFont="1" applyBorder="1"/>
    <xf numFmtId="3" fontId="0" fillId="0" borderId="5" xfId="0" applyNumberFormat="1" applyBorder="1"/>
    <xf numFmtId="3" fontId="4" fillId="0" borderId="9" xfId="0" applyNumberFormat="1" applyFont="1" applyBorder="1"/>
    <xf numFmtId="3" fontId="0" fillId="0" borderId="14" xfId="0" applyNumberFormat="1" applyBorder="1"/>
    <xf numFmtId="3" fontId="0" fillId="0" borderId="15" xfId="0" applyNumberFormat="1" applyBorder="1"/>
    <xf numFmtId="3" fontId="0" fillId="0" borderId="20" xfId="0" applyNumberFormat="1" applyBorder="1"/>
    <xf numFmtId="3" fontId="0" fillId="2" borderId="13" xfId="0" applyNumberFormat="1" applyFill="1" applyBorder="1"/>
    <xf numFmtId="3" fontId="0" fillId="0" borderId="14" xfId="0" applyNumberFormat="1" applyBorder="1" applyAlignment="1">
      <alignment horizontal="center"/>
    </xf>
    <xf numFmtId="3" fontId="2" fillId="0" borderId="21" xfId="0" applyNumberFormat="1" applyFont="1" applyBorder="1"/>
    <xf numFmtId="3" fontId="2" fillId="0" borderId="22" xfId="0" applyNumberFormat="1" applyFont="1" applyBorder="1"/>
    <xf numFmtId="10" fontId="0" fillId="0" borderId="1" xfId="0" applyNumberFormat="1" applyBorder="1"/>
    <xf numFmtId="3" fontId="0" fillId="0" borderId="1" xfId="0" applyNumberFormat="1" applyBorder="1" applyAlignment="1">
      <alignment horizontal="right"/>
    </xf>
    <xf numFmtId="3" fontId="0" fillId="0" borderId="23" xfId="0" applyNumberFormat="1" applyBorder="1"/>
    <xf numFmtId="3" fontId="0" fillId="0" borderId="24" xfId="0" applyNumberFormat="1" applyBorder="1"/>
    <xf numFmtId="3" fontId="0" fillId="2" borderId="0" xfId="0" applyNumberFormat="1" applyFill="1"/>
    <xf numFmtId="3" fontId="0" fillId="2" borderId="19" xfId="0" applyNumberFormat="1" applyFill="1" applyBorder="1"/>
    <xf numFmtId="0" fontId="1" fillId="0" borderId="0" xfId="0" applyFont="1"/>
    <xf numFmtId="3" fontId="0" fillId="0" borderId="26" xfId="0" applyNumberFormat="1" applyBorder="1"/>
    <xf numFmtId="0" fontId="1" fillId="2" borderId="1" xfId="0" applyFont="1" applyFill="1" applyBorder="1" applyAlignment="1">
      <alignment vertical="top" wrapText="1"/>
    </xf>
    <xf numFmtId="0" fontId="1" fillId="2" borderId="1" xfId="0" applyFont="1" applyFill="1" applyBorder="1" applyAlignment="1">
      <alignment wrapText="1"/>
    </xf>
    <xf numFmtId="3" fontId="0" fillId="0" borderId="0" xfId="0" applyNumberFormat="1"/>
    <xf numFmtId="3" fontId="0" fillId="0" borderId="0" xfId="0" applyNumberFormat="1" applyAlignment="1">
      <alignment horizontal="center"/>
    </xf>
    <xf numFmtId="0" fontId="1" fillId="0" borderId="0" xfId="0" applyFont="1" applyAlignment="1">
      <alignment horizontal="center" wrapText="1"/>
    </xf>
    <xf numFmtId="10" fontId="0" fillId="0" borderId="0" xfId="1" applyNumberFormat="1" applyFont="1" applyBorder="1" applyAlignment="1">
      <alignment horizontal="right"/>
    </xf>
    <xf numFmtId="0" fontId="0" fillId="0" borderId="28" xfId="0" applyBorder="1"/>
    <xf numFmtId="0" fontId="0" fillId="0" borderId="29" xfId="0" applyBorder="1"/>
    <xf numFmtId="0" fontId="1" fillId="0" borderId="3" xfId="0" applyFont="1" applyBorder="1" applyAlignment="1">
      <alignment wrapText="1"/>
    </xf>
    <xf numFmtId="3" fontId="0" fillId="0" borderId="30" xfId="0" applyNumberFormat="1" applyBorder="1"/>
    <xf numFmtId="3" fontId="0" fillId="2" borderId="30" xfId="0" applyNumberFormat="1" applyFill="1" applyBorder="1"/>
    <xf numFmtId="3" fontId="0" fillId="0" borderId="24" xfId="0" applyNumberFormat="1" applyBorder="1" applyAlignment="1">
      <alignment horizontal="center"/>
    </xf>
    <xf numFmtId="3" fontId="2" fillId="0" borderId="31" xfId="0" applyNumberFormat="1" applyFont="1" applyBorder="1"/>
    <xf numFmtId="3" fontId="0" fillId="0" borderId="33" xfId="0" applyNumberFormat="1" applyBorder="1" applyAlignment="1">
      <alignment horizontal="right"/>
    </xf>
    <xf numFmtId="0" fontId="0" fillId="0" borderId="34" xfId="0" applyBorder="1" applyAlignment="1">
      <alignment wrapText="1"/>
    </xf>
    <xf numFmtId="0" fontId="1" fillId="2" borderId="28" xfId="0" applyFont="1" applyFill="1" applyBorder="1" applyAlignment="1">
      <alignment wrapText="1"/>
    </xf>
    <xf numFmtId="0" fontId="0" fillId="2" borderId="28" xfId="0" applyFill="1" applyBorder="1" applyAlignment="1">
      <alignment horizontal="left"/>
    </xf>
    <xf numFmtId="0" fontId="0" fillId="2" borderId="28" xfId="0" applyFill="1" applyBorder="1" applyAlignment="1">
      <alignment horizontal="left" indent="1"/>
    </xf>
    <xf numFmtId="0" fontId="0" fillId="0" borderId="28" xfId="0" applyBorder="1" applyAlignment="1">
      <alignment horizontal="left" indent="2"/>
    </xf>
    <xf numFmtId="0" fontId="0" fillId="2" borderId="28" xfId="0" applyFill="1" applyBorder="1" applyAlignment="1">
      <alignment horizontal="left" wrapText="1" indent="1"/>
    </xf>
    <xf numFmtId="0" fontId="0" fillId="0" borderId="28" xfId="0" applyBorder="1" applyAlignment="1">
      <alignment wrapText="1"/>
    </xf>
    <xf numFmtId="0" fontId="0" fillId="2" borderId="28" xfId="0" applyFill="1" applyBorder="1"/>
    <xf numFmtId="0" fontId="0" fillId="0" borderId="28" xfId="0" applyBorder="1" applyAlignment="1">
      <alignment horizontal="left" indent="1"/>
    </xf>
    <xf numFmtId="0" fontId="0" fillId="0" borderId="36" xfId="0" applyBorder="1"/>
    <xf numFmtId="0" fontId="8" fillId="0" borderId="0" xfId="0" applyFont="1" applyAlignment="1">
      <alignment horizontal="center" vertical="center" wrapText="1"/>
    </xf>
    <xf numFmtId="0" fontId="9" fillId="0" borderId="0" xfId="0" applyFont="1" applyAlignment="1">
      <alignment horizontal="left" vertical="center" wrapText="1"/>
    </xf>
    <xf numFmtId="0" fontId="8" fillId="0" borderId="0" xfId="0" applyFont="1" applyAlignment="1">
      <alignment horizontal="center"/>
    </xf>
    <xf numFmtId="10" fontId="0" fillId="0" borderId="2" xfId="0" applyNumberFormat="1" applyBorder="1" applyAlignment="1">
      <alignment horizontal="center"/>
    </xf>
    <xf numFmtId="3" fontId="0" fillId="0" borderId="0" xfId="0" applyNumberFormat="1" applyAlignment="1">
      <alignment horizontal="right"/>
    </xf>
    <xf numFmtId="0" fontId="1" fillId="0" borderId="39" xfId="0" applyFont="1" applyBorder="1" applyAlignment="1">
      <alignment horizontal="centerContinuous"/>
    </xf>
    <xf numFmtId="3" fontId="0" fillId="0" borderId="42" xfId="0" applyNumberFormat="1" applyBorder="1" applyAlignment="1">
      <alignment horizontal="center"/>
    </xf>
    <xf numFmtId="0" fontId="0" fillId="0" borderId="39" xfId="0" applyBorder="1" applyAlignment="1">
      <alignment horizontal="centerContinuous"/>
    </xf>
    <xf numFmtId="0" fontId="1" fillId="0" borderId="8" xfId="0" applyFont="1" applyBorder="1" applyAlignment="1">
      <alignment horizontal="centerContinuous"/>
    </xf>
    <xf numFmtId="3" fontId="0" fillId="0" borderId="44" xfId="0" applyNumberFormat="1" applyBorder="1"/>
    <xf numFmtId="3" fontId="0" fillId="0" borderId="45" xfId="0" applyNumberFormat="1" applyBorder="1"/>
    <xf numFmtId="3" fontId="0" fillId="2" borderId="46" xfId="0" applyNumberFormat="1" applyFill="1" applyBorder="1"/>
    <xf numFmtId="3" fontId="0" fillId="2" borderId="10" xfId="0" applyNumberFormat="1" applyFill="1" applyBorder="1"/>
    <xf numFmtId="3" fontId="0" fillId="2" borderId="16" xfId="0" applyNumberFormat="1" applyFill="1" applyBorder="1"/>
    <xf numFmtId="3" fontId="0" fillId="2" borderId="47" xfId="0" applyNumberFormat="1" applyFill="1" applyBorder="1"/>
    <xf numFmtId="0" fontId="0" fillId="0" borderId="28" xfId="0" applyBorder="1" applyAlignment="1">
      <alignment horizontal="left" wrapText="1" indent="1"/>
    </xf>
    <xf numFmtId="0" fontId="0" fillId="2" borderId="14" xfId="0" applyFill="1" applyBorder="1"/>
    <xf numFmtId="0" fontId="1" fillId="0" borderId="48" xfId="0" applyFont="1" applyBorder="1" applyAlignment="1">
      <alignment horizontal="centerContinuous" vertical="center"/>
    </xf>
    <xf numFmtId="0" fontId="4" fillId="0" borderId="3" xfId="0" applyFont="1" applyBorder="1"/>
    <xf numFmtId="0" fontId="1" fillId="0" borderId="49" xfId="0" applyFont="1" applyBorder="1" applyAlignment="1">
      <alignment horizontal="centerContinuous"/>
    </xf>
    <xf numFmtId="0" fontId="1" fillId="0" borderId="48" xfId="0" applyFont="1" applyBorder="1" applyAlignment="1">
      <alignment horizontal="centerContinuous"/>
    </xf>
    <xf numFmtId="0" fontId="1" fillId="0" borderId="50" xfId="0" applyFont="1" applyBorder="1" applyAlignment="1">
      <alignment horizontal="centerContinuous"/>
    </xf>
    <xf numFmtId="0" fontId="7" fillId="0" borderId="7" xfId="0" applyFont="1" applyBorder="1" applyAlignment="1">
      <alignment horizontal="centerContinuous"/>
    </xf>
    <xf numFmtId="0" fontId="0" fillId="0" borderId="37" xfId="0" applyBorder="1"/>
    <xf numFmtId="0" fontId="3" fillId="0" borderId="5" xfId="0" applyFont="1" applyBorder="1" applyAlignment="1">
      <alignment horizontal="left" wrapText="1"/>
    </xf>
    <xf numFmtId="0" fontId="4" fillId="2" borderId="13" xfId="0" applyFont="1" applyFill="1" applyBorder="1"/>
    <xf numFmtId="0" fontId="4" fillId="0" borderId="10" xfId="0" applyFont="1" applyBorder="1"/>
    <xf numFmtId="0" fontId="5" fillId="2" borderId="3" xfId="0" applyFont="1" applyFill="1" applyBorder="1" applyAlignment="1">
      <alignment wrapText="1"/>
    </xf>
    <xf numFmtId="0" fontId="0" fillId="0" borderId="52" xfId="0" applyBorder="1"/>
    <xf numFmtId="10" fontId="0" fillId="0" borderId="53" xfId="0" applyNumberFormat="1" applyBorder="1"/>
    <xf numFmtId="0" fontId="1" fillId="0" borderId="1" xfId="0" applyFont="1" applyBorder="1" applyAlignment="1">
      <alignment horizontal="center" vertical="center" wrapText="1"/>
    </xf>
    <xf numFmtId="0" fontId="1" fillId="2" borderId="9" xfId="0" applyFont="1" applyFill="1" applyBorder="1"/>
    <xf numFmtId="0" fontId="7" fillId="0" borderId="7" xfId="0" applyFont="1" applyBorder="1" applyAlignment="1">
      <alignment wrapText="1"/>
    </xf>
    <xf numFmtId="3" fontId="4" fillId="0" borderId="1" xfId="0" applyNumberFormat="1" applyFont="1" applyBorder="1"/>
    <xf numFmtId="0" fontId="4" fillId="0" borderId="1" xfId="0" applyFont="1" applyBorder="1"/>
    <xf numFmtId="0" fontId="1" fillId="0" borderId="43" xfId="0" applyFont="1" applyBorder="1" applyAlignment="1">
      <alignment horizontal="centerContinuous"/>
    </xf>
    <xf numFmtId="0" fontId="11" fillId="0" borderId="0" xfId="0" applyFont="1"/>
    <xf numFmtId="10" fontId="0" fillId="0" borderId="1" xfId="1" applyNumberFormat="1" applyFont="1" applyBorder="1"/>
    <xf numFmtId="0" fontId="0" fillId="3" borderId="55" xfId="0" applyFill="1" applyBorder="1" applyAlignment="1">
      <alignment horizontal="left" wrapText="1"/>
    </xf>
    <xf numFmtId="3" fontId="0" fillId="2" borderId="15" xfId="0" applyNumberFormat="1" applyFill="1" applyBorder="1"/>
    <xf numFmtId="0" fontId="0" fillId="0" borderId="9" xfId="0" applyBorder="1"/>
    <xf numFmtId="0" fontId="0" fillId="0" borderId="25" xfId="0" applyBorder="1" applyAlignment="1">
      <alignment horizontal="left" indent="1"/>
    </xf>
    <xf numFmtId="0" fontId="0" fillId="0" borderId="25" xfId="0" applyBorder="1" applyAlignment="1">
      <alignment horizontal="left" vertical="top" wrapText="1" indent="1"/>
    </xf>
    <xf numFmtId="0" fontId="0" fillId="0" borderId="25" xfId="0" applyBorder="1" applyAlignment="1">
      <alignment horizontal="left" vertical="top" indent="1"/>
    </xf>
    <xf numFmtId="3" fontId="0" fillId="3" borderId="13" xfId="0" applyNumberFormat="1" applyFill="1" applyBorder="1"/>
    <xf numFmtId="3" fontId="0" fillId="0" borderId="2" xfId="0" applyNumberFormat="1" applyBorder="1" applyAlignment="1">
      <alignment horizontal="right"/>
    </xf>
    <xf numFmtId="0" fontId="0" fillId="0" borderId="60" xfId="0" applyBorder="1"/>
    <xf numFmtId="0" fontId="0" fillId="4" borderId="0" xfId="0" applyFill="1"/>
    <xf numFmtId="0" fontId="0" fillId="5" borderId="0" xfId="0" applyFill="1"/>
    <xf numFmtId="0" fontId="0" fillId="6" borderId="0" xfId="0" applyFill="1"/>
    <xf numFmtId="0" fontId="13" fillId="0" borderId="0" xfId="0" applyFont="1"/>
    <xf numFmtId="3" fontId="0" fillId="4" borderId="14" xfId="0" applyNumberFormat="1" applyFill="1" applyBorder="1"/>
    <xf numFmtId="3" fontId="0" fillId="4" borderId="2" xfId="0" applyNumberFormat="1" applyFill="1" applyBorder="1"/>
    <xf numFmtId="10" fontId="0" fillId="4" borderId="1" xfId="0" applyNumberFormat="1" applyFill="1" applyBorder="1"/>
    <xf numFmtId="3" fontId="0" fillId="4" borderId="9" xfId="0" applyNumberFormat="1" applyFill="1" applyBorder="1"/>
    <xf numFmtId="10" fontId="0" fillId="4" borderId="35" xfId="1" applyNumberFormat="1" applyFont="1" applyFill="1" applyBorder="1" applyAlignment="1">
      <alignment horizontal="right"/>
    </xf>
    <xf numFmtId="3" fontId="0" fillId="4" borderId="1" xfId="0" applyNumberFormat="1" applyFill="1" applyBorder="1"/>
    <xf numFmtId="10" fontId="0" fillId="4" borderId="1" xfId="1" applyNumberFormat="1" applyFont="1" applyFill="1" applyBorder="1"/>
    <xf numFmtId="3" fontId="0" fillId="7" borderId="41" xfId="0" applyNumberFormat="1" applyFill="1" applyBorder="1"/>
    <xf numFmtId="3" fontId="0" fillId="7" borderId="0" xfId="0" applyNumberFormat="1" applyFill="1"/>
    <xf numFmtId="3" fontId="0" fillId="4" borderId="13" xfId="0" applyNumberFormat="1" applyFill="1" applyBorder="1"/>
    <xf numFmtId="3" fontId="0" fillId="5" borderId="1" xfId="0" applyNumberFormat="1" applyFill="1" applyBorder="1"/>
    <xf numFmtId="0" fontId="0" fillId="0" borderId="0" xfId="0" applyAlignment="1">
      <alignment vertical="center"/>
    </xf>
    <xf numFmtId="3" fontId="2" fillId="0" borderId="58" xfId="0" applyNumberFormat="1" applyFont="1" applyBorder="1" applyAlignment="1">
      <alignment horizontal="right"/>
    </xf>
    <xf numFmtId="0" fontId="15" fillId="0" borderId="0" xfId="0" applyFont="1"/>
    <xf numFmtId="0" fontId="1" fillId="0" borderId="1" xfId="0" applyFont="1" applyBorder="1" applyAlignment="1">
      <alignment wrapText="1"/>
    </xf>
    <xf numFmtId="0" fontId="1" fillId="0" borderId="0" xfId="0" applyFont="1" applyAlignment="1">
      <alignment horizontal="centerContinuous" vertical="center"/>
    </xf>
    <xf numFmtId="0" fontId="0" fillId="2" borderId="11" xfId="0" applyFill="1" applyBorder="1" applyAlignment="1">
      <alignment wrapText="1"/>
    </xf>
    <xf numFmtId="3" fontId="2" fillId="0" borderId="2" xfId="0" applyNumberFormat="1" applyFont="1" applyBorder="1"/>
    <xf numFmtId="10" fontId="0" fillId="0" borderId="1" xfId="1" applyNumberFormat="1" applyFont="1" applyFill="1" applyBorder="1"/>
    <xf numFmtId="0" fontId="1" fillId="2" borderId="64" xfId="0" applyFont="1" applyFill="1" applyBorder="1"/>
    <xf numFmtId="3" fontId="0" fillId="2" borderId="14" xfId="0" applyNumberFormat="1" applyFill="1" applyBorder="1"/>
    <xf numFmtId="3" fontId="2" fillId="0" borderId="65" xfId="0" applyNumberFormat="1" applyFont="1" applyBorder="1"/>
    <xf numFmtId="3" fontId="0" fillId="7" borderId="66" xfId="0" applyNumberFormat="1" applyFill="1" applyBorder="1"/>
    <xf numFmtId="0" fontId="0" fillId="2" borderId="67" xfId="0" applyFill="1" applyBorder="1" applyAlignment="1">
      <alignment horizontal="left" vertical="top"/>
    </xf>
    <xf numFmtId="0" fontId="9" fillId="0" borderId="0" xfId="0" applyFont="1" applyAlignment="1">
      <alignment horizontal="left" vertical="center" indent="2"/>
    </xf>
    <xf numFmtId="3" fontId="2" fillId="4" borderId="22" xfId="0" applyNumberFormat="1" applyFont="1" applyFill="1" applyBorder="1"/>
    <xf numFmtId="0" fontId="2" fillId="0" borderId="28" xfId="0" applyFont="1" applyBorder="1" applyAlignment="1">
      <alignment horizontal="left" wrapText="1" indent="1"/>
    </xf>
    <xf numFmtId="0" fontId="0" fillId="2" borderId="68" xfId="0" applyFill="1" applyBorder="1"/>
    <xf numFmtId="0" fontId="0" fillId="7" borderId="27" xfId="0" applyFill="1" applyBorder="1"/>
    <xf numFmtId="0" fontId="0" fillId="7" borderId="0" xfId="0" applyFill="1"/>
    <xf numFmtId="0" fontId="1" fillId="0" borderId="27" xfId="0" applyFont="1" applyBorder="1" applyAlignment="1">
      <alignment horizontal="center" vertical="center" wrapText="1"/>
    </xf>
    <xf numFmtId="0" fontId="6" fillId="0" borderId="15" xfId="0" applyFont="1" applyBorder="1" applyAlignment="1">
      <alignment horizontal="center" vertical="top" wrapText="1"/>
    </xf>
    <xf numFmtId="0" fontId="5" fillId="0" borderId="10" xfId="0" applyFont="1" applyBorder="1" applyAlignment="1">
      <alignment horizontal="center" vertical="top" wrapText="1"/>
    </xf>
    <xf numFmtId="3" fontId="0" fillId="0" borderId="14" xfId="0" applyNumberFormat="1" applyBorder="1" applyAlignment="1">
      <alignment horizontal="right"/>
    </xf>
    <xf numFmtId="3" fontId="0" fillId="0" borderId="24" xfId="0" applyNumberFormat="1" applyBorder="1" applyAlignment="1">
      <alignment horizontal="right"/>
    </xf>
    <xf numFmtId="0" fontId="0" fillId="0" borderId="69" xfId="0" applyBorder="1" applyAlignment="1">
      <alignment horizontal="center"/>
    </xf>
    <xf numFmtId="0" fontId="0" fillId="0" borderId="1" xfId="0" applyBorder="1" applyAlignment="1">
      <alignment horizontal="center"/>
    </xf>
    <xf numFmtId="10" fontId="0" fillId="0" borderId="14" xfId="1" applyNumberFormat="1" applyFont="1" applyBorder="1" applyAlignment="1">
      <alignment horizontal="right"/>
    </xf>
    <xf numFmtId="0" fontId="0" fillId="0" borderId="0" xfId="0" applyAlignment="1">
      <alignment wrapText="1"/>
    </xf>
    <xf numFmtId="0" fontId="4" fillId="0" borderId="14" xfId="0" applyFont="1" applyBorder="1"/>
    <xf numFmtId="0" fontId="1" fillId="0" borderId="0" xfId="0" applyFont="1" applyAlignment="1">
      <alignment horizontal="center"/>
    </xf>
    <xf numFmtId="3" fontId="0" fillId="0" borderId="14" xfId="0" applyNumberFormat="1" applyBorder="1" applyAlignment="1">
      <alignment horizontal="right" wrapText="1"/>
    </xf>
    <xf numFmtId="3" fontId="0" fillId="0" borderId="24" xfId="0" applyNumberFormat="1" applyBorder="1" applyAlignment="1">
      <alignment horizontal="right" wrapText="1"/>
    </xf>
    <xf numFmtId="3" fontId="0" fillId="0" borderId="45" xfId="0" applyNumberFormat="1" applyBorder="1" applyAlignment="1">
      <alignment horizontal="center"/>
    </xf>
    <xf numFmtId="0" fontId="0" fillId="0" borderId="23" xfId="0" applyBorder="1" applyAlignment="1">
      <alignment horizontal="center"/>
    </xf>
    <xf numFmtId="0" fontId="0" fillId="0" borderId="14" xfId="0" applyBorder="1" applyAlignment="1">
      <alignment horizontal="center"/>
    </xf>
    <xf numFmtId="3" fontId="0" fillId="0" borderId="9" xfId="0" applyNumberFormat="1" applyBorder="1" applyAlignment="1">
      <alignment horizontal="center"/>
    </xf>
    <xf numFmtId="3" fontId="0" fillId="0" borderId="30" xfId="0" applyNumberFormat="1" applyBorder="1" applyAlignment="1">
      <alignment horizontal="center"/>
    </xf>
    <xf numFmtId="3" fontId="0" fillId="0" borderId="41" xfId="0" applyNumberFormat="1" applyBorder="1" applyAlignment="1">
      <alignment horizontal="center"/>
    </xf>
    <xf numFmtId="3" fontId="0" fillId="0" borderId="1" xfId="0" applyNumberFormat="1" applyBorder="1" applyAlignment="1">
      <alignment horizontal="center"/>
    </xf>
    <xf numFmtId="3" fontId="0" fillId="0" borderId="13" xfId="0" applyNumberFormat="1" applyBorder="1"/>
    <xf numFmtId="0" fontId="0" fillId="6" borderId="28" xfId="0" applyFill="1" applyBorder="1" applyAlignment="1">
      <alignment horizontal="left" wrapText="1" indent="1"/>
    </xf>
    <xf numFmtId="0" fontId="4" fillId="0" borderId="1" xfId="0" applyFont="1" applyBorder="1" applyAlignment="1">
      <alignment wrapText="1"/>
    </xf>
    <xf numFmtId="0" fontId="4" fillId="0" borderId="1" xfId="0" applyFont="1" applyBorder="1" applyAlignment="1">
      <alignment horizontal="left" wrapText="1"/>
    </xf>
    <xf numFmtId="3" fontId="0" fillId="7" borderId="14" xfId="0" applyNumberFormat="1" applyFill="1" applyBorder="1"/>
    <xf numFmtId="3" fontId="0" fillId="7" borderId="15" xfId="0" applyNumberFormat="1" applyFill="1" applyBorder="1"/>
    <xf numFmtId="0" fontId="2" fillId="0" borderId="1" xfId="0" applyFont="1" applyBorder="1"/>
    <xf numFmtId="3" fontId="2" fillId="0" borderId="5" xfId="0" applyNumberFormat="1" applyFont="1" applyBorder="1" applyAlignment="1">
      <alignment horizontal="center"/>
    </xf>
    <xf numFmtId="0" fontId="0" fillId="8" borderId="28" xfId="0" applyFill="1" applyBorder="1" applyAlignment="1">
      <alignment horizontal="left" wrapText="1" indent="1"/>
    </xf>
    <xf numFmtId="0" fontId="0" fillId="0" borderId="15" xfId="0" applyBorder="1" applyAlignment="1">
      <alignment horizontal="center"/>
    </xf>
    <xf numFmtId="10" fontId="2" fillId="0" borderId="12" xfId="0" applyNumberFormat="1" applyFont="1" applyBorder="1"/>
    <xf numFmtId="3" fontId="0" fillId="0" borderId="28" xfId="0" applyNumberFormat="1" applyBorder="1" applyAlignment="1">
      <alignment horizontal="left" indent="1"/>
    </xf>
    <xf numFmtId="3" fontId="0" fillId="0" borderId="28" xfId="0" applyNumberFormat="1" applyBorder="1" applyAlignment="1">
      <alignment horizontal="left" wrapText="1" indent="1"/>
    </xf>
    <xf numFmtId="0" fontId="0" fillId="0" borderId="28" xfId="0" applyBorder="1" applyAlignment="1">
      <alignment horizontal="left"/>
    </xf>
    <xf numFmtId="0" fontId="2" fillId="0" borderId="28" xfId="0" applyFont="1" applyBorder="1" applyAlignment="1">
      <alignment horizontal="left" wrapText="1"/>
    </xf>
    <xf numFmtId="0" fontId="0" fillId="0" borderId="29" xfId="0" applyBorder="1" applyAlignment="1">
      <alignment horizontal="left" wrapText="1"/>
    </xf>
    <xf numFmtId="0" fontId="0" fillId="0" borderId="40" xfId="0" applyBorder="1" applyAlignment="1">
      <alignment wrapText="1"/>
    </xf>
    <xf numFmtId="0" fontId="0" fillId="0" borderId="6" xfId="0" applyBorder="1" applyAlignment="1">
      <alignment horizontal="left" wrapText="1"/>
    </xf>
    <xf numFmtId="0" fontId="0" fillId="0" borderId="38" xfId="0" applyBorder="1" applyAlignment="1">
      <alignment horizontal="left" vertical="top" indent="1"/>
    </xf>
    <xf numFmtId="0" fontId="0" fillId="0" borderId="28" xfId="0" applyBorder="1" applyAlignment="1">
      <alignment horizontal="left" wrapText="1"/>
    </xf>
    <xf numFmtId="0" fontId="0" fillId="0" borderId="3" xfId="0" applyBorder="1" applyAlignment="1">
      <alignment horizontal="left" wrapText="1" indent="1"/>
    </xf>
    <xf numFmtId="0" fontId="0" fillId="0" borderId="34" xfId="0" applyBorder="1" applyAlignment="1">
      <alignment horizontal="left" wrapText="1" indent="1"/>
    </xf>
    <xf numFmtId="0" fontId="0" fillId="0" borderId="70" xfId="0" applyBorder="1" applyAlignment="1">
      <alignment horizontal="left" wrapText="1" indent="1"/>
    </xf>
    <xf numFmtId="3" fontId="2" fillId="0" borderId="71" xfId="0" applyNumberFormat="1" applyFont="1" applyBorder="1"/>
    <xf numFmtId="49" fontId="0" fillId="0" borderId="0" xfId="0" applyNumberFormat="1"/>
    <xf numFmtId="0" fontId="0" fillId="0" borderId="73" xfId="0" applyBorder="1"/>
    <xf numFmtId="0" fontId="0" fillId="9" borderId="0" xfId="0" applyFill="1"/>
    <xf numFmtId="0" fontId="0" fillId="0" borderId="8" xfId="0" applyBorder="1" applyAlignment="1">
      <alignment horizontal="centerContinuous"/>
    </xf>
    <xf numFmtId="0" fontId="7" fillId="0" borderId="0" xfId="0" applyFont="1" applyAlignment="1">
      <alignment horizontal="centerContinuous"/>
    </xf>
    <xf numFmtId="0" fontId="0" fillId="0" borderId="0" xfId="0" applyAlignment="1">
      <alignment horizontal="centerContinuous"/>
    </xf>
    <xf numFmtId="0" fontId="1" fillId="0" borderId="76" xfId="0" applyFont="1" applyBorder="1" applyAlignment="1">
      <alignment horizontal="center" wrapText="1"/>
    </xf>
    <xf numFmtId="0" fontId="1" fillId="0" borderId="77" xfId="0" applyFont="1" applyBorder="1" applyAlignment="1">
      <alignment horizontal="center" wrapText="1"/>
    </xf>
    <xf numFmtId="0" fontId="1" fillId="0" borderId="78" xfId="0" applyFont="1" applyBorder="1" applyAlignment="1">
      <alignment horizontal="center" wrapText="1"/>
    </xf>
    <xf numFmtId="0" fontId="1" fillId="0" borderId="75" xfId="0" applyFont="1" applyBorder="1" applyAlignment="1">
      <alignment horizontal="center" wrapText="1"/>
    </xf>
    <xf numFmtId="0" fontId="1" fillId="0" borderId="79" xfId="0" applyFont="1" applyBorder="1" applyAlignment="1">
      <alignment horizontal="center" wrapText="1"/>
    </xf>
    <xf numFmtId="0" fontId="1" fillId="0" borderId="8" xfId="0" applyFont="1" applyBorder="1" applyAlignment="1">
      <alignment horizontal="center" wrapText="1"/>
    </xf>
    <xf numFmtId="0" fontId="1" fillId="0" borderId="7" xfId="0" applyFont="1" applyBorder="1" applyAlignment="1">
      <alignment horizontal="center" wrapText="1"/>
    </xf>
    <xf numFmtId="0" fontId="0" fillId="0" borderId="80" xfId="0" applyBorder="1"/>
    <xf numFmtId="3" fontId="0" fillId="0" borderId="87" xfId="1" applyNumberFormat="1" applyFont="1" applyBorder="1"/>
    <xf numFmtId="10" fontId="0" fillId="0" borderId="21" xfId="1" applyNumberFormat="1" applyFont="1" applyBorder="1"/>
    <xf numFmtId="10" fontId="0" fillId="0" borderId="22" xfId="1" applyNumberFormat="1" applyFont="1" applyBorder="1"/>
    <xf numFmtId="10" fontId="0" fillId="0" borderId="88" xfId="1" applyNumberFormat="1" applyFont="1" applyBorder="1"/>
    <xf numFmtId="10" fontId="0" fillId="0" borderId="89" xfId="0" applyNumberFormat="1" applyBorder="1"/>
    <xf numFmtId="3" fontId="0" fillId="0" borderId="90" xfId="1" applyNumberFormat="1" applyFont="1" applyBorder="1"/>
    <xf numFmtId="3" fontId="0" fillId="0" borderId="22" xfId="1" applyNumberFormat="1" applyFont="1" applyBorder="1"/>
    <xf numFmtId="3" fontId="0" fillId="0" borderId="74" xfId="2" applyNumberFormat="1" applyFont="1" applyBorder="1"/>
    <xf numFmtId="10" fontId="0" fillId="0" borderId="87" xfId="0" applyNumberFormat="1" applyBorder="1"/>
    <xf numFmtId="10" fontId="0" fillId="0" borderId="82" xfId="0" applyNumberFormat="1" applyBorder="1"/>
    <xf numFmtId="0" fontId="0" fillId="0" borderId="91" xfId="0" applyBorder="1"/>
    <xf numFmtId="10" fontId="0" fillId="0" borderId="92" xfId="1" applyNumberFormat="1" applyFont="1" applyBorder="1"/>
    <xf numFmtId="10" fontId="0" fillId="0" borderId="93" xfId="1" applyNumberFormat="1" applyFont="1" applyBorder="1"/>
    <xf numFmtId="10" fontId="0" fillId="0" borderId="94" xfId="1" applyNumberFormat="1" applyFont="1" applyBorder="1"/>
    <xf numFmtId="0" fontId="0" fillId="0" borderId="95" xfId="0" applyBorder="1"/>
    <xf numFmtId="10" fontId="0" fillId="10" borderId="97" xfId="1" applyNumberFormat="1" applyFont="1" applyFill="1" applyBorder="1" applyAlignment="1">
      <alignment horizontal="center"/>
    </xf>
    <xf numFmtId="10" fontId="0" fillId="10" borderId="39" xfId="1" applyNumberFormat="1" applyFont="1" applyFill="1" applyBorder="1" applyAlignment="1">
      <alignment horizontal="center"/>
    </xf>
    <xf numFmtId="10" fontId="0" fillId="10" borderId="98" xfId="1" applyNumberFormat="1" applyFont="1" applyFill="1" applyBorder="1" applyAlignment="1">
      <alignment horizontal="center"/>
    </xf>
    <xf numFmtId="0" fontId="0" fillId="0" borderId="39" xfId="0" applyBorder="1"/>
    <xf numFmtId="0" fontId="1" fillId="0" borderId="97" xfId="0" applyFont="1" applyBorder="1" applyAlignment="1">
      <alignment horizontal="center" wrapText="1"/>
    </xf>
    <xf numFmtId="10" fontId="0" fillId="0" borderId="105" xfId="1" applyNumberFormat="1" applyFont="1" applyBorder="1"/>
    <xf numFmtId="10" fontId="0" fillId="0" borderId="106" xfId="1" applyNumberFormat="1" applyFont="1" applyBorder="1"/>
    <xf numFmtId="10" fontId="0" fillId="0" borderId="107" xfId="1" applyNumberFormat="1" applyFont="1" applyBorder="1"/>
    <xf numFmtId="0" fontId="0" fillId="0" borderId="102" xfId="0" applyBorder="1" applyAlignment="1">
      <alignment horizontal="left"/>
    </xf>
    <xf numFmtId="0" fontId="0" fillId="0" borderId="103" xfId="0" applyBorder="1" applyAlignment="1">
      <alignment horizontal="left"/>
    </xf>
    <xf numFmtId="0" fontId="0" fillId="0" borderId="104" xfId="0" applyBorder="1" applyAlignment="1">
      <alignment horizontal="left"/>
    </xf>
    <xf numFmtId="10" fontId="0" fillId="0" borderId="83" xfId="1" applyNumberFormat="1" applyFont="1" applyFill="1" applyBorder="1"/>
    <xf numFmtId="10" fontId="0" fillId="0" borderId="12" xfId="1" applyNumberFormat="1" applyFont="1" applyFill="1" applyBorder="1"/>
    <xf numFmtId="10" fontId="0" fillId="0" borderId="81" xfId="1" applyNumberFormat="1" applyFont="1" applyFill="1" applyBorder="1"/>
    <xf numFmtId="0" fontId="0" fillId="0" borderId="6" xfId="0" applyBorder="1" applyAlignment="1">
      <alignment wrapText="1"/>
    </xf>
    <xf numFmtId="0" fontId="0" fillId="0" borderId="38" xfId="0" applyBorder="1"/>
    <xf numFmtId="0" fontId="1" fillId="0" borderId="6" xfId="0" applyFont="1" applyBorder="1" applyAlignment="1">
      <alignment horizontal="center" vertical="center"/>
    </xf>
    <xf numFmtId="0" fontId="1" fillId="0" borderId="75" xfId="0" applyFont="1" applyBorder="1" applyAlignment="1">
      <alignment horizontal="center"/>
    </xf>
    <xf numFmtId="3" fontId="0" fillId="7" borderId="0" xfId="0" applyNumberFormat="1" applyFill="1" applyAlignment="1">
      <alignment horizontal="right"/>
    </xf>
    <xf numFmtId="3" fontId="0" fillId="7" borderId="101" xfId="0" applyNumberFormat="1" applyFill="1" applyBorder="1"/>
    <xf numFmtId="3" fontId="0" fillId="4" borderId="96" xfId="0" applyNumberFormat="1" applyFill="1" applyBorder="1"/>
    <xf numFmtId="10" fontId="0" fillId="4" borderId="97" xfId="1" applyNumberFormat="1" applyFont="1" applyFill="1" applyBorder="1"/>
    <xf numFmtId="3" fontId="0" fillId="4" borderId="99" xfId="0" applyNumberFormat="1" applyFill="1" applyBorder="1"/>
    <xf numFmtId="3" fontId="0" fillId="4" borderId="100" xfId="0" applyNumberFormat="1" applyFill="1" applyBorder="1"/>
    <xf numFmtId="3" fontId="0" fillId="4" borderId="6" xfId="0" applyNumberFormat="1" applyFill="1" applyBorder="1"/>
    <xf numFmtId="10" fontId="0" fillId="0" borderId="32" xfId="0" applyNumberFormat="1" applyBorder="1" applyAlignment="1">
      <alignment horizontal="right"/>
    </xf>
    <xf numFmtId="10" fontId="0" fillId="0" borderId="56" xfId="0" applyNumberFormat="1" applyBorder="1" applyAlignment="1">
      <alignment horizontal="right"/>
    </xf>
    <xf numFmtId="10" fontId="0" fillId="0" borderId="57" xfId="0" applyNumberFormat="1" applyBorder="1" applyAlignment="1">
      <alignment horizontal="right"/>
    </xf>
    <xf numFmtId="10" fontId="2" fillId="0" borderId="59" xfId="1" applyNumberFormat="1" applyFont="1" applyFill="1" applyBorder="1" applyAlignment="1">
      <alignment horizontal="right"/>
    </xf>
    <xf numFmtId="3" fontId="0" fillId="0" borderId="82" xfId="1" applyNumberFormat="1" applyFont="1" applyFill="1" applyBorder="1"/>
    <xf numFmtId="10" fontId="0" fillId="0" borderId="84" xfId="0" applyNumberFormat="1" applyBorder="1"/>
    <xf numFmtId="3" fontId="0" fillId="0" borderId="85" xfId="1" applyNumberFormat="1" applyFont="1" applyFill="1" applyBorder="1"/>
    <xf numFmtId="3" fontId="0" fillId="0" borderId="72" xfId="1" applyNumberFormat="1" applyFont="1" applyFill="1" applyBorder="1"/>
    <xf numFmtId="3" fontId="0" fillId="0" borderId="86" xfId="2" applyNumberFormat="1" applyFont="1" applyFill="1" applyBorder="1"/>
    <xf numFmtId="0" fontId="17" fillId="11" borderId="1" xfId="0" applyFont="1" applyFill="1" applyBorder="1" applyAlignment="1">
      <alignment horizontal="left" wrapText="1"/>
    </xf>
    <xf numFmtId="0" fontId="17" fillId="11" borderId="1" xfId="0" applyFont="1" applyFill="1" applyBorder="1" applyAlignment="1">
      <alignment horizontal="left"/>
    </xf>
    <xf numFmtId="0" fontId="17" fillId="11" borderId="1" xfId="0" applyFont="1" applyFill="1" applyBorder="1"/>
    <xf numFmtId="0" fontId="18" fillId="0" borderId="51" xfId="0" applyFont="1" applyBorder="1" applyAlignment="1">
      <alignment horizontal="centerContinuous" wrapText="1"/>
    </xf>
    <xf numFmtId="0" fontId="0" fillId="0" borderId="0" xfId="0" applyAlignment="1">
      <alignment wrapText="1"/>
    </xf>
    <xf numFmtId="0" fontId="10" fillId="0" borderId="3" xfId="0" applyFont="1" applyBorder="1" applyAlignment="1">
      <alignment horizontal="center"/>
    </xf>
    <xf numFmtId="0" fontId="10" fillId="0" borderId="13" xfId="0" applyFont="1" applyBorder="1" applyAlignment="1">
      <alignment horizontal="center"/>
    </xf>
    <xf numFmtId="0" fontId="10" fillId="0" borderId="14" xfId="0" applyFont="1" applyBorder="1" applyAlignment="1">
      <alignment horizontal="center"/>
    </xf>
    <xf numFmtId="0" fontId="4" fillId="0" borderId="13" xfId="0" applyFont="1" applyBorder="1"/>
    <xf numFmtId="0" fontId="0" fillId="0" borderId="13" xfId="0" applyBorder="1"/>
    <xf numFmtId="0" fontId="0" fillId="0" borderId="14" xfId="0" applyBorder="1"/>
    <xf numFmtId="0" fontId="4" fillId="0" borderId="14" xfId="0" applyFont="1" applyBorder="1"/>
    <xf numFmtId="0" fontId="1" fillId="0" borderId="61" xfId="0" applyFont="1" applyBorder="1" applyAlignment="1">
      <alignment horizontal="center" vertical="center" wrapText="1"/>
    </xf>
    <xf numFmtId="0" fontId="1" fillId="0" borderId="62" xfId="0" applyFont="1" applyBorder="1" applyAlignment="1">
      <alignment horizontal="center" vertical="center" wrapText="1"/>
    </xf>
    <xf numFmtId="0" fontId="1" fillId="0" borderId="63" xfId="0" applyFont="1" applyBorder="1" applyAlignment="1">
      <alignment horizontal="center" vertical="center"/>
    </xf>
    <xf numFmtId="0" fontId="1" fillId="0" borderId="54" xfId="0" applyFont="1" applyBorder="1" applyAlignment="1">
      <alignment horizontal="center" vertical="center"/>
    </xf>
    <xf numFmtId="0" fontId="7" fillId="0" borderId="7" xfId="0" applyFont="1" applyBorder="1" applyAlignment="1">
      <alignment horizontal="center"/>
    </xf>
    <xf numFmtId="0" fontId="7" fillId="0" borderId="39" xfId="0" applyFont="1" applyBorder="1" applyAlignment="1">
      <alignment horizontal="center"/>
    </xf>
    <xf numFmtId="0" fontId="7" fillId="0" borderId="8" xfId="0" applyFont="1" applyBorder="1" applyAlignment="1">
      <alignment horizontal="center"/>
    </xf>
  </cellXfs>
  <cellStyles count="3">
    <cellStyle name="Currency" xfId="2" builtinId="4"/>
    <cellStyle name="Normal" xfId="0" builtinId="0"/>
    <cellStyle name="Percent" xfId="1" builtin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7F61B0-A71C-40A4-A06A-E22F95C71B1C}">
  <dimension ref="A1:C17"/>
  <sheetViews>
    <sheetView zoomScale="85" zoomScaleNormal="85" workbookViewId="0">
      <selection activeCell="C8" sqref="C8"/>
    </sheetView>
  </sheetViews>
  <sheetFormatPr defaultColWidth="8.7109375" defaultRowHeight="15" x14ac:dyDescent="0.25"/>
  <cols>
    <col min="1" max="1" width="50.42578125" customWidth="1"/>
    <col min="2" max="2" width="107.7109375" customWidth="1"/>
  </cols>
  <sheetData>
    <row r="1" spans="1:3" x14ac:dyDescent="0.25">
      <c r="A1" s="48" t="s">
        <v>0</v>
      </c>
    </row>
    <row r="3" spans="1:3" x14ac:dyDescent="0.25">
      <c r="A3" s="110" t="s">
        <v>1</v>
      </c>
      <c r="B3" s="110" t="s">
        <v>2</v>
      </c>
      <c r="C3" s="110" t="s">
        <v>3</v>
      </c>
    </row>
    <row r="4" spans="1:3" x14ac:dyDescent="0.25">
      <c r="A4" t="s">
        <v>4</v>
      </c>
      <c r="B4" t="s">
        <v>5</v>
      </c>
      <c r="C4" s="199" t="s">
        <v>386</v>
      </c>
    </row>
    <row r="5" spans="1:3" x14ac:dyDescent="0.25">
      <c r="A5" t="s">
        <v>6</v>
      </c>
      <c r="B5" t="s">
        <v>7</v>
      </c>
      <c r="C5" s="199" t="s">
        <v>387</v>
      </c>
    </row>
    <row r="6" spans="1:3" x14ac:dyDescent="0.25">
      <c r="A6" t="s">
        <v>8</v>
      </c>
      <c r="B6" t="s">
        <v>9</v>
      </c>
      <c r="C6" s="199" t="s">
        <v>388</v>
      </c>
    </row>
    <row r="7" spans="1:3" x14ac:dyDescent="0.25">
      <c r="B7" t="s">
        <v>10</v>
      </c>
      <c r="C7" s="199" t="s">
        <v>389</v>
      </c>
    </row>
    <row r="8" spans="1:3" x14ac:dyDescent="0.25">
      <c r="A8" t="s">
        <v>381</v>
      </c>
      <c r="B8" t="s">
        <v>380</v>
      </c>
      <c r="C8" s="199" t="s">
        <v>390</v>
      </c>
    </row>
    <row r="9" spans="1:3" x14ac:dyDescent="0.25">
      <c r="A9" t="s">
        <v>11</v>
      </c>
      <c r="B9" t="s">
        <v>12</v>
      </c>
      <c r="C9" s="199" t="s">
        <v>384</v>
      </c>
    </row>
    <row r="10" spans="1:3" x14ac:dyDescent="0.25">
      <c r="A10" t="s">
        <v>13</v>
      </c>
      <c r="B10" t="s">
        <v>12</v>
      </c>
      <c r="C10" s="199" t="s">
        <v>384</v>
      </c>
    </row>
    <row r="11" spans="1:3" x14ac:dyDescent="0.25">
      <c r="A11" t="s">
        <v>14</v>
      </c>
      <c r="B11" t="s">
        <v>15</v>
      </c>
      <c r="C11" s="199" t="s">
        <v>385</v>
      </c>
    </row>
    <row r="15" spans="1:3" x14ac:dyDescent="0.25">
      <c r="A15" t="s">
        <v>16</v>
      </c>
    </row>
    <row r="17" spans="1:1" ht="60" x14ac:dyDescent="0.25">
      <c r="A17" s="163" t="s">
        <v>17</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EEC6F-DA9C-4DC3-AF1B-BA2BFB04EF0D}">
  <dimension ref="A1:N77"/>
  <sheetViews>
    <sheetView zoomScale="85" zoomScaleNormal="85" workbookViewId="0">
      <selection activeCell="B12" sqref="B12"/>
    </sheetView>
  </sheetViews>
  <sheetFormatPr defaultColWidth="8.7109375" defaultRowHeight="15" x14ac:dyDescent="0.25"/>
  <cols>
    <col min="1" max="1" width="35.28515625" customWidth="1"/>
    <col min="2" max="2" width="16.7109375" customWidth="1"/>
    <col min="3" max="3" width="13.7109375" customWidth="1"/>
    <col min="4" max="4" width="13" customWidth="1"/>
    <col min="5" max="5" width="8.7109375" customWidth="1"/>
  </cols>
  <sheetData>
    <row r="1" spans="1:14" ht="18.75" x14ac:dyDescent="0.3">
      <c r="A1" s="110" t="s">
        <v>18</v>
      </c>
      <c r="B1" s="138" t="s">
        <v>19</v>
      </c>
    </row>
    <row r="2" spans="1:14" x14ac:dyDescent="0.25">
      <c r="A2" t="s">
        <v>20</v>
      </c>
    </row>
    <row r="3" spans="1:14" x14ac:dyDescent="0.25">
      <c r="A3" t="s">
        <v>21</v>
      </c>
    </row>
    <row r="4" spans="1:14" x14ac:dyDescent="0.25">
      <c r="A4" t="s">
        <v>22</v>
      </c>
    </row>
    <row r="6" spans="1:14" x14ac:dyDescent="0.25">
      <c r="A6" s="110" t="s">
        <v>23</v>
      </c>
      <c r="B6" s="110" t="s">
        <v>24</v>
      </c>
    </row>
    <row r="7" spans="1:14" x14ac:dyDescent="0.25">
      <c r="A7" s="110"/>
      <c r="B7" s="110"/>
    </row>
    <row r="8" spans="1:14" x14ac:dyDescent="0.25">
      <c r="A8" s="123" t="s">
        <v>25</v>
      </c>
      <c r="B8" s="123" t="s">
        <v>26</v>
      </c>
      <c r="C8" s="123"/>
      <c r="D8" s="123"/>
      <c r="E8" s="123"/>
      <c r="F8" s="123"/>
      <c r="G8" s="123"/>
      <c r="H8" s="123"/>
      <c r="I8" s="123"/>
      <c r="J8" s="123"/>
      <c r="K8" s="123"/>
      <c r="L8" s="123"/>
      <c r="M8" s="123"/>
      <c r="N8" s="123"/>
    </row>
    <row r="9" spans="1:14" x14ac:dyDescent="0.25">
      <c r="A9" t="s">
        <v>27</v>
      </c>
      <c r="B9" t="s">
        <v>28</v>
      </c>
    </row>
    <row r="10" spans="1:14" x14ac:dyDescent="0.25">
      <c r="A10" t="s">
        <v>27</v>
      </c>
      <c r="B10" t="s">
        <v>29</v>
      </c>
    </row>
    <row r="11" spans="1:14" x14ac:dyDescent="0.25">
      <c r="A11" t="s">
        <v>27</v>
      </c>
      <c r="B11" t="s">
        <v>30</v>
      </c>
    </row>
    <row r="12" spans="1:14" x14ac:dyDescent="0.25">
      <c r="A12" s="121" t="s">
        <v>31</v>
      </c>
      <c r="B12" s="121" t="s">
        <v>32</v>
      </c>
      <c r="C12" s="121"/>
      <c r="D12" s="121"/>
      <c r="E12" s="121"/>
      <c r="F12" s="121"/>
      <c r="G12" s="121"/>
      <c r="H12" s="121"/>
      <c r="I12" s="121"/>
      <c r="J12" s="121"/>
      <c r="K12" s="121"/>
      <c r="L12" s="121"/>
      <c r="M12" s="121"/>
      <c r="N12" s="121"/>
    </row>
    <row r="13" spans="1:14" x14ac:dyDescent="0.25">
      <c r="A13" s="122" t="s">
        <v>33</v>
      </c>
      <c r="B13" s="122" t="s">
        <v>34</v>
      </c>
      <c r="C13" s="122"/>
      <c r="D13" s="122"/>
      <c r="E13" s="122"/>
      <c r="F13" s="122"/>
      <c r="G13" s="122"/>
      <c r="H13" s="122"/>
      <c r="I13" s="122"/>
      <c r="J13" s="122"/>
      <c r="K13" s="122"/>
      <c r="L13" s="122"/>
      <c r="M13" s="122"/>
      <c r="N13" s="122"/>
    </row>
    <row r="14" spans="1:14" x14ac:dyDescent="0.25">
      <c r="A14" s="124"/>
    </row>
    <row r="15" spans="1:14" ht="72.75" customHeight="1" x14ac:dyDescent="0.25">
      <c r="A15" s="266" t="s">
        <v>35</v>
      </c>
      <c r="B15" s="266"/>
      <c r="C15" s="266"/>
      <c r="D15" s="266"/>
      <c r="E15" s="266"/>
      <c r="F15" s="266"/>
      <c r="G15" s="266"/>
      <c r="H15" s="266"/>
      <c r="I15" s="266"/>
      <c r="J15" s="266"/>
    </row>
    <row r="16" spans="1:14" ht="15" customHeight="1" x14ac:dyDescent="0.25">
      <c r="A16" s="163"/>
      <c r="B16" s="163"/>
      <c r="C16" s="163"/>
      <c r="D16" s="163"/>
      <c r="E16" s="163"/>
      <c r="F16" s="163"/>
      <c r="G16" s="163"/>
      <c r="H16" s="163"/>
      <c r="I16" s="163"/>
      <c r="J16" s="163"/>
    </row>
    <row r="17" spans="1:5" x14ac:dyDescent="0.25">
      <c r="A17" t="s">
        <v>36</v>
      </c>
    </row>
    <row r="18" spans="1:5" x14ac:dyDescent="0.25">
      <c r="A18" s="136"/>
    </row>
    <row r="20" spans="1:5" x14ac:dyDescent="0.25">
      <c r="A20" s="48" t="s">
        <v>37</v>
      </c>
      <c r="B20" t="s">
        <v>38</v>
      </c>
    </row>
    <row r="21" spans="1:5" x14ac:dyDescent="0.25">
      <c r="B21" t="s">
        <v>39</v>
      </c>
    </row>
    <row r="22" spans="1:5" x14ac:dyDescent="0.25">
      <c r="B22" t="s">
        <v>40</v>
      </c>
    </row>
    <row r="23" spans="1:5" x14ac:dyDescent="0.25">
      <c r="B23" t="s">
        <v>41</v>
      </c>
    </row>
    <row r="25" spans="1:5" x14ac:dyDescent="0.25">
      <c r="A25" s="48" t="s">
        <v>42</v>
      </c>
    </row>
    <row r="26" spans="1:5" x14ac:dyDescent="0.25">
      <c r="A26" s="110" t="s">
        <v>43</v>
      </c>
      <c r="B26" s="110" t="s">
        <v>44</v>
      </c>
      <c r="C26" s="110" t="s">
        <v>45</v>
      </c>
      <c r="D26" s="110" t="s">
        <v>46</v>
      </c>
      <c r="E26" s="110" t="s">
        <v>47</v>
      </c>
    </row>
    <row r="28" spans="1:5" x14ac:dyDescent="0.25">
      <c r="A28" s="48" t="s">
        <v>56</v>
      </c>
    </row>
    <row r="29" spans="1:5" x14ac:dyDescent="0.25">
      <c r="A29" t="s">
        <v>6</v>
      </c>
      <c r="B29" t="s">
        <v>271</v>
      </c>
      <c r="C29" s="133">
        <f>'B. Overview Information'!B13</f>
        <v>0</v>
      </c>
      <c r="D29" t="s">
        <v>52</v>
      </c>
      <c r="E29" t="s">
        <v>55</v>
      </c>
    </row>
    <row r="30" spans="1:5" x14ac:dyDescent="0.25">
      <c r="A30" t="s">
        <v>8</v>
      </c>
      <c r="B30" t="s">
        <v>273</v>
      </c>
      <c r="C30" s="133">
        <f>'C1-C2. Company-Wide Information'!C96</f>
        <v>0</v>
      </c>
      <c r="D30" t="s">
        <v>48</v>
      </c>
    </row>
    <row r="31" spans="1:5" x14ac:dyDescent="0.25">
      <c r="A31" t="s">
        <v>11</v>
      </c>
      <c r="B31" t="s">
        <v>275</v>
      </c>
      <c r="C31" s="133">
        <f>'D1. Facility Audio IPCS Costs'!G106</f>
        <v>0</v>
      </c>
      <c r="D31" t="s">
        <v>50</v>
      </c>
      <c r="E31" t="s">
        <v>286</v>
      </c>
    </row>
    <row r="32" spans="1:5" x14ac:dyDescent="0.25">
      <c r="A32" t="s">
        <v>57</v>
      </c>
      <c r="C32" s="133">
        <f>C31-C30</f>
        <v>0</v>
      </c>
      <c r="D32" t="s">
        <v>53</v>
      </c>
      <c r="E32" t="s">
        <v>58</v>
      </c>
    </row>
    <row r="33" spans="1:5" x14ac:dyDescent="0.25">
      <c r="A33" t="s">
        <v>51</v>
      </c>
      <c r="C33" s="20" t="e">
        <f>C31/C30-1</f>
        <v>#DIV/0!</v>
      </c>
      <c r="D33" t="s">
        <v>54</v>
      </c>
    </row>
    <row r="35" spans="1:5" x14ac:dyDescent="0.25">
      <c r="A35" s="48" t="s">
        <v>59</v>
      </c>
    </row>
    <row r="36" spans="1:5" x14ac:dyDescent="0.25">
      <c r="A36" t="s">
        <v>6</v>
      </c>
      <c r="B36" t="s">
        <v>272</v>
      </c>
      <c r="C36" s="133">
        <f>'B. Overview Information'!B14</f>
        <v>0</v>
      </c>
      <c r="D36" t="s">
        <v>52</v>
      </c>
      <c r="E36" t="s">
        <v>55</v>
      </c>
    </row>
    <row r="37" spans="1:5" x14ac:dyDescent="0.25">
      <c r="A37" t="s">
        <v>8</v>
      </c>
      <c r="B37" t="s">
        <v>274</v>
      </c>
      <c r="C37" s="133">
        <f>'C1-C2. Company-Wide Information'!D96</f>
        <v>0</v>
      </c>
      <c r="D37" t="s">
        <v>48</v>
      </c>
    </row>
    <row r="38" spans="1:5" x14ac:dyDescent="0.25">
      <c r="A38" t="s">
        <v>13</v>
      </c>
      <c r="B38" t="s">
        <v>275</v>
      </c>
      <c r="C38" s="133">
        <f>'D1. Facility Video IPCS Costs'!G106</f>
        <v>0</v>
      </c>
      <c r="D38" t="s">
        <v>50</v>
      </c>
      <c r="E38" t="s">
        <v>286</v>
      </c>
    </row>
    <row r="39" spans="1:5" x14ac:dyDescent="0.25">
      <c r="A39" t="s">
        <v>57</v>
      </c>
      <c r="C39" s="133">
        <f>C38-C37</f>
        <v>0</v>
      </c>
      <c r="D39" t="s">
        <v>53</v>
      </c>
      <c r="E39" t="s">
        <v>58</v>
      </c>
    </row>
    <row r="40" spans="1:5" x14ac:dyDescent="0.25">
      <c r="A40" t="s">
        <v>51</v>
      </c>
      <c r="C40" s="20" t="e">
        <f>C38/C37-1</f>
        <v>#DIV/0!</v>
      </c>
      <c r="D40" t="s">
        <v>54</v>
      </c>
    </row>
    <row r="41" spans="1:5" x14ac:dyDescent="0.25">
      <c r="C41" s="20"/>
    </row>
    <row r="42" spans="1:5" x14ac:dyDescent="0.25">
      <c r="A42" s="48" t="s">
        <v>375</v>
      </c>
      <c r="C42" s="20"/>
    </row>
    <row r="43" spans="1:5" x14ac:dyDescent="0.25">
      <c r="A43" t="s">
        <v>6</v>
      </c>
      <c r="B43" t="s">
        <v>376</v>
      </c>
      <c r="C43" s="246">
        <f>'B. Overview Information'!B15</f>
        <v>0</v>
      </c>
      <c r="D43" t="s">
        <v>52</v>
      </c>
      <c r="E43" t="s">
        <v>55</v>
      </c>
    </row>
    <row r="44" spans="1:5" x14ac:dyDescent="0.25">
      <c r="A44" t="s">
        <v>8</v>
      </c>
      <c r="B44" t="s">
        <v>377</v>
      </c>
      <c r="C44" s="246">
        <f>'C1-C2. Company-Wide Information'!E96</f>
        <v>0</v>
      </c>
      <c r="D44" t="s">
        <v>48</v>
      </c>
    </row>
    <row r="45" spans="1:5" x14ac:dyDescent="0.25">
      <c r="A45" t="s">
        <v>381</v>
      </c>
      <c r="B45" t="s">
        <v>378</v>
      </c>
      <c r="C45" s="246">
        <f>'C3. Safety &amp; Security Measures'!L28</f>
        <v>0</v>
      </c>
      <c r="D45" t="s">
        <v>50</v>
      </c>
    </row>
    <row r="46" spans="1:5" x14ac:dyDescent="0.25">
      <c r="A46" t="s">
        <v>379</v>
      </c>
      <c r="C46" s="133">
        <f>C45-C44</f>
        <v>0</v>
      </c>
      <c r="D46" t="s">
        <v>53</v>
      </c>
    </row>
    <row r="47" spans="1:5" x14ac:dyDescent="0.25">
      <c r="A47" t="s">
        <v>51</v>
      </c>
      <c r="C47" s="20" t="e">
        <f>C45/C44-1</f>
        <v>#DIV/0!</v>
      </c>
      <c r="D47" t="s">
        <v>54</v>
      </c>
    </row>
    <row r="48" spans="1:5" x14ac:dyDescent="0.25">
      <c r="C48" s="20"/>
    </row>
    <row r="49" spans="1:5" x14ac:dyDescent="0.25">
      <c r="A49" s="48" t="s">
        <v>60</v>
      </c>
    </row>
    <row r="50" spans="1:5" x14ac:dyDescent="0.25">
      <c r="A50" t="s">
        <v>6</v>
      </c>
      <c r="B50" t="s">
        <v>277</v>
      </c>
      <c r="C50" s="133">
        <f>SUM('B. Overview Information'!B17:B18)</f>
        <v>0</v>
      </c>
      <c r="D50" t="s">
        <v>52</v>
      </c>
      <c r="E50" t="s">
        <v>55</v>
      </c>
    </row>
    <row r="51" spans="1:5" x14ac:dyDescent="0.25">
      <c r="A51" t="s">
        <v>8</v>
      </c>
      <c r="B51" t="s">
        <v>280</v>
      </c>
      <c r="C51" s="133">
        <f>'C1-C2. Company-Wide Information'!B4-'C1-C2. Company-Wide Information'!G4</f>
        <v>0</v>
      </c>
      <c r="D51" t="s">
        <v>48</v>
      </c>
      <c r="E51" t="s">
        <v>250</v>
      </c>
    </row>
    <row r="52" spans="1:5" ht="23.25" customHeight="1" x14ac:dyDescent="0.25">
      <c r="A52" t="s">
        <v>14</v>
      </c>
      <c r="B52" t="s">
        <v>281</v>
      </c>
      <c r="C52" s="133">
        <f>'D1. Facility Demand and Revenue'!G25+'D1. Facility Demand and Revenue'!G26</f>
        <v>0</v>
      </c>
      <c r="D52" t="s">
        <v>50</v>
      </c>
      <c r="E52" t="s">
        <v>251</v>
      </c>
    </row>
    <row r="53" spans="1:5" x14ac:dyDescent="0.25">
      <c r="A53" t="s">
        <v>57</v>
      </c>
      <c r="C53" s="133">
        <f>C52-C51</f>
        <v>0</v>
      </c>
      <c r="D53" t="s">
        <v>53</v>
      </c>
    </row>
    <row r="54" spans="1:5" x14ac:dyDescent="0.25">
      <c r="A54" t="s">
        <v>51</v>
      </c>
      <c r="C54" s="20" t="e">
        <f>C52/C51-1</f>
        <v>#DIV/0!</v>
      </c>
      <c r="D54" t="s">
        <v>54</v>
      </c>
    </row>
    <row r="55" spans="1:5" x14ac:dyDescent="0.25">
      <c r="C55" s="20"/>
    </row>
    <row r="56" spans="1:5" x14ac:dyDescent="0.25">
      <c r="A56" s="48" t="s">
        <v>61</v>
      </c>
    </row>
    <row r="57" spans="1:5" x14ac:dyDescent="0.25">
      <c r="A57" t="s">
        <v>6</v>
      </c>
      <c r="B57" t="s">
        <v>278</v>
      </c>
      <c r="C57" s="133">
        <f>'B. Overview Information'!B17</f>
        <v>0</v>
      </c>
      <c r="D57" t="s">
        <v>52</v>
      </c>
      <c r="E57" t="s">
        <v>55</v>
      </c>
    </row>
    <row r="58" spans="1:5" x14ac:dyDescent="0.25">
      <c r="A58" t="s">
        <v>8</v>
      </c>
      <c r="B58" t="s">
        <v>62</v>
      </c>
      <c r="C58" s="133">
        <f>'C1-C2. Company-Wide Information'!C4</f>
        <v>0</v>
      </c>
      <c r="D58" t="s">
        <v>48</v>
      </c>
    </row>
    <row r="59" spans="1:5" x14ac:dyDescent="0.25">
      <c r="A59" t="s">
        <v>14</v>
      </c>
      <c r="B59" t="s">
        <v>282</v>
      </c>
      <c r="C59" s="133">
        <f>'D1. Facility Demand and Revenue'!G25</f>
        <v>0</v>
      </c>
      <c r="D59" t="s">
        <v>50</v>
      </c>
      <c r="E59" t="s">
        <v>284</v>
      </c>
    </row>
    <row r="60" spans="1:5" x14ac:dyDescent="0.25">
      <c r="A60" t="s">
        <v>57</v>
      </c>
      <c r="C60" s="133">
        <f>C59-C58</f>
        <v>0</v>
      </c>
      <c r="D60" t="s">
        <v>53</v>
      </c>
    </row>
    <row r="61" spans="1:5" x14ac:dyDescent="0.25">
      <c r="A61" t="s">
        <v>51</v>
      </c>
      <c r="C61" s="20" t="e">
        <f>C59/C58-1</f>
        <v>#DIV/0!</v>
      </c>
      <c r="D61" t="s">
        <v>54</v>
      </c>
    </row>
    <row r="62" spans="1:5" x14ac:dyDescent="0.25">
      <c r="C62" s="20"/>
    </row>
    <row r="63" spans="1:5" x14ac:dyDescent="0.25">
      <c r="A63" s="48" t="s">
        <v>63</v>
      </c>
    </row>
    <row r="64" spans="1:5" x14ac:dyDescent="0.25">
      <c r="A64" t="s">
        <v>6</v>
      </c>
      <c r="B64" t="s">
        <v>279</v>
      </c>
      <c r="C64" s="133">
        <f>'B. Overview Information'!B18</f>
        <v>0</v>
      </c>
      <c r="D64" t="s">
        <v>52</v>
      </c>
      <c r="E64" t="s">
        <v>55</v>
      </c>
    </row>
    <row r="65" spans="1:5" x14ac:dyDescent="0.25">
      <c r="A65" t="s">
        <v>8</v>
      </c>
      <c r="B65" t="s">
        <v>64</v>
      </c>
      <c r="C65" s="133">
        <f>'C1-C2. Company-Wide Information'!D4</f>
        <v>0</v>
      </c>
      <c r="D65" t="s">
        <v>48</v>
      </c>
    </row>
    <row r="66" spans="1:5" x14ac:dyDescent="0.25">
      <c r="A66" t="s">
        <v>14</v>
      </c>
      <c r="B66" t="s">
        <v>283</v>
      </c>
      <c r="C66" s="133">
        <f>'D1. Facility Demand and Revenue'!G26</f>
        <v>0</v>
      </c>
      <c r="D66" t="s">
        <v>50</v>
      </c>
      <c r="E66" t="s">
        <v>285</v>
      </c>
    </row>
    <row r="67" spans="1:5" x14ac:dyDescent="0.25">
      <c r="A67" t="s">
        <v>57</v>
      </c>
      <c r="C67" s="133">
        <f>C66-C65</f>
        <v>0</v>
      </c>
      <c r="D67" t="s">
        <v>53</v>
      </c>
    </row>
    <row r="68" spans="1:5" x14ac:dyDescent="0.25">
      <c r="A68" t="s">
        <v>51</v>
      </c>
      <c r="C68" s="20" t="e">
        <f>C66/C65-1</f>
        <v>#DIV/0!</v>
      </c>
      <c r="D68" t="s">
        <v>54</v>
      </c>
    </row>
    <row r="69" spans="1:5" x14ac:dyDescent="0.25">
      <c r="C69" s="20"/>
    </row>
    <row r="70" spans="1:5" x14ac:dyDescent="0.25">
      <c r="A70" s="48" t="s">
        <v>65</v>
      </c>
    </row>
    <row r="71" spans="1:5" x14ac:dyDescent="0.25">
      <c r="A71" t="s">
        <v>4</v>
      </c>
      <c r="C71" s="20" t="s">
        <v>66</v>
      </c>
    </row>
    <row r="72" spans="1:5" x14ac:dyDescent="0.25">
      <c r="A72" t="s">
        <v>6</v>
      </c>
      <c r="B72" t="s">
        <v>49</v>
      </c>
      <c r="C72" s="133">
        <f>'B. Overview Information'!B3</f>
        <v>0</v>
      </c>
    </row>
    <row r="73" spans="1:5" x14ac:dyDescent="0.25">
      <c r="A73" t="s">
        <v>67</v>
      </c>
      <c r="C73" s="20" t="s">
        <v>66</v>
      </c>
    </row>
    <row r="74" spans="1:5" x14ac:dyDescent="0.25">
      <c r="A74" t="s">
        <v>11</v>
      </c>
      <c r="B74" t="s">
        <v>68</v>
      </c>
      <c r="C74" s="154">
        <f>'D1. Facility Audio IPCS Costs'!H4</f>
        <v>5</v>
      </c>
      <c r="E74" t="s">
        <v>69</v>
      </c>
    </row>
    <row r="75" spans="1:5" x14ac:dyDescent="0.25">
      <c r="A75" t="s">
        <v>13</v>
      </c>
      <c r="B75" t="s">
        <v>68</v>
      </c>
      <c r="C75" s="154">
        <f>'D1. Facility Video IPCS Costs'!H4</f>
        <v>5</v>
      </c>
    </row>
    <row r="76" spans="1:5" x14ac:dyDescent="0.25">
      <c r="A76" t="s">
        <v>14</v>
      </c>
      <c r="B76" t="s">
        <v>70</v>
      </c>
      <c r="C76" s="154">
        <f>'D1. Facility Demand and Revenue'!H2</f>
        <v>5</v>
      </c>
    </row>
    <row r="77" spans="1:5" x14ac:dyDescent="0.25">
      <c r="A77" t="s">
        <v>71</v>
      </c>
      <c r="C77" t="s">
        <v>276</v>
      </c>
    </row>
  </sheetData>
  <mergeCells count="1">
    <mergeCell ref="A15:J15"/>
  </mergeCells>
  <phoneticPr fontId="14" type="noConversion"/>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6F67-0E3E-41F2-8DB0-61BC3276756D}">
  <dimension ref="A1:U45"/>
  <sheetViews>
    <sheetView zoomScale="90" zoomScaleNormal="90" workbookViewId="0">
      <selection activeCell="A9" sqref="A9"/>
    </sheetView>
  </sheetViews>
  <sheetFormatPr defaultColWidth="8.7109375" defaultRowHeight="15" x14ac:dyDescent="0.25"/>
  <cols>
    <col min="1" max="1" width="97" customWidth="1"/>
    <col min="3" max="3" width="9.42578125" customWidth="1"/>
  </cols>
  <sheetData>
    <row r="1" spans="1:10" x14ac:dyDescent="0.25">
      <c r="A1" s="165" t="s">
        <v>72</v>
      </c>
    </row>
    <row r="2" spans="1:10" ht="45" x14ac:dyDescent="0.25">
      <c r="A2" s="54" t="s">
        <v>392</v>
      </c>
    </row>
    <row r="3" spans="1:10" x14ac:dyDescent="0.25">
      <c r="A3" s="2" t="s">
        <v>73</v>
      </c>
    </row>
    <row r="4" spans="1:10" x14ac:dyDescent="0.25">
      <c r="A4" s="2" t="s">
        <v>74</v>
      </c>
    </row>
    <row r="5" spans="1:10" x14ac:dyDescent="0.25">
      <c r="A5" s="2" t="s">
        <v>391</v>
      </c>
    </row>
    <row r="6" spans="1:10" x14ac:dyDescent="0.25">
      <c r="A6" s="2" t="s">
        <v>330</v>
      </c>
    </row>
    <row r="8" spans="1:10" ht="18.75" customHeight="1" x14ac:dyDescent="0.3">
      <c r="A8" s="267" t="s">
        <v>75</v>
      </c>
      <c r="B8" s="268"/>
      <c r="C8" s="268"/>
      <c r="D8" s="268"/>
      <c r="E8" s="268"/>
      <c r="F8" s="268"/>
      <c r="G8" s="268"/>
      <c r="H8" s="268"/>
      <c r="I8" s="268"/>
      <c r="J8" s="269"/>
    </row>
    <row r="9" spans="1:10" x14ac:dyDescent="0.25">
      <c r="A9" s="92" t="s">
        <v>76</v>
      </c>
      <c r="B9" s="270"/>
      <c r="C9" s="270"/>
      <c r="D9" s="270"/>
      <c r="E9" s="270"/>
      <c r="F9" s="270"/>
      <c r="G9" s="270"/>
      <c r="H9" s="270"/>
      <c r="I9" s="270"/>
      <c r="J9" s="273"/>
    </row>
    <row r="10" spans="1:10" x14ac:dyDescent="0.25">
      <c r="A10" s="100" t="s">
        <v>77</v>
      </c>
      <c r="B10" s="270"/>
      <c r="C10" s="270"/>
      <c r="D10" s="270"/>
      <c r="E10" s="270"/>
      <c r="F10" s="270"/>
      <c r="G10" s="270"/>
      <c r="H10" s="270"/>
      <c r="I10" s="270"/>
      <c r="J10" s="273"/>
    </row>
    <row r="11" spans="1:10" x14ac:dyDescent="0.25">
      <c r="A11" s="100" t="s">
        <v>78</v>
      </c>
      <c r="B11" s="270"/>
      <c r="C11" s="270"/>
      <c r="D11" s="270"/>
      <c r="E11" s="270"/>
      <c r="F11" s="270"/>
      <c r="G11" s="270"/>
      <c r="H11" s="270"/>
      <c r="I11" s="270"/>
      <c r="J11" s="273"/>
    </row>
    <row r="12" spans="1:10" x14ac:dyDescent="0.25">
      <c r="A12" s="13" t="s">
        <v>79</v>
      </c>
      <c r="B12" s="270"/>
      <c r="C12" s="270"/>
      <c r="D12" s="270"/>
      <c r="E12" s="270"/>
      <c r="F12" s="270"/>
      <c r="G12" s="270"/>
      <c r="H12" s="270"/>
      <c r="I12" s="270"/>
      <c r="J12" s="273"/>
    </row>
    <row r="13" spans="1:10" x14ac:dyDescent="0.25">
      <c r="A13" s="13" t="s">
        <v>80</v>
      </c>
      <c r="B13" s="270"/>
      <c r="C13" s="270"/>
      <c r="D13" s="270"/>
      <c r="E13" s="270"/>
      <c r="F13" s="270"/>
      <c r="G13" s="270"/>
      <c r="H13" s="270"/>
      <c r="I13" s="270"/>
      <c r="J13" s="273"/>
    </row>
    <row r="14" spans="1:10" x14ac:dyDescent="0.25">
      <c r="A14" s="13" t="s">
        <v>81</v>
      </c>
      <c r="B14" s="270"/>
      <c r="C14" s="270"/>
      <c r="D14" s="270"/>
      <c r="E14" s="270"/>
      <c r="F14" s="270"/>
      <c r="G14" s="270"/>
      <c r="H14" s="270"/>
      <c r="I14" s="270"/>
      <c r="J14" s="273"/>
    </row>
    <row r="15" spans="1:10" x14ac:dyDescent="0.25">
      <c r="A15" s="13" t="s">
        <v>82</v>
      </c>
      <c r="B15" s="270"/>
      <c r="C15" s="270"/>
      <c r="D15" s="270"/>
      <c r="E15" s="270"/>
      <c r="F15" s="270"/>
      <c r="G15" s="270"/>
      <c r="H15" s="270"/>
      <c r="I15" s="270"/>
      <c r="J15" s="273"/>
    </row>
    <row r="16" spans="1:10" x14ac:dyDescent="0.25">
      <c r="A16" s="92" t="s">
        <v>83</v>
      </c>
      <c r="B16" s="270"/>
      <c r="C16" s="270"/>
      <c r="D16" s="270"/>
      <c r="E16" s="270"/>
      <c r="F16" s="270"/>
      <c r="G16" s="270"/>
      <c r="H16" s="270"/>
      <c r="I16" s="270"/>
      <c r="J16" s="273"/>
    </row>
    <row r="17" spans="1:21" x14ac:dyDescent="0.25">
      <c r="A17" s="92" t="s">
        <v>84</v>
      </c>
      <c r="B17" s="270"/>
      <c r="C17" s="270"/>
      <c r="D17" s="270"/>
      <c r="E17" s="270"/>
      <c r="F17" s="270"/>
      <c r="G17" s="270"/>
      <c r="H17" s="270"/>
      <c r="I17" s="270"/>
      <c r="J17" s="273"/>
    </row>
    <row r="18" spans="1:21" x14ac:dyDescent="0.25">
      <c r="A18" s="92" t="s">
        <v>85</v>
      </c>
      <c r="B18" s="270"/>
      <c r="C18" s="270"/>
      <c r="D18" s="270"/>
      <c r="E18" s="270"/>
      <c r="F18" s="270"/>
      <c r="G18" s="270"/>
      <c r="H18" s="270"/>
      <c r="I18" s="270"/>
      <c r="J18" s="273"/>
    </row>
    <row r="19" spans="1:21" x14ac:dyDescent="0.25">
      <c r="A19" s="92" t="s">
        <v>86</v>
      </c>
      <c r="B19" s="270"/>
      <c r="C19" s="271"/>
      <c r="D19" s="271"/>
      <c r="E19" s="271"/>
      <c r="F19" s="271"/>
      <c r="G19" s="271"/>
      <c r="H19" s="271"/>
      <c r="I19" s="271"/>
      <c r="J19" s="272"/>
    </row>
    <row r="20" spans="1:21" x14ac:dyDescent="0.25">
      <c r="A20" s="101" t="s">
        <v>237</v>
      </c>
      <c r="B20" s="99"/>
      <c r="C20" s="25"/>
      <c r="D20" s="25"/>
      <c r="E20" s="25"/>
      <c r="F20" s="25"/>
      <c r="G20" s="25"/>
      <c r="H20" s="25"/>
      <c r="I20" s="25"/>
      <c r="J20" s="25"/>
      <c r="K20" s="25"/>
      <c r="L20" s="25"/>
      <c r="M20" s="25"/>
      <c r="N20" s="25"/>
      <c r="O20" s="25"/>
      <c r="P20" s="25"/>
      <c r="Q20" s="25"/>
      <c r="R20" s="25"/>
      <c r="S20" s="25"/>
      <c r="T20" s="25"/>
      <c r="U20" s="90"/>
    </row>
    <row r="21" spans="1:21" ht="45" x14ac:dyDescent="0.25">
      <c r="A21" s="177" t="s">
        <v>383</v>
      </c>
      <c r="B21" s="22"/>
      <c r="C21" s="5"/>
      <c r="D21" s="5"/>
      <c r="E21" s="5"/>
      <c r="F21" s="5"/>
      <c r="G21" s="5"/>
      <c r="H21" s="5"/>
      <c r="I21" s="5"/>
      <c r="J21" s="5"/>
      <c r="K21" s="5"/>
      <c r="L21" s="5"/>
      <c r="M21" s="5"/>
      <c r="N21" s="5"/>
      <c r="O21" s="5"/>
      <c r="P21" s="5"/>
      <c r="Q21" s="5"/>
      <c r="R21" s="5"/>
      <c r="S21" s="5"/>
      <c r="T21" s="5"/>
      <c r="U21" s="5"/>
    </row>
    <row r="22" spans="1:21" x14ac:dyDescent="0.25">
      <c r="A22" s="262" t="s">
        <v>338</v>
      </c>
      <c r="B22" s="22"/>
      <c r="C22" s="5"/>
      <c r="D22" s="5"/>
      <c r="E22" s="5"/>
      <c r="F22" s="5"/>
      <c r="G22" s="5"/>
      <c r="H22" s="5"/>
      <c r="I22" s="5"/>
      <c r="J22" s="5"/>
      <c r="K22" s="5"/>
      <c r="L22" s="5"/>
      <c r="M22" s="5"/>
      <c r="N22" s="5"/>
      <c r="O22" s="5"/>
      <c r="P22" s="5"/>
      <c r="Q22" s="5"/>
      <c r="R22" s="5"/>
      <c r="S22" s="5"/>
      <c r="T22" s="5"/>
      <c r="U22" s="5"/>
    </row>
    <row r="23" spans="1:21" ht="14.25" customHeight="1" x14ac:dyDescent="0.25">
      <c r="A23" s="263" t="s">
        <v>339</v>
      </c>
      <c r="B23" s="34"/>
      <c r="C23" s="30"/>
      <c r="D23" s="30"/>
      <c r="E23" s="30"/>
      <c r="F23" s="30"/>
      <c r="G23" s="30"/>
      <c r="H23" s="30"/>
      <c r="I23" s="30"/>
      <c r="J23" s="30"/>
      <c r="K23" s="30"/>
      <c r="L23" s="30"/>
      <c r="M23" s="30"/>
      <c r="N23" s="30"/>
      <c r="O23" s="30"/>
      <c r="P23" s="30"/>
      <c r="Q23" s="30"/>
      <c r="R23" s="30"/>
      <c r="S23" s="30"/>
      <c r="T23" s="30"/>
      <c r="U23" s="30"/>
    </row>
    <row r="24" spans="1:21" ht="45" x14ac:dyDescent="0.25">
      <c r="A24" s="178" t="s">
        <v>331</v>
      </c>
      <c r="B24" s="22"/>
      <c r="C24" s="114"/>
      <c r="D24" s="114"/>
      <c r="E24" s="114"/>
      <c r="F24" s="114"/>
      <c r="G24" s="114"/>
      <c r="H24" s="114"/>
      <c r="I24" s="114"/>
      <c r="J24" s="114"/>
      <c r="K24" s="114"/>
      <c r="L24" s="114"/>
      <c r="M24" s="114"/>
      <c r="N24" s="114"/>
      <c r="O24" s="114"/>
      <c r="P24" s="114"/>
      <c r="Q24" s="114"/>
      <c r="R24" s="114"/>
      <c r="S24" s="114"/>
      <c r="T24" s="114"/>
      <c r="U24" s="114"/>
    </row>
    <row r="25" spans="1:21" ht="30" x14ac:dyDescent="0.25">
      <c r="A25" s="177" t="s">
        <v>332</v>
      </c>
      <c r="B25" s="22"/>
      <c r="C25" s="22"/>
      <c r="D25" s="22"/>
      <c r="E25" s="22"/>
      <c r="F25" s="22"/>
      <c r="G25" s="22"/>
      <c r="H25" s="22"/>
      <c r="I25" s="22"/>
      <c r="J25" s="22"/>
      <c r="K25" s="22"/>
      <c r="L25" s="22"/>
      <c r="M25" s="22"/>
      <c r="N25" s="22"/>
      <c r="O25" s="22"/>
      <c r="P25" s="22"/>
      <c r="Q25" s="22"/>
      <c r="R25" s="22"/>
      <c r="S25" s="22"/>
      <c r="T25" s="22"/>
      <c r="U25" s="22"/>
    </row>
    <row r="26" spans="1:21" x14ac:dyDescent="0.25">
      <c r="A26" s="177" t="s">
        <v>333</v>
      </c>
      <c r="B26" s="34"/>
      <c r="C26" s="34"/>
      <c r="D26" s="34"/>
      <c r="E26" s="34"/>
      <c r="F26" s="34"/>
      <c r="G26" s="34"/>
      <c r="H26" s="34"/>
      <c r="I26" s="34"/>
      <c r="J26" s="34"/>
      <c r="K26" s="107"/>
      <c r="L26" s="32"/>
      <c r="M26" s="32"/>
      <c r="N26" s="32"/>
      <c r="O26" s="32"/>
      <c r="P26" s="32"/>
      <c r="Q26" s="32"/>
      <c r="R26" s="32"/>
      <c r="S26" s="32"/>
      <c r="T26" s="32"/>
      <c r="U26" s="32"/>
    </row>
    <row r="27" spans="1:21" x14ac:dyDescent="0.25">
      <c r="A27" s="177" t="s">
        <v>334</v>
      </c>
      <c r="B27" s="22"/>
      <c r="C27" s="22"/>
      <c r="D27" s="22"/>
      <c r="E27" s="22"/>
      <c r="F27" s="22"/>
      <c r="G27" s="22"/>
      <c r="H27" s="22"/>
      <c r="I27" s="22"/>
      <c r="J27" s="108"/>
      <c r="K27" s="108"/>
      <c r="L27" s="108"/>
      <c r="M27" s="108"/>
      <c r="N27" s="108"/>
      <c r="O27" s="108"/>
      <c r="P27" s="108"/>
      <c r="Q27" s="108"/>
      <c r="R27" s="108"/>
      <c r="S27" s="108"/>
      <c r="T27" s="108"/>
      <c r="U27" s="108"/>
    </row>
    <row r="28" spans="1:21" x14ac:dyDescent="0.25">
      <c r="A28" s="264" t="s">
        <v>335</v>
      </c>
      <c r="B28" s="107"/>
      <c r="C28" s="164"/>
      <c r="D28" s="164"/>
      <c r="E28" s="164"/>
      <c r="F28" s="164"/>
      <c r="G28" s="164"/>
      <c r="H28" s="164"/>
      <c r="I28" s="164"/>
      <c r="J28" s="108"/>
      <c r="K28" s="108"/>
      <c r="L28" s="108"/>
      <c r="M28" s="108"/>
      <c r="N28" s="108"/>
      <c r="O28" s="108"/>
      <c r="P28" s="108"/>
      <c r="Q28" s="108"/>
      <c r="R28" s="108"/>
      <c r="S28" s="108"/>
      <c r="T28" s="108"/>
      <c r="U28" s="108"/>
    </row>
    <row r="29" spans="1:21" x14ac:dyDescent="0.25">
      <c r="A29" s="23"/>
      <c r="B29" s="23"/>
    </row>
    <row r="30" spans="1:21" x14ac:dyDescent="0.25">
      <c r="A30" s="23"/>
      <c r="B30" s="23"/>
    </row>
    <row r="31" spans="1:21" x14ac:dyDescent="0.25">
      <c r="A31" s="23"/>
      <c r="B31" s="23"/>
    </row>
    <row r="32" spans="1:21" x14ac:dyDescent="0.25">
      <c r="A32" s="23"/>
      <c r="B32" s="23"/>
    </row>
    <row r="33" spans="1:2" x14ac:dyDescent="0.25">
      <c r="A33" s="23"/>
      <c r="B33" s="23"/>
    </row>
    <row r="34" spans="1:2" x14ac:dyDescent="0.25">
      <c r="A34" s="23"/>
      <c r="B34" s="23"/>
    </row>
    <row r="35" spans="1:2" x14ac:dyDescent="0.25">
      <c r="A35" s="23"/>
      <c r="B35" s="23"/>
    </row>
    <row r="36" spans="1:2" x14ac:dyDescent="0.25">
      <c r="A36" s="23"/>
      <c r="B36" s="23"/>
    </row>
    <row r="37" spans="1:2" x14ac:dyDescent="0.25">
      <c r="A37" s="23"/>
      <c r="B37" s="23"/>
    </row>
    <row r="38" spans="1:2" x14ac:dyDescent="0.25">
      <c r="A38" s="23"/>
      <c r="B38" s="23"/>
    </row>
    <row r="39" spans="1:2" x14ac:dyDescent="0.25">
      <c r="A39" s="23"/>
      <c r="B39" s="23"/>
    </row>
    <row r="40" spans="1:2" x14ac:dyDescent="0.25">
      <c r="A40" s="23"/>
      <c r="B40" s="23"/>
    </row>
    <row r="41" spans="1:2" x14ac:dyDescent="0.25">
      <c r="A41" s="23"/>
      <c r="B41" s="23"/>
    </row>
    <row r="42" spans="1:2" x14ac:dyDescent="0.25">
      <c r="A42" s="23"/>
      <c r="B42" s="23"/>
    </row>
    <row r="43" spans="1:2" x14ac:dyDescent="0.25">
      <c r="A43" s="23"/>
      <c r="B43" s="23"/>
    </row>
    <row r="44" spans="1:2" x14ac:dyDescent="0.25">
      <c r="A44" s="23"/>
      <c r="B44" s="23"/>
    </row>
    <row r="45" spans="1:2" x14ac:dyDescent="0.25">
      <c r="A45" s="23"/>
      <c r="B45" s="23"/>
    </row>
  </sheetData>
  <mergeCells count="12">
    <mergeCell ref="A8:J8"/>
    <mergeCell ref="B19:J19"/>
    <mergeCell ref="B11:J11"/>
    <mergeCell ref="B12:J12"/>
    <mergeCell ref="B13:J13"/>
    <mergeCell ref="B14:J14"/>
    <mergeCell ref="B15:J15"/>
    <mergeCell ref="B9:J9"/>
    <mergeCell ref="B10:J10"/>
    <mergeCell ref="B16:J16"/>
    <mergeCell ref="B17:J17"/>
    <mergeCell ref="B18:J18"/>
  </mergeCells>
  <dataValidations count="1">
    <dataValidation type="list" allowBlank="1" showInputMessage="1" showErrorMessage="1" sqref="B19:J19" xr:uid="{E837C64C-9192-4528-A8F7-5A6DCDB56324}">
      <formula1>"Yes,No"</formula1>
    </dataValidation>
  </dataValidations>
  <pageMargins left="0.7" right="0.7" top="0.75" bottom="0.75" header="0.3" footer="0.3"/>
  <pageSetup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C2DEBF-8134-4FCC-874F-55FBFB9B2D83}">
  <dimension ref="A1:B26"/>
  <sheetViews>
    <sheetView zoomScaleNormal="100" workbookViewId="0">
      <selection activeCell="M14" sqref="M14"/>
    </sheetView>
  </sheetViews>
  <sheetFormatPr defaultColWidth="8.7109375" defaultRowHeight="15" x14ac:dyDescent="0.25"/>
  <cols>
    <col min="1" max="1" width="91" customWidth="1"/>
    <col min="3" max="3" width="9.7109375" customWidth="1"/>
  </cols>
  <sheetData>
    <row r="1" spans="1:2" ht="19.5" thickBot="1" x14ac:dyDescent="0.35">
      <c r="A1" s="265" t="s">
        <v>236</v>
      </c>
      <c r="B1" s="109"/>
    </row>
    <row r="2" spans="1:2" x14ac:dyDescent="0.25">
      <c r="A2" s="98" t="s">
        <v>76</v>
      </c>
      <c r="B2" s="35"/>
    </row>
    <row r="3" spans="1:2" x14ac:dyDescent="0.25">
      <c r="A3" s="21" t="s">
        <v>87</v>
      </c>
      <c r="B3" s="35"/>
    </row>
    <row r="4" spans="1:2" x14ac:dyDescent="0.25">
      <c r="A4" s="21" t="s">
        <v>88</v>
      </c>
      <c r="B4" s="35"/>
    </row>
    <row r="5" spans="1:2" x14ac:dyDescent="0.25">
      <c r="A5" s="21" t="s">
        <v>89</v>
      </c>
      <c r="B5" s="35"/>
    </row>
    <row r="6" spans="1:2" x14ac:dyDescent="0.25">
      <c r="A6" s="21" t="s">
        <v>219</v>
      </c>
      <c r="B6" s="35"/>
    </row>
    <row r="7" spans="1:2" x14ac:dyDescent="0.25">
      <c r="A7" s="21" t="s">
        <v>238</v>
      </c>
      <c r="B7" s="35"/>
    </row>
    <row r="8" spans="1:2" x14ac:dyDescent="0.25">
      <c r="A8" s="21" t="s">
        <v>239</v>
      </c>
      <c r="B8" s="35"/>
    </row>
    <row r="9" spans="1:2" x14ac:dyDescent="0.25">
      <c r="A9" s="21" t="s">
        <v>240</v>
      </c>
      <c r="B9" s="35"/>
    </row>
    <row r="10" spans="1:2" x14ac:dyDescent="0.25">
      <c r="A10" s="21" t="s">
        <v>242</v>
      </c>
      <c r="B10" s="35"/>
    </row>
    <row r="11" spans="1:2" x14ac:dyDescent="0.25">
      <c r="A11" s="21" t="s">
        <v>241</v>
      </c>
      <c r="B11" s="35"/>
    </row>
    <row r="12" spans="1:2" x14ac:dyDescent="0.25">
      <c r="A12" s="21" t="s">
        <v>243</v>
      </c>
      <c r="B12" s="35"/>
    </row>
    <row r="13" spans="1:2" ht="15" customHeight="1" x14ac:dyDescent="0.25">
      <c r="A13" s="4" t="s">
        <v>90</v>
      </c>
      <c r="B13" s="179">
        <f>'C1-C2. Company-Wide Information'!C96</f>
        <v>0</v>
      </c>
    </row>
    <row r="14" spans="1:2" ht="15" customHeight="1" x14ac:dyDescent="0.25">
      <c r="A14" s="4" t="s">
        <v>91</v>
      </c>
      <c r="B14" s="179">
        <f>'C1-C2. Company-Wide Information'!D96</f>
        <v>0</v>
      </c>
    </row>
    <row r="15" spans="1:2" ht="15" customHeight="1" x14ac:dyDescent="0.25">
      <c r="A15" s="4" t="s">
        <v>349</v>
      </c>
      <c r="B15" s="179">
        <f>'C1-C2. Company-Wide Information'!E96</f>
        <v>0</v>
      </c>
    </row>
    <row r="16" spans="1:2" x14ac:dyDescent="0.25">
      <c r="A16" s="4" t="s">
        <v>348</v>
      </c>
      <c r="B16" s="179">
        <f>'C1-C2. Company-Wide Information'!F96</f>
        <v>0</v>
      </c>
    </row>
    <row r="17" spans="1:2" x14ac:dyDescent="0.25">
      <c r="A17" s="4" t="s">
        <v>92</v>
      </c>
      <c r="B17" s="179">
        <f>'C1-C2. Company-Wide Information'!C4</f>
        <v>0</v>
      </c>
    </row>
    <row r="18" spans="1:2" x14ac:dyDescent="0.25">
      <c r="A18" s="4" t="s">
        <v>93</v>
      </c>
      <c r="B18" s="179">
        <f>'C1-C2. Company-Wide Information'!D4</f>
        <v>0</v>
      </c>
    </row>
    <row r="19" spans="1:2" x14ac:dyDescent="0.25">
      <c r="A19" s="4" t="s">
        <v>350</v>
      </c>
      <c r="B19" s="179">
        <f>'C1-C2. Company-Wide Information'!E4</f>
        <v>0</v>
      </c>
    </row>
    <row r="20" spans="1:2" x14ac:dyDescent="0.25">
      <c r="A20" s="181" t="s">
        <v>320</v>
      </c>
      <c r="B20" s="180">
        <f>'C1-C2. Company-Wide Information'!B57 + 'C1-C2. Company-Wide Information'!B85</f>
        <v>0</v>
      </c>
    </row>
    <row r="21" spans="1:2" x14ac:dyDescent="0.25">
      <c r="A21" s="181" t="s">
        <v>374</v>
      </c>
      <c r="B21" s="36"/>
    </row>
    <row r="22" spans="1:2" x14ac:dyDescent="0.25">
      <c r="A22" s="181" t="s">
        <v>373</v>
      </c>
      <c r="B22" s="36"/>
    </row>
    <row r="23" spans="1:2" x14ac:dyDescent="0.25">
      <c r="A23" s="181" t="s">
        <v>318</v>
      </c>
      <c r="B23" s="36"/>
    </row>
    <row r="24" spans="1:2" x14ac:dyDescent="0.25">
      <c r="A24" s="181" t="s">
        <v>319</v>
      </c>
      <c r="B24" s="36"/>
    </row>
    <row r="26" spans="1:2" x14ac:dyDescent="0.25">
      <c r="A26" s="163"/>
    </row>
  </sheetData>
  <pageMargins left="0.7" right="0.7" top="0.75" bottom="0.75" header="0.3" footer="0.3"/>
  <pageSetup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852442-33B8-4E8F-A5DD-6D89E2C863AD}">
  <dimension ref="A1:I848"/>
  <sheetViews>
    <sheetView zoomScale="90" zoomScaleNormal="90" workbookViewId="0">
      <selection activeCell="C1" sqref="C1"/>
    </sheetView>
  </sheetViews>
  <sheetFormatPr defaultColWidth="8.7109375" defaultRowHeight="15" x14ac:dyDescent="0.25"/>
  <cols>
    <col min="1" max="1" width="70.28515625" customWidth="1"/>
    <col min="2" max="4" width="20.42578125" customWidth="1"/>
    <col min="5" max="5" width="20.42578125" style="201" customWidth="1"/>
    <col min="6" max="7" width="20.42578125" customWidth="1"/>
    <col min="8" max="9" width="73" customWidth="1"/>
    <col min="10" max="10" width="85.140625" customWidth="1"/>
  </cols>
  <sheetData>
    <row r="1" spans="1:7" ht="19.5" thickBot="1" x14ac:dyDescent="0.35">
      <c r="A1" s="96" t="s">
        <v>234</v>
      </c>
      <c r="B1" s="79"/>
      <c r="C1" s="79"/>
      <c r="D1" s="79"/>
      <c r="E1" s="79"/>
      <c r="F1" s="79"/>
      <c r="G1" s="82"/>
    </row>
    <row r="2" spans="1:7" ht="15" customHeight="1" thickBot="1" x14ac:dyDescent="0.3">
      <c r="A2" s="274" t="s">
        <v>220</v>
      </c>
      <c r="B2" s="276" t="s">
        <v>94</v>
      </c>
      <c r="C2" s="93" t="s">
        <v>95</v>
      </c>
      <c r="D2" s="94"/>
      <c r="E2" s="94"/>
      <c r="F2" s="94"/>
      <c r="G2" s="95"/>
    </row>
    <row r="3" spans="1:7" ht="45.75" thickBot="1" x14ac:dyDescent="0.3">
      <c r="A3" s="275"/>
      <c r="B3" s="277"/>
      <c r="C3" s="26" t="s">
        <v>96</v>
      </c>
      <c r="D3" s="26" t="s">
        <v>97</v>
      </c>
      <c r="E3" s="26" t="s">
        <v>347</v>
      </c>
      <c r="F3" s="26" t="s">
        <v>254</v>
      </c>
      <c r="G3" s="26" t="s">
        <v>98</v>
      </c>
    </row>
    <row r="4" spans="1:7" x14ac:dyDescent="0.25">
      <c r="A4" s="64" t="s">
        <v>99</v>
      </c>
      <c r="B4" s="37"/>
      <c r="C4" s="83"/>
      <c r="D4" s="84"/>
      <c r="E4" s="84"/>
      <c r="F4" s="168" t="s">
        <v>115</v>
      </c>
      <c r="G4" s="61"/>
    </row>
    <row r="5" spans="1:7" x14ac:dyDescent="0.25">
      <c r="A5" s="65" t="s">
        <v>100</v>
      </c>
      <c r="B5" s="46"/>
      <c r="C5" s="46"/>
      <c r="D5" s="46"/>
      <c r="E5" s="46"/>
      <c r="F5" s="46"/>
      <c r="G5" s="85"/>
    </row>
    <row r="6" spans="1:7" x14ac:dyDescent="0.25">
      <c r="A6" s="66" t="s">
        <v>101</v>
      </c>
      <c r="B6" s="46"/>
      <c r="C6" s="46"/>
      <c r="D6" s="46"/>
      <c r="E6" s="46"/>
      <c r="F6" s="46"/>
      <c r="G6" s="85"/>
    </row>
    <row r="7" spans="1:7" x14ac:dyDescent="0.25">
      <c r="A7" s="67" t="s">
        <v>102</v>
      </c>
      <c r="B7" s="86"/>
      <c r="C7" s="87"/>
      <c r="D7" s="87"/>
      <c r="E7" s="87"/>
      <c r="F7" s="87"/>
      <c r="G7" s="88"/>
    </row>
    <row r="8" spans="1:7" x14ac:dyDescent="0.25">
      <c r="A8" s="68" t="s">
        <v>103</v>
      </c>
      <c r="B8" s="36"/>
      <c r="C8" s="33"/>
      <c r="D8" s="33"/>
      <c r="E8" s="33"/>
      <c r="F8" s="182" t="s">
        <v>115</v>
      </c>
      <c r="G8" s="44"/>
    </row>
    <row r="9" spans="1:7" x14ac:dyDescent="0.25">
      <c r="A9" s="68" t="s">
        <v>104</v>
      </c>
      <c r="B9" s="35"/>
      <c r="C9" s="31"/>
      <c r="D9" s="31"/>
      <c r="E9" s="31"/>
      <c r="F9" s="182" t="s">
        <v>115</v>
      </c>
      <c r="G9" s="45"/>
    </row>
    <row r="10" spans="1:7" x14ac:dyDescent="0.25">
      <c r="A10" s="68" t="s">
        <v>105</v>
      </c>
      <c r="B10" s="134">
        <f>B8-B9</f>
        <v>0</v>
      </c>
      <c r="C10" s="31">
        <f t="shared" ref="C10:G10" si="0">C8-C9</f>
        <v>0</v>
      </c>
      <c r="D10" s="31">
        <f t="shared" si="0"/>
        <v>0</v>
      </c>
      <c r="E10" s="31">
        <f t="shared" ref="E10" si="1">E8-E9</f>
        <v>0</v>
      </c>
      <c r="F10" s="182" t="s">
        <v>115</v>
      </c>
      <c r="G10" s="59">
        <f t="shared" si="0"/>
        <v>0</v>
      </c>
    </row>
    <row r="11" spans="1:7" ht="15" customHeight="1" x14ac:dyDescent="0.25">
      <c r="A11" s="69" t="s">
        <v>106</v>
      </c>
      <c r="B11" s="38"/>
      <c r="C11" s="38"/>
      <c r="D11" s="38"/>
      <c r="E11" s="38"/>
      <c r="F11" s="38"/>
      <c r="G11" s="60"/>
    </row>
    <row r="12" spans="1:7" x14ac:dyDescent="0.25">
      <c r="A12" s="68" t="s">
        <v>103</v>
      </c>
      <c r="B12" s="36"/>
      <c r="C12" s="33"/>
      <c r="D12" s="33"/>
      <c r="E12" s="33"/>
      <c r="F12" s="182" t="s">
        <v>115</v>
      </c>
      <c r="G12" s="44"/>
    </row>
    <row r="13" spans="1:7" x14ac:dyDescent="0.25">
      <c r="A13" s="68" t="s">
        <v>107</v>
      </c>
      <c r="B13" s="35"/>
      <c r="C13" s="31"/>
      <c r="D13" s="31"/>
      <c r="E13" s="31"/>
      <c r="F13" s="182" t="s">
        <v>115</v>
      </c>
      <c r="G13" s="45"/>
    </row>
    <row r="14" spans="1:7" x14ac:dyDescent="0.25">
      <c r="A14" s="68" t="s">
        <v>108</v>
      </c>
      <c r="B14" s="134">
        <f>B12-B13</f>
        <v>0</v>
      </c>
      <c r="C14" s="31">
        <f t="shared" ref="C14:G14" si="2">C12-C13</f>
        <v>0</v>
      </c>
      <c r="D14" s="31">
        <f t="shared" si="2"/>
        <v>0</v>
      </c>
      <c r="E14" s="31">
        <f t="shared" ref="E14" si="3">E12-E13</f>
        <v>0</v>
      </c>
      <c r="F14" s="182" t="s">
        <v>115</v>
      </c>
      <c r="G14" s="59">
        <f t="shared" si="2"/>
        <v>0</v>
      </c>
    </row>
    <row r="15" spans="1:7" ht="15" customHeight="1" x14ac:dyDescent="0.25">
      <c r="A15" s="69" t="s">
        <v>109</v>
      </c>
      <c r="B15" s="38"/>
      <c r="C15" s="38"/>
      <c r="D15" s="38"/>
      <c r="E15" s="38"/>
      <c r="F15" s="38"/>
      <c r="G15" s="60"/>
    </row>
    <row r="16" spans="1:7" x14ac:dyDescent="0.25">
      <c r="A16" s="68" t="s">
        <v>103</v>
      </c>
      <c r="B16" s="36"/>
      <c r="C16" s="33"/>
      <c r="D16" s="33"/>
      <c r="E16" s="33"/>
      <c r="F16" s="182" t="s">
        <v>115</v>
      </c>
      <c r="G16" s="44"/>
    </row>
    <row r="17" spans="1:7" x14ac:dyDescent="0.25">
      <c r="A17" s="68" t="s">
        <v>107</v>
      </c>
      <c r="B17" s="35"/>
      <c r="C17" s="31"/>
      <c r="D17" s="31"/>
      <c r="E17" s="31"/>
      <c r="F17" s="182" t="s">
        <v>115</v>
      </c>
      <c r="G17" s="45"/>
    </row>
    <row r="18" spans="1:7" x14ac:dyDescent="0.25">
      <c r="A18" s="68" t="s">
        <v>110</v>
      </c>
      <c r="B18" s="134">
        <f>B16-B17</f>
        <v>0</v>
      </c>
      <c r="C18" s="31">
        <f t="shared" ref="C18:G18" si="4">C16-C17</f>
        <v>0</v>
      </c>
      <c r="D18" s="31">
        <f t="shared" si="4"/>
        <v>0</v>
      </c>
      <c r="E18" s="31">
        <f t="shared" ref="E18" si="5">E16-E17</f>
        <v>0</v>
      </c>
      <c r="F18" s="182" t="s">
        <v>115</v>
      </c>
      <c r="G18" s="59">
        <f t="shared" si="4"/>
        <v>0</v>
      </c>
    </row>
    <row r="19" spans="1:7" ht="15" customHeight="1" x14ac:dyDescent="0.25">
      <c r="A19" s="176" t="s">
        <v>111</v>
      </c>
      <c r="B19" s="38"/>
      <c r="C19" s="38"/>
      <c r="D19" s="38"/>
      <c r="E19" s="38"/>
      <c r="F19" s="38"/>
      <c r="G19" s="60"/>
    </row>
    <row r="20" spans="1:7" x14ac:dyDescent="0.25">
      <c r="A20" s="68" t="s">
        <v>103</v>
      </c>
      <c r="B20" s="36"/>
      <c r="C20" s="33"/>
      <c r="D20" s="33"/>
      <c r="E20" s="33"/>
      <c r="F20" s="182" t="s">
        <v>115</v>
      </c>
      <c r="G20" s="44"/>
    </row>
    <row r="21" spans="1:7" x14ac:dyDescent="0.25">
      <c r="A21" s="68" t="s">
        <v>107</v>
      </c>
      <c r="B21" s="35"/>
      <c r="C21" s="31"/>
      <c r="D21" s="31"/>
      <c r="E21" s="31"/>
      <c r="F21" s="182" t="s">
        <v>115</v>
      </c>
      <c r="G21" s="45"/>
    </row>
    <row r="22" spans="1:7" x14ac:dyDescent="0.25">
      <c r="A22" s="68" t="s">
        <v>112</v>
      </c>
      <c r="B22" s="134">
        <f>B20-B21</f>
        <v>0</v>
      </c>
      <c r="C22" s="31">
        <f t="shared" ref="C22:G22" si="6">C20-C21</f>
        <v>0</v>
      </c>
      <c r="D22" s="31">
        <f t="shared" si="6"/>
        <v>0</v>
      </c>
      <c r="E22" s="31">
        <f t="shared" ref="E22" si="7">E20-E21</f>
        <v>0</v>
      </c>
      <c r="F22" s="182" t="s">
        <v>115</v>
      </c>
      <c r="G22" s="59">
        <f t="shared" si="6"/>
        <v>0</v>
      </c>
    </row>
    <row r="23" spans="1:7" x14ac:dyDescent="0.25">
      <c r="A23" s="69" t="s">
        <v>113</v>
      </c>
      <c r="B23" s="38"/>
      <c r="C23" s="38"/>
      <c r="D23" s="38"/>
      <c r="E23" s="38"/>
      <c r="F23" s="38"/>
      <c r="G23" s="60"/>
    </row>
    <row r="24" spans="1:7" x14ac:dyDescent="0.25">
      <c r="A24" s="68" t="s">
        <v>103</v>
      </c>
      <c r="B24" s="36"/>
      <c r="C24" s="33"/>
      <c r="D24" s="33"/>
      <c r="E24" s="33"/>
      <c r="F24" s="182" t="s">
        <v>115</v>
      </c>
      <c r="G24" s="44"/>
    </row>
    <row r="25" spans="1:7" x14ac:dyDescent="0.25">
      <c r="A25" s="68" t="s">
        <v>107</v>
      </c>
      <c r="B25" s="35"/>
      <c r="C25" s="31"/>
      <c r="D25" s="31"/>
      <c r="E25" s="31"/>
      <c r="F25" s="182" t="s">
        <v>115</v>
      </c>
      <c r="G25" s="45"/>
    </row>
    <row r="26" spans="1:7" x14ac:dyDescent="0.25">
      <c r="A26" s="68" t="s">
        <v>114</v>
      </c>
      <c r="B26" s="134">
        <f>B24-B25</f>
        <v>0</v>
      </c>
      <c r="C26" s="31">
        <f t="shared" ref="C26:G26" si="8">C24-C25</f>
        <v>0</v>
      </c>
      <c r="D26" s="31">
        <f t="shared" si="8"/>
        <v>0</v>
      </c>
      <c r="E26" s="31">
        <f t="shared" ref="E26" si="9">E24-E25</f>
        <v>0</v>
      </c>
      <c r="F26" s="182" t="s">
        <v>115</v>
      </c>
      <c r="G26" s="59">
        <f t="shared" si="8"/>
        <v>0</v>
      </c>
    </row>
    <row r="27" spans="1:7" x14ac:dyDescent="0.25">
      <c r="A27" s="183" t="s">
        <v>309</v>
      </c>
      <c r="B27" s="38"/>
      <c r="C27" s="38"/>
      <c r="D27" s="38"/>
      <c r="E27" s="38"/>
      <c r="F27" s="38"/>
      <c r="G27" s="60"/>
    </row>
    <row r="28" spans="1:7" x14ac:dyDescent="0.25">
      <c r="A28" s="68" t="s">
        <v>103</v>
      </c>
      <c r="B28" s="31"/>
      <c r="C28" s="39" t="s">
        <v>115</v>
      </c>
      <c r="D28" s="39" t="s">
        <v>115</v>
      </c>
      <c r="E28" s="39" t="s">
        <v>115</v>
      </c>
      <c r="F28" s="39" t="s">
        <v>115</v>
      </c>
      <c r="G28" s="61" t="s">
        <v>115</v>
      </c>
    </row>
    <row r="29" spans="1:7" x14ac:dyDescent="0.25">
      <c r="A29" s="68" t="s">
        <v>107</v>
      </c>
      <c r="B29" s="31"/>
      <c r="C29" s="39" t="s">
        <v>115</v>
      </c>
      <c r="D29" s="39" t="s">
        <v>115</v>
      </c>
      <c r="E29" s="39" t="s">
        <v>115</v>
      </c>
      <c r="F29" s="39" t="s">
        <v>115</v>
      </c>
      <c r="G29" s="61" t="s">
        <v>115</v>
      </c>
    </row>
    <row r="30" spans="1:7" x14ac:dyDescent="0.25">
      <c r="A30" s="68" t="s">
        <v>116</v>
      </c>
      <c r="B30" s="130">
        <f>B28-B29</f>
        <v>0</v>
      </c>
      <c r="C30" s="39" t="s">
        <v>115</v>
      </c>
      <c r="D30" s="39" t="s">
        <v>115</v>
      </c>
      <c r="E30" s="39" t="s">
        <v>115</v>
      </c>
      <c r="F30" s="39" t="s">
        <v>115</v>
      </c>
      <c r="G30" s="61" t="s">
        <v>115</v>
      </c>
    </row>
    <row r="31" spans="1:7" x14ac:dyDescent="0.25">
      <c r="A31" s="69" t="s">
        <v>340</v>
      </c>
      <c r="B31" s="38"/>
      <c r="C31" s="38"/>
      <c r="D31" s="38"/>
      <c r="E31" s="38"/>
      <c r="F31" s="38"/>
      <c r="G31" s="60"/>
    </row>
    <row r="32" spans="1:7" x14ac:dyDescent="0.25">
      <c r="A32" s="68" t="s">
        <v>103</v>
      </c>
      <c r="B32" s="31"/>
      <c r="C32" s="39" t="s">
        <v>115</v>
      </c>
      <c r="D32" s="39" t="s">
        <v>115</v>
      </c>
      <c r="E32" s="39" t="s">
        <v>115</v>
      </c>
      <c r="F32" s="39" t="s">
        <v>115</v>
      </c>
      <c r="G32" s="61" t="s">
        <v>115</v>
      </c>
    </row>
    <row r="33" spans="1:9" x14ac:dyDescent="0.25">
      <c r="A33" s="68" t="s">
        <v>107</v>
      </c>
      <c r="B33" s="31"/>
      <c r="C33" s="39" t="s">
        <v>115</v>
      </c>
      <c r="D33" s="39" t="s">
        <v>115</v>
      </c>
      <c r="E33" s="39" t="s">
        <v>115</v>
      </c>
      <c r="F33" s="39" t="s">
        <v>115</v>
      </c>
      <c r="G33" s="61" t="s">
        <v>115</v>
      </c>
    </row>
    <row r="34" spans="1:9" x14ac:dyDescent="0.25">
      <c r="A34" s="68" t="s">
        <v>118</v>
      </c>
      <c r="B34" s="130">
        <f>B32-B33</f>
        <v>0</v>
      </c>
      <c r="C34" s="39" t="s">
        <v>115</v>
      </c>
      <c r="D34" s="39" t="s">
        <v>115</v>
      </c>
      <c r="E34" s="39" t="s">
        <v>115</v>
      </c>
      <c r="F34" s="39" t="s">
        <v>115</v>
      </c>
      <c r="G34" s="61" t="s">
        <v>115</v>
      </c>
    </row>
    <row r="35" spans="1:9" x14ac:dyDescent="0.25">
      <c r="A35" s="69" t="s">
        <v>117</v>
      </c>
      <c r="B35" s="38"/>
      <c r="C35" s="38"/>
      <c r="D35" s="38"/>
      <c r="E35" s="38"/>
      <c r="F35" s="38"/>
      <c r="G35" s="60"/>
    </row>
    <row r="36" spans="1:9" x14ac:dyDescent="0.25">
      <c r="A36" s="68" t="s">
        <v>103</v>
      </c>
      <c r="B36" s="36"/>
      <c r="C36" s="33"/>
      <c r="D36" s="33"/>
      <c r="E36" s="33"/>
      <c r="F36" s="182" t="s">
        <v>115</v>
      </c>
      <c r="G36" s="44"/>
    </row>
    <row r="37" spans="1:9" x14ac:dyDescent="0.25">
      <c r="A37" s="68" t="s">
        <v>107</v>
      </c>
      <c r="B37" s="35"/>
      <c r="C37" s="31"/>
      <c r="D37" s="31"/>
      <c r="E37" s="31"/>
      <c r="F37" s="182" t="s">
        <v>115</v>
      </c>
      <c r="G37" s="45"/>
    </row>
    <row r="38" spans="1:9" x14ac:dyDescent="0.25">
      <c r="A38" s="68" t="s">
        <v>120</v>
      </c>
      <c r="B38" s="134">
        <f>B36-B37</f>
        <v>0</v>
      </c>
      <c r="C38" s="31">
        <f t="shared" ref="C38:G38" si="10">C36-C37</f>
        <v>0</v>
      </c>
      <c r="D38" s="31">
        <f t="shared" si="10"/>
        <v>0</v>
      </c>
      <c r="E38" s="31">
        <f t="shared" ref="E38" si="11">E36-E37</f>
        <v>0</v>
      </c>
      <c r="F38" s="182" t="s">
        <v>115</v>
      </c>
      <c r="G38" s="59">
        <f t="shared" si="10"/>
        <v>0</v>
      </c>
    </row>
    <row r="39" spans="1:9" x14ac:dyDescent="0.25">
      <c r="A39" s="67" t="s">
        <v>119</v>
      </c>
      <c r="B39" s="38"/>
      <c r="C39" s="38"/>
      <c r="D39" s="38"/>
      <c r="E39" s="38"/>
      <c r="F39" s="38"/>
      <c r="G39" s="60"/>
    </row>
    <row r="40" spans="1:9" x14ac:dyDescent="0.25">
      <c r="A40" s="68" t="s">
        <v>103</v>
      </c>
      <c r="B40" s="33"/>
      <c r="C40" s="33"/>
      <c r="D40" s="33"/>
      <c r="E40" s="33"/>
      <c r="F40" s="182" t="s">
        <v>115</v>
      </c>
      <c r="G40" s="44"/>
    </row>
    <row r="41" spans="1:9" x14ac:dyDescent="0.25">
      <c r="A41" s="68" t="s">
        <v>107</v>
      </c>
      <c r="B41" s="35"/>
      <c r="C41" s="31"/>
      <c r="D41" s="31"/>
      <c r="E41" s="31"/>
      <c r="F41" s="182" t="s">
        <v>115</v>
      </c>
      <c r="G41" s="45"/>
    </row>
    <row r="42" spans="1:9" x14ac:dyDescent="0.25">
      <c r="A42" s="68" t="s">
        <v>221</v>
      </c>
      <c r="B42" s="175">
        <f>B40-B41</f>
        <v>0</v>
      </c>
      <c r="C42" s="31">
        <f t="shared" ref="C42:G42" si="12">C40-C41</f>
        <v>0</v>
      </c>
      <c r="D42" s="31">
        <f t="shared" si="12"/>
        <v>0</v>
      </c>
      <c r="E42" s="31">
        <f t="shared" ref="E42" si="13">E40-E41</f>
        <v>0</v>
      </c>
      <c r="F42" s="182" t="s">
        <v>115</v>
      </c>
      <c r="G42" s="59">
        <f t="shared" si="12"/>
        <v>0</v>
      </c>
    </row>
    <row r="43" spans="1:9" ht="45" x14ac:dyDescent="0.25">
      <c r="A43" s="70" t="s">
        <v>313</v>
      </c>
      <c r="B43" s="35">
        <f>B8+B12+B16+B20+B24+B28+B32+B36+B40</f>
        <v>0</v>
      </c>
      <c r="C43" s="35">
        <f t="shared" ref="C43:G44" si="14">C8+C12+C16+C20+C24+C36+C40</f>
        <v>0</v>
      </c>
      <c r="D43" s="35">
        <f t="shared" si="14"/>
        <v>0</v>
      </c>
      <c r="E43" s="35">
        <f t="shared" ref="E43" si="15">E8+E12+E16+E20+E24+E36+E40</f>
        <v>0</v>
      </c>
      <c r="F43" s="182" t="s">
        <v>115</v>
      </c>
      <c r="G43" s="45">
        <f t="shared" si="14"/>
        <v>0</v>
      </c>
    </row>
    <row r="44" spans="1:9" ht="45" customHeight="1" x14ac:dyDescent="0.25">
      <c r="A44" s="70" t="s">
        <v>314</v>
      </c>
      <c r="B44" s="35">
        <f>B9+B13+B17+B21+B25+B29+B33+B37+B41</f>
        <v>0</v>
      </c>
      <c r="C44" s="35">
        <f t="shared" si="14"/>
        <v>0</v>
      </c>
      <c r="D44" s="35">
        <f t="shared" si="14"/>
        <v>0</v>
      </c>
      <c r="E44" s="35">
        <f t="shared" ref="E44" si="16">E9+E13+E17+E21+E25+E37+E41</f>
        <v>0</v>
      </c>
      <c r="F44" s="182" t="s">
        <v>115</v>
      </c>
      <c r="G44" s="45">
        <f t="shared" si="14"/>
        <v>0</v>
      </c>
    </row>
    <row r="45" spans="1:9" ht="16.5" customHeight="1" x14ac:dyDescent="0.25">
      <c r="A45" s="70" t="s">
        <v>222</v>
      </c>
      <c r="B45" s="125">
        <f>B43-B44</f>
        <v>0</v>
      </c>
      <c r="C45" s="31">
        <f t="shared" ref="C45:G45" si="17">C43-C44</f>
        <v>0</v>
      </c>
      <c r="D45" s="31">
        <f t="shared" si="17"/>
        <v>0</v>
      </c>
      <c r="E45" s="31">
        <f t="shared" ref="E45" si="18">E43-E44</f>
        <v>0</v>
      </c>
      <c r="F45" s="182" t="s">
        <v>115</v>
      </c>
      <c r="G45" s="45">
        <f t="shared" si="17"/>
        <v>0</v>
      </c>
    </row>
    <row r="46" spans="1:9" x14ac:dyDescent="0.25">
      <c r="A46" s="72" t="s">
        <v>121</v>
      </c>
      <c r="B46" s="35"/>
      <c r="C46" s="31"/>
      <c r="D46" s="31"/>
      <c r="E46" s="31"/>
      <c r="F46" s="182" t="s">
        <v>115</v>
      </c>
      <c r="G46" s="45"/>
    </row>
    <row r="47" spans="1:9" x14ac:dyDescent="0.25">
      <c r="A47" s="72" t="s">
        <v>122</v>
      </c>
      <c r="B47" s="35"/>
      <c r="C47" s="31"/>
      <c r="D47" s="31"/>
      <c r="E47" s="31"/>
      <c r="F47" s="182" t="s">
        <v>115</v>
      </c>
      <c r="G47" s="45"/>
      <c r="I47" s="163"/>
    </row>
    <row r="48" spans="1:9" x14ac:dyDescent="0.25">
      <c r="A48" s="72" t="s">
        <v>123</v>
      </c>
      <c r="B48" s="35"/>
      <c r="C48" s="31"/>
      <c r="D48" s="31"/>
      <c r="E48" s="31"/>
      <c r="F48" s="182" t="s">
        <v>115</v>
      </c>
      <c r="G48" s="45"/>
    </row>
    <row r="49" spans="1:7" x14ac:dyDescent="0.25">
      <c r="A49" s="89" t="s">
        <v>253</v>
      </c>
      <c r="B49" s="39" t="s">
        <v>115</v>
      </c>
      <c r="C49" s="31"/>
      <c r="D49" s="31"/>
      <c r="E49" s="31"/>
      <c r="F49" s="182" t="s">
        <v>115</v>
      </c>
      <c r="G49" s="61" t="s">
        <v>115</v>
      </c>
    </row>
    <row r="50" spans="1:7" x14ac:dyDescent="0.25">
      <c r="A50" s="89" t="s">
        <v>370</v>
      </c>
      <c r="B50" s="39" t="s">
        <v>115</v>
      </c>
      <c r="C50" s="126">
        <f t="shared" ref="C50:D50" si="19">C45-C46-C47-C48+C49</f>
        <v>0</v>
      </c>
      <c r="D50" s="30">
        <f t="shared" si="19"/>
        <v>0</v>
      </c>
      <c r="E50" s="30">
        <f t="shared" ref="E50" si="20">E45-E46-E47-E48+E49</f>
        <v>0</v>
      </c>
      <c r="F50" s="182" t="s">
        <v>115</v>
      </c>
      <c r="G50" s="61" t="s">
        <v>115</v>
      </c>
    </row>
    <row r="51" spans="1:7" x14ac:dyDescent="0.25">
      <c r="A51" s="71" t="s">
        <v>124</v>
      </c>
      <c r="B51" s="38"/>
      <c r="C51" s="38"/>
      <c r="D51" s="38"/>
      <c r="E51" s="38"/>
      <c r="F51" s="38"/>
      <c r="G51" s="60"/>
    </row>
    <row r="52" spans="1:7" x14ac:dyDescent="0.25">
      <c r="A52" s="72" t="s">
        <v>125</v>
      </c>
      <c r="B52" s="40"/>
      <c r="C52" s="41"/>
      <c r="D52" s="41"/>
      <c r="E52" s="41"/>
      <c r="F52" s="182" t="s">
        <v>115</v>
      </c>
      <c r="G52" s="62"/>
    </row>
    <row r="53" spans="1:7" x14ac:dyDescent="0.25">
      <c r="A53" s="72" t="s">
        <v>126</v>
      </c>
      <c r="B53" s="40"/>
      <c r="C53" s="41"/>
      <c r="D53" s="41"/>
      <c r="E53" s="41"/>
      <c r="F53" s="182" t="s">
        <v>115</v>
      </c>
      <c r="G53" s="62"/>
    </row>
    <row r="54" spans="1:7" x14ac:dyDescent="0.25">
      <c r="A54" s="72" t="s">
        <v>127</v>
      </c>
      <c r="B54" s="40"/>
      <c r="C54" s="41"/>
      <c r="D54" s="41"/>
      <c r="E54" s="41"/>
      <c r="F54" s="182" t="s">
        <v>115</v>
      </c>
      <c r="G54" s="62"/>
    </row>
    <row r="55" spans="1:7" x14ac:dyDescent="0.25">
      <c r="A55" s="72" t="s">
        <v>128</v>
      </c>
      <c r="B55" s="40"/>
      <c r="C55" s="41"/>
      <c r="D55" s="41"/>
      <c r="E55" s="41"/>
      <c r="F55" s="182" t="s">
        <v>115</v>
      </c>
      <c r="G55" s="62"/>
    </row>
    <row r="56" spans="1:7" x14ac:dyDescent="0.25">
      <c r="A56" s="72" t="s">
        <v>129</v>
      </c>
      <c r="B56" s="40"/>
      <c r="C56" s="41"/>
      <c r="D56" s="41"/>
      <c r="E56" s="41"/>
      <c r="F56" s="182" t="s">
        <v>115</v>
      </c>
      <c r="G56" s="62"/>
    </row>
    <row r="57" spans="1:7" ht="30" x14ac:dyDescent="0.25">
      <c r="A57" s="89" t="s">
        <v>310</v>
      </c>
      <c r="B57" s="40"/>
      <c r="C57" s="39" t="s">
        <v>115</v>
      </c>
      <c r="D57" s="39" t="s">
        <v>115</v>
      </c>
      <c r="E57" s="39" t="s">
        <v>115</v>
      </c>
      <c r="F57" s="39" t="s">
        <v>115</v>
      </c>
      <c r="G57" s="61" t="s">
        <v>115</v>
      </c>
    </row>
    <row r="58" spans="1:7" ht="31.5" customHeight="1" x14ac:dyDescent="0.25">
      <c r="A58" s="89" t="s">
        <v>337</v>
      </c>
      <c r="B58" s="40"/>
      <c r="C58" s="39" t="s">
        <v>115</v>
      </c>
      <c r="D58" s="39" t="s">
        <v>115</v>
      </c>
      <c r="E58" s="39" t="s">
        <v>115</v>
      </c>
      <c r="F58" s="39" t="s">
        <v>115</v>
      </c>
      <c r="G58" s="61" t="s">
        <v>115</v>
      </c>
    </row>
    <row r="59" spans="1:7" x14ac:dyDescent="0.25">
      <c r="A59" s="72" t="s">
        <v>130</v>
      </c>
      <c r="B59" s="40"/>
      <c r="C59" s="41"/>
      <c r="D59" s="41"/>
      <c r="E59" s="41"/>
      <c r="F59" s="182" t="s">
        <v>115</v>
      </c>
      <c r="G59" s="62"/>
    </row>
    <row r="60" spans="1:7" x14ac:dyDescent="0.25">
      <c r="A60" s="72" t="s">
        <v>131</v>
      </c>
      <c r="B60" s="40"/>
      <c r="C60" s="41"/>
      <c r="D60" s="41"/>
      <c r="E60" s="41"/>
      <c r="F60" s="182" t="s">
        <v>115</v>
      </c>
      <c r="G60" s="62"/>
    </row>
    <row r="61" spans="1:7" ht="45" customHeight="1" x14ac:dyDescent="0.25">
      <c r="A61" s="70" t="s">
        <v>312</v>
      </c>
      <c r="B61" s="40">
        <f>B52+B53+B54+B55+B56+B57+B58+B59+B60</f>
        <v>0</v>
      </c>
      <c r="C61" s="40">
        <f>C52+C53+C54+C55+C56+C59+C60</f>
        <v>0</v>
      </c>
      <c r="D61" s="40">
        <f t="shared" ref="D61:G61" si="21">D52+D53+D54+D55+D56+D59+D60</f>
        <v>0</v>
      </c>
      <c r="E61" s="40">
        <f t="shared" ref="E61" si="22">E52+E53+E54+E55+E56+E59+E60</f>
        <v>0</v>
      </c>
      <c r="F61" s="182" t="s">
        <v>115</v>
      </c>
      <c r="G61" s="198">
        <f t="shared" si="21"/>
        <v>0</v>
      </c>
    </row>
    <row r="62" spans="1:7" x14ac:dyDescent="0.25">
      <c r="A62" s="89" t="s">
        <v>244</v>
      </c>
      <c r="B62" s="184" t="s">
        <v>115</v>
      </c>
      <c r="C62" s="185">
        <v>9.7500000000000003E-2</v>
      </c>
      <c r="D62" s="185">
        <v>9.7500000000000003E-2</v>
      </c>
      <c r="E62" s="185">
        <v>9.7500000000000003E-2</v>
      </c>
      <c r="F62" s="182" t="s">
        <v>115</v>
      </c>
      <c r="G62" s="169" t="s">
        <v>115</v>
      </c>
    </row>
    <row r="63" spans="1:7" x14ac:dyDescent="0.25">
      <c r="A63" s="72" t="s">
        <v>223</v>
      </c>
      <c r="B63" s="170" t="s">
        <v>115</v>
      </c>
      <c r="C63" s="31">
        <f t="shared" ref="C63:D63" si="23">IF(C62*C50&gt;0,C62*C50,0)</f>
        <v>0</v>
      </c>
      <c r="D63" s="31">
        <f t="shared" si="23"/>
        <v>0</v>
      </c>
      <c r="E63" s="31">
        <f t="shared" ref="E63" si="24">IF(E62*E50&gt;0,E62*E50,0)</f>
        <v>0</v>
      </c>
      <c r="F63" s="182" t="s">
        <v>115</v>
      </c>
      <c r="G63" s="61" t="s">
        <v>115</v>
      </c>
    </row>
    <row r="64" spans="1:7" x14ac:dyDescent="0.25">
      <c r="A64" s="89" t="s">
        <v>252</v>
      </c>
      <c r="B64" s="166"/>
      <c r="C64" s="166"/>
      <c r="D64" s="166"/>
      <c r="E64" s="166"/>
      <c r="F64" s="182" t="s">
        <v>115</v>
      </c>
      <c r="G64" s="167"/>
    </row>
    <row r="65" spans="1:7" x14ac:dyDescent="0.25">
      <c r="A65" s="72" t="s">
        <v>132</v>
      </c>
      <c r="B65" s="158"/>
      <c r="C65" s="158"/>
      <c r="D65" s="158"/>
      <c r="E65" s="158"/>
      <c r="F65" s="182" t="s">
        <v>115</v>
      </c>
      <c r="G65" s="159"/>
    </row>
    <row r="66" spans="1:7" x14ac:dyDescent="0.25">
      <c r="A66" s="89" t="s">
        <v>133</v>
      </c>
      <c r="B66" s="39"/>
      <c r="C66" s="31"/>
      <c r="D66" s="31"/>
      <c r="E66" s="31"/>
      <c r="F66" s="182" t="s">
        <v>115</v>
      </c>
      <c r="G66" s="61"/>
    </row>
    <row r="67" spans="1:7" x14ac:dyDescent="0.25">
      <c r="A67" s="72" t="s">
        <v>315</v>
      </c>
      <c r="B67" s="39" t="s">
        <v>115</v>
      </c>
      <c r="C67" s="130">
        <f>C63-C64-C66</f>
        <v>0</v>
      </c>
      <c r="D67" s="31">
        <f>D63-D64-D66</f>
        <v>0</v>
      </c>
      <c r="E67" s="31">
        <f>E63-E64-E66</f>
        <v>0</v>
      </c>
      <c r="F67" s="182" t="s">
        <v>115</v>
      </c>
      <c r="G67" s="61" t="s">
        <v>115</v>
      </c>
    </row>
    <row r="68" spans="1:7" s="163" customFormat="1" ht="14.45" customHeight="1" x14ac:dyDescent="0.25">
      <c r="A68" s="72" t="s">
        <v>134</v>
      </c>
      <c r="B68" s="39" t="s">
        <v>115</v>
      </c>
      <c r="C68" s="111"/>
      <c r="D68" s="111"/>
      <c r="E68" s="143"/>
      <c r="F68" s="182" t="s">
        <v>115</v>
      </c>
      <c r="G68" s="61" t="s">
        <v>115</v>
      </c>
    </row>
    <row r="69" spans="1:7" x14ac:dyDescent="0.25">
      <c r="A69" s="89" t="s">
        <v>224</v>
      </c>
      <c r="B69" s="39" t="s">
        <v>115</v>
      </c>
      <c r="C69" s="131">
        <f>(C68/(1-C68))</f>
        <v>0</v>
      </c>
      <c r="D69" s="111">
        <f t="shared" ref="D69:E69" si="25">(D68/(1-D68))</f>
        <v>0</v>
      </c>
      <c r="E69" s="143">
        <f t="shared" si="25"/>
        <v>0</v>
      </c>
      <c r="F69" s="182" t="s">
        <v>115</v>
      </c>
      <c r="G69" s="61" t="s">
        <v>115</v>
      </c>
    </row>
    <row r="70" spans="1:7" x14ac:dyDescent="0.25">
      <c r="A70" s="186" t="s">
        <v>225</v>
      </c>
      <c r="B70" s="39" t="s">
        <v>115</v>
      </c>
      <c r="C70" s="130">
        <f t="shared" ref="C70:D70" si="26">IF(C69*C67&gt;0,C69*C67,0)</f>
        <v>0</v>
      </c>
      <c r="D70" s="31">
        <f t="shared" si="26"/>
        <v>0</v>
      </c>
      <c r="E70" s="31">
        <f t="shared" ref="E70" si="27">IF(E69*E67&gt;0,E69*E67,0)</f>
        <v>0</v>
      </c>
      <c r="F70" s="182" t="s">
        <v>115</v>
      </c>
      <c r="G70" s="61" t="s">
        <v>115</v>
      </c>
    </row>
    <row r="71" spans="1:7" x14ac:dyDescent="0.25">
      <c r="A71" s="187" t="s">
        <v>135</v>
      </c>
      <c r="B71" s="39" t="s">
        <v>115</v>
      </c>
      <c r="C71" s="31"/>
      <c r="D71" s="31"/>
      <c r="E71" s="31"/>
      <c r="F71" s="182" t="s">
        <v>115</v>
      </c>
      <c r="G71" s="61" t="s">
        <v>115</v>
      </c>
    </row>
    <row r="72" spans="1:7" x14ac:dyDescent="0.25">
      <c r="A72" s="186" t="s">
        <v>226</v>
      </c>
      <c r="B72" s="39" t="s">
        <v>115</v>
      </c>
      <c r="C72" s="130">
        <f>C67+C71</f>
        <v>0</v>
      </c>
      <c r="D72" s="31">
        <f>D67+D71</f>
        <v>0</v>
      </c>
      <c r="E72" s="31">
        <f>E67+E71</f>
        <v>0</v>
      </c>
      <c r="F72" s="182" t="s">
        <v>115</v>
      </c>
      <c r="G72" s="61" t="s">
        <v>115</v>
      </c>
    </row>
    <row r="73" spans="1:7" ht="30" x14ac:dyDescent="0.25">
      <c r="A73" s="89" t="s">
        <v>270</v>
      </c>
      <c r="B73" s="39" t="s">
        <v>115</v>
      </c>
      <c r="C73" s="42"/>
      <c r="D73" s="42"/>
      <c r="E73" s="42"/>
      <c r="F73" s="182" t="s">
        <v>115</v>
      </c>
      <c r="G73" s="61" t="s">
        <v>115</v>
      </c>
    </row>
    <row r="74" spans="1:7" x14ac:dyDescent="0.25">
      <c r="A74" s="72" t="s">
        <v>227</v>
      </c>
      <c r="B74" s="39" t="s">
        <v>115</v>
      </c>
      <c r="C74" s="127">
        <f>(C73/(1-C73))</f>
        <v>0</v>
      </c>
      <c r="D74" s="42">
        <f t="shared" ref="D74:E74" si="28">(D73/(1-D73))</f>
        <v>0</v>
      </c>
      <c r="E74" s="42">
        <f t="shared" si="28"/>
        <v>0</v>
      </c>
      <c r="F74" s="182" t="s">
        <v>115</v>
      </c>
      <c r="G74" s="61" t="s">
        <v>115</v>
      </c>
    </row>
    <row r="75" spans="1:7" ht="14.25" customHeight="1" x14ac:dyDescent="0.25">
      <c r="A75" s="72" t="s">
        <v>228</v>
      </c>
      <c r="B75" s="171" t="s">
        <v>115</v>
      </c>
      <c r="C75" s="126">
        <f t="shared" ref="C75:D75" si="29">IF(C74*C72&gt;0,C74*C72,0)</f>
        <v>0</v>
      </c>
      <c r="D75" s="30">
        <f t="shared" si="29"/>
        <v>0</v>
      </c>
      <c r="E75" s="30">
        <f t="shared" ref="E75" si="30">IF(E74*E72&gt;0,E74*E72,0)</f>
        <v>0</v>
      </c>
      <c r="F75" s="182" t="s">
        <v>115</v>
      </c>
      <c r="G75" s="61" t="s">
        <v>115</v>
      </c>
    </row>
    <row r="76" spans="1:7" x14ac:dyDescent="0.25">
      <c r="A76" s="188" t="s">
        <v>316</v>
      </c>
      <c r="B76" s="171" t="s">
        <v>115</v>
      </c>
      <c r="C76" s="126">
        <f>C61+C63+C65+C70+C75</f>
        <v>0</v>
      </c>
      <c r="D76" s="30">
        <f>D61+D63+D65+D70+D75</f>
        <v>0</v>
      </c>
      <c r="E76" s="30">
        <f>E61+E63+E65+E70+E75</f>
        <v>0</v>
      </c>
      <c r="F76" s="182" t="s">
        <v>115</v>
      </c>
      <c r="G76" s="61" t="s">
        <v>115</v>
      </c>
    </row>
    <row r="77" spans="1:7" x14ac:dyDescent="0.25">
      <c r="A77" s="71" t="s">
        <v>136</v>
      </c>
      <c r="B77" s="118"/>
      <c r="C77" s="38"/>
      <c r="D77" s="38"/>
      <c r="E77" s="38"/>
      <c r="F77" s="38"/>
      <c r="G77" s="60"/>
    </row>
    <row r="78" spans="1:7" ht="30" x14ac:dyDescent="0.25">
      <c r="A78" s="151" t="s">
        <v>137</v>
      </c>
      <c r="B78" s="36"/>
      <c r="C78" s="33"/>
      <c r="D78" s="33"/>
      <c r="E78" s="33"/>
      <c r="F78" s="182" t="s">
        <v>115</v>
      </c>
      <c r="G78" s="44"/>
    </row>
    <row r="79" spans="1:7" ht="45.95" customHeight="1" x14ac:dyDescent="0.25">
      <c r="A79" s="89" t="s">
        <v>138</v>
      </c>
      <c r="B79" s="35"/>
      <c r="C79" s="31"/>
      <c r="D79" s="31"/>
      <c r="E79" s="31"/>
      <c r="F79" s="182" t="s">
        <v>115</v>
      </c>
      <c r="G79" s="45"/>
    </row>
    <row r="80" spans="1:7" ht="30" x14ac:dyDescent="0.25">
      <c r="A80" s="89" t="s">
        <v>139</v>
      </c>
      <c r="B80" s="31"/>
      <c r="C80" s="31"/>
      <c r="D80" s="31"/>
      <c r="E80" s="31"/>
      <c r="F80" s="182" t="s">
        <v>115</v>
      </c>
      <c r="G80" s="45"/>
    </row>
    <row r="81" spans="1:7" x14ac:dyDescent="0.25">
      <c r="A81" s="72" t="s">
        <v>140</v>
      </c>
      <c r="B81" s="35"/>
      <c r="C81" s="31"/>
      <c r="D81" s="31"/>
      <c r="E81" s="31"/>
      <c r="F81" s="182" t="s">
        <v>115</v>
      </c>
      <c r="G81" s="45"/>
    </row>
    <row r="82" spans="1:7" x14ac:dyDescent="0.25">
      <c r="A82" s="72" t="s">
        <v>141</v>
      </c>
      <c r="B82" s="35"/>
      <c r="C82" s="31"/>
      <c r="D82" s="31"/>
      <c r="E82" s="31"/>
      <c r="F82" s="182" t="s">
        <v>115</v>
      </c>
      <c r="G82" s="45"/>
    </row>
    <row r="83" spans="1:7" x14ac:dyDescent="0.25">
      <c r="A83" s="72" t="s">
        <v>142</v>
      </c>
      <c r="B83" s="35"/>
      <c r="C83" s="31"/>
      <c r="D83" s="31"/>
      <c r="E83" s="31"/>
      <c r="F83" s="182" t="s">
        <v>115</v>
      </c>
      <c r="G83" s="45"/>
    </row>
    <row r="84" spans="1:7" x14ac:dyDescent="0.25">
      <c r="A84" s="72" t="s">
        <v>143</v>
      </c>
      <c r="B84" s="35"/>
      <c r="C84" s="31"/>
      <c r="D84" s="31"/>
      <c r="E84" s="31"/>
      <c r="F84" s="182" t="s">
        <v>115</v>
      </c>
      <c r="G84" s="45"/>
    </row>
    <row r="85" spans="1:7" ht="30" x14ac:dyDescent="0.25">
      <c r="A85" s="89" t="s">
        <v>311</v>
      </c>
      <c r="B85" s="35"/>
      <c r="C85" s="39" t="s">
        <v>115</v>
      </c>
      <c r="D85" s="39" t="s">
        <v>115</v>
      </c>
      <c r="E85" s="39" t="s">
        <v>115</v>
      </c>
      <c r="F85" s="39" t="s">
        <v>115</v>
      </c>
      <c r="G85" s="172" t="s">
        <v>115</v>
      </c>
    </row>
    <row r="86" spans="1:7" ht="45" x14ac:dyDescent="0.25">
      <c r="A86" s="89" t="s">
        <v>336</v>
      </c>
      <c r="B86" s="35"/>
      <c r="C86" s="39" t="s">
        <v>115</v>
      </c>
      <c r="D86" s="39" t="s">
        <v>115</v>
      </c>
      <c r="E86" s="39" t="s">
        <v>115</v>
      </c>
      <c r="F86" s="39" t="s">
        <v>115</v>
      </c>
      <c r="G86" s="172" t="s">
        <v>115</v>
      </c>
    </row>
    <row r="87" spans="1:7" x14ac:dyDescent="0.25">
      <c r="A87" s="72" t="s">
        <v>144</v>
      </c>
      <c r="B87" s="35"/>
      <c r="C87" s="31"/>
      <c r="D87" s="31"/>
      <c r="E87" s="31"/>
      <c r="F87" s="31"/>
      <c r="G87" s="45"/>
    </row>
    <row r="88" spans="1:7" x14ac:dyDescent="0.25">
      <c r="A88" s="72" t="s">
        <v>145</v>
      </c>
      <c r="B88" s="35"/>
      <c r="C88" s="31"/>
      <c r="D88" s="31"/>
      <c r="E88" s="31"/>
      <c r="F88" s="182" t="s">
        <v>115</v>
      </c>
      <c r="G88" s="45"/>
    </row>
    <row r="89" spans="1:7" x14ac:dyDescent="0.25">
      <c r="A89" s="72" t="s">
        <v>146</v>
      </c>
      <c r="B89" s="35"/>
      <c r="C89" s="31"/>
      <c r="D89" s="31"/>
      <c r="E89" s="31"/>
      <c r="F89" s="182" t="s">
        <v>115</v>
      </c>
      <c r="G89" s="45"/>
    </row>
    <row r="90" spans="1:7" x14ac:dyDescent="0.25">
      <c r="A90" s="72" t="s">
        <v>147</v>
      </c>
      <c r="B90" s="35"/>
      <c r="C90" s="31"/>
      <c r="D90" s="31"/>
      <c r="E90" s="31"/>
      <c r="F90" s="182" t="s">
        <v>115</v>
      </c>
      <c r="G90" s="45"/>
    </row>
    <row r="91" spans="1:7" x14ac:dyDescent="0.25">
      <c r="A91" s="72" t="s">
        <v>148</v>
      </c>
      <c r="B91" s="35"/>
      <c r="C91" s="31"/>
      <c r="D91" s="31"/>
      <c r="E91" s="31"/>
      <c r="F91" s="182" t="s">
        <v>115</v>
      </c>
      <c r="G91" s="45"/>
    </row>
    <row r="92" spans="1:7" x14ac:dyDescent="0.25">
      <c r="A92" s="72" t="s">
        <v>149</v>
      </c>
      <c r="B92" s="31"/>
      <c r="C92" s="31"/>
      <c r="D92" s="31"/>
      <c r="E92" s="31"/>
      <c r="F92" s="182" t="s">
        <v>115</v>
      </c>
      <c r="G92" s="45"/>
    </row>
    <row r="93" spans="1:7" x14ac:dyDescent="0.25">
      <c r="A93" s="72" t="s">
        <v>150</v>
      </c>
      <c r="B93" s="35"/>
      <c r="C93" s="31"/>
      <c r="D93" s="31"/>
      <c r="E93" s="31"/>
      <c r="F93" s="182" t="s">
        <v>115</v>
      </c>
      <c r="G93" s="45"/>
    </row>
    <row r="94" spans="1:7" ht="30.6" customHeight="1" x14ac:dyDescent="0.25">
      <c r="A94" s="189" t="s">
        <v>327</v>
      </c>
      <c r="B94" s="35">
        <f>SUM(B78:B93)</f>
        <v>0</v>
      </c>
      <c r="C94" s="31">
        <f>SUM(C78:C84)+SUM(C87:C93)</f>
        <v>0</v>
      </c>
      <c r="D94" s="31">
        <f t="shared" ref="D94:G94" si="31">SUM(D78:D84)+SUM(D87:D93)</f>
        <v>0</v>
      </c>
      <c r="E94" s="31">
        <f t="shared" ref="E94" si="32">SUM(E78:E84)+SUM(E87:E93)</f>
        <v>0</v>
      </c>
      <c r="F94" s="31">
        <f>F87</f>
        <v>0</v>
      </c>
      <c r="G94" s="45">
        <f t="shared" si="31"/>
        <v>0</v>
      </c>
    </row>
    <row r="95" spans="1:7" ht="45" x14ac:dyDescent="0.25">
      <c r="A95" s="190" t="s">
        <v>328</v>
      </c>
      <c r="B95" s="128">
        <f>B94-B80</f>
        <v>0</v>
      </c>
      <c r="C95" s="30">
        <f t="shared" ref="C95:G95" si="33">C94-C80</f>
        <v>0</v>
      </c>
      <c r="D95" s="30">
        <f t="shared" si="33"/>
        <v>0</v>
      </c>
      <c r="E95" s="30">
        <f t="shared" ref="E95" si="34">E94-E80</f>
        <v>0</v>
      </c>
      <c r="F95" s="30">
        <f>F87</f>
        <v>0</v>
      </c>
      <c r="G95" s="49">
        <f t="shared" si="33"/>
        <v>0</v>
      </c>
    </row>
    <row r="96" spans="1:7" ht="45.75" thickBot="1" x14ac:dyDescent="0.3">
      <c r="A96" s="191" t="s">
        <v>329</v>
      </c>
      <c r="B96" s="173" t="s">
        <v>115</v>
      </c>
      <c r="C96" s="132">
        <f>C76+C95</f>
        <v>0</v>
      </c>
      <c r="D96" s="132">
        <f>D76+D95</f>
        <v>0</v>
      </c>
      <c r="E96" s="132">
        <f>E76+E95</f>
        <v>0</v>
      </c>
      <c r="F96" s="132">
        <f>F87</f>
        <v>0</v>
      </c>
      <c r="G96" s="80" t="s">
        <v>115</v>
      </c>
    </row>
    <row r="97" spans="1:9" ht="15" customHeight="1" x14ac:dyDescent="0.25">
      <c r="A97" s="163"/>
      <c r="B97" s="53"/>
      <c r="C97" s="52"/>
      <c r="D97" s="52"/>
      <c r="E97" s="52"/>
      <c r="F97" s="52"/>
      <c r="G97" s="52"/>
      <c r="H97" s="53"/>
      <c r="I97" s="53"/>
    </row>
    <row r="98" spans="1:9" ht="15.75" thickBot="1" x14ac:dyDescent="0.3">
      <c r="A98" s="163"/>
      <c r="B98" s="53"/>
      <c r="C98" s="52"/>
      <c r="D98" s="52"/>
      <c r="E98" s="52"/>
      <c r="F98" s="52"/>
      <c r="G98" s="52"/>
      <c r="H98" s="53"/>
      <c r="I98" s="53"/>
    </row>
    <row r="99" spans="1:9" ht="14.45" customHeight="1" thickBot="1" x14ac:dyDescent="0.3">
      <c r="A99" s="19" t="s">
        <v>235</v>
      </c>
      <c r="B99" s="81"/>
      <c r="C99" s="81"/>
      <c r="D99" s="81"/>
      <c r="E99" s="202"/>
      <c r="H99" s="48"/>
      <c r="I99" s="53"/>
    </row>
    <row r="100" spans="1:9" ht="105.75" thickBot="1" x14ac:dyDescent="0.3">
      <c r="A100" s="16" t="s">
        <v>151</v>
      </c>
      <c r="B100" s="54" t="s">
        <v>152</v>
      </c>
      <c r="C100" s="17" t="s">
        <v>153</v>
      </c>
      <c r="D100" s="17" t="s">
        <v>248</v>
      </c>
      <c r="E100" s="17" t="s">
        <v>249</v>
      </c>
      <c r="H100" s="54"/>
      <c r="I100" s="54"/>
    </row>
    <row r="101" spans="1:9" x14ac:dyDescent="0.25">
      <c r="A101" s="102"/>
      <c r="B101" s="160"/>
      <c r="C101" s="103"/>
      <c r="D101" s="63"/>
      <c r="E101" s="253" t="str">
        <f t="shared" ref="E101:E132" si="35">IF($D$153&gt;0,D101/$D$153,"")</f>
        <v/>
      </c>
      <c r="H101" s="53"/>
      <c r="I101" s="53"/>
    </row>
    <row r="102" spans="1:9" x14ac:dyDescent="0.25">
      <c r="A102" s="73"/>
      <c r="B102" s="161"/>
      <c r="C102" s="162"/>
      <c r="D102" s="43"/>
      <c r="E102" s="253" t="str">
        <f t="shared" si="35"/>
        <v/>
      </c>
      <c r="H102" s="78"/>
      <c r="I102" s="78"/>
    </row>
    <row r="103" spans="1:9" ht="15" customHeight="1" x14ac:dyDescent="0.25">
      <c r="A103" s="56"/>
      <c r="B103" s="161"/>
      <c r="C103" s="18"/>
      <c r="D103" s="43"/>
      <c r="E103" s="253" t="str">
        <f t="shared" si="35"/>
        <v/>
      </c>
      <c r="H103" s="78"/>
      <c r="I103" s="78"/>
    </row>
    <row r="104" spans="1:9" x14ac:dyDescent="0.25">
      <c r="A104" s="56"/>
      <c r="B104" s="161"/>
      <c r="C104" s="18"/>
      <c r="D104" s="43"/>
      <c r="E104" s="253" t="str">
        <f t="shared" si="35"/>
        <v/>
      </c>
      <c r="H104" s="78"/>
      <c r="I104" s="78"/>
    </row>
    <row r="105" spans="1:9" x14ac:dyDescent="0.25">
      <c r="A105" s="56"/>
      <c r="B105" s="161"/>
      <c r="C105" s="18"/>
      <c r="D105" s="43"/>
      <c r="E105" s="253" t="str">
        <f t="shared" si="35"/>
        <v/>
      </c>
      <c r="H105" s="78"/>
      <c r="I105" s="78"/>
    </row>
    <row r="106" spans="1:9" x14ac:dyDescent="0.25">
      <c r="A106" s="56"/>
      <c r="B106" s="161"/>
      <c r="C106" s="18"/>
      <c r="D106" s="43"/>
      <c r="E106" s="253" t="str">
        <f t="shared" si="35"/>
        <v/>
      </c>
      <c r="H106" s="78"/>
      <c r="I106" s="78"/>
    </row>
    <row r="107" spans="1:9" x14ac:dyDescent="0.25">
      <c r="A107" s="56"/>
      <c r="B107" s="161"/>
      <c r="C107" s="18"/>
      <c r="D107" s="43"/>
      <c r="E107" s="253" t="str">
        <f t="shared" si="35"/>
        <v/>
      </c>
      <c r="H107" s="78"/>
      <c r="I107" s="78"/>
    </row>
    <row r="108" spans="1:9" x14ac:dyDescent="0.25">
      <c r="A108" s="56"/>
      <c r="B108" s="161"/>
      <c r="C108" s="18"/>
      <c r="D108" s="43"/>
      <c r="E108" s="253" t="str">
        <f t="shared" si="35"/>
        <v/>
      </c>
      <c r="H108" s="78"/>
      <c r="I108" s="78"/>
    </row>
    <row r="109" spans="1:9" x14ac:dyDescent="0.25">
      <c r="A109" s="56"/>
      <c r="B109" s="161"/>
      <c r="C109" s="18"/>
      <c r="D109" s="43"/>
      <c r="E109" s="253" t="str">
        <f t="shared" si="35"/>
        <v/>
      </c>
      <c r="H109" s="78"/>
      <c r="I109" s="78"/>
    </row>
    <row r="110" spans="1:9" x14ac:dyDescent="0.25">
      <c r="A110" s="56"/>
      <c r="B110" s="161"/>
      <c r="C110" s="18"/>
      <c r="D110" s="43"/>
      <c r="E110" s="253" t="str">
        <f t="shared" si="35"/>
        <v/>
      </c>
      <c r="H110" s="78"/>
      <c r="I110" s="78"/>
    </row>
    <row r="111" spans="1:9" x14ac:dyDescent="0.25">
      <c r="A111" s="56"/>
      <c r="B111" s="161"/>
      <c r="C111" s="18"/>
      <c r="D111" s="43"/>
      <c r="E111" s="253" t="str">
        <f t="shared" si="35"/>
        <v/>
      </c>
      <c r="H111" s="78"/>
      <c r="I111" s="78"/>
    </row>
    <row r="112" spans="1:9" x14ac:dyDescent="0.25">
      <c r="A112" s="56"/>
      <c r="B112" s="161"/>
      <c r="C112" s="18"/>
      <c r="D112" s="43"/>
      <c r="E112" s="253" t="str">
        <f t="shared" si="35"/>
        <v/>
      </c>
      <c r="H112" s="78"/>
      <c r="I112" s="78"/>
    </row>
    <row r="113" spans="1:9" x14ac:dyDescent="0.25">
      <c r="A113" s="56"/>
      <c r="B113" s="161"/>
      <c r="C113" s="18"/>
      <c r="D113" s="43"/>
      <c r="E113" s="253" t="str">
        <f t="shared" si="35"/>
        <v/>
      </c>
      <c r="H113" s="78"/>
      <c r="I113" s="78"/>
    </row>
    <row r="114" spans="1:9" x14ac:dyDescent="0.25">
      <c r="A114" s="56"/>
      <c r="B114" s="161"/>
      <c r="C114" s="18"/>
      <c r="D114" s="43"/>
      <c r="E114" s="253" t="str">
        <f t="shared" si="35"/>
        <v/>
      </c>
      <c r="H114" s="78"/>
      <c r="I114" s="78"/>
    </row>
    <row r="115" spans="1:9" x14ac:dyDescent="0.25">
      <c r="A115" s="56"/>
      <c r="B115" s="161"/>
      <c r="C115" s="18"/>
      <c r="D115" s="43"/>
      <c r="E115" s="253" t="str">
        <f t="shared" si="35"/>
        <v/>
      </c>
      <c r="H115" s="78"/>
      <c r="I115" s="78"/>
    </row>
    <row r="116" spans="1:9" x14ac:dyDescent="0.25">
      <c r="A116" s="56"/>
      <c r="B116" s="161"/>
      <c r="C116" s="18"/>
      <c r="D116" s="43"/>
      <c r="E116" s="253" t="str">
        <f t="shared" si="35"/>
        <v/>
      </c>
      <c r="H116" s="78"/>
      <c r="I116" s="78"/>
    </row>
    <row r="117" spans="1:9" x14ac:dyDescent="0.25">
      <c r="A117" s="56"/>
      <c r="B117" s="161"/>
      <c r="C117" s="18"/>
      <c r="D117" s="43"/>
      <c r="E117" s="253" t="str">
        <f t="shared" si="35"/>
        <v/>
      </c>
      <c r="H117" s="78"/>
      <c r="I117" s="78"/>
    </row>
    <row r="118" spans="1:9" x14ac:dyDescent="0.25">
      <c r="A118" s="56"/>
      <c r="B118" s="161"/>
      <c r="C118" s="18"/>
      <c r="D118" s="43"/>
      <c r="E118" s="253" t="str">
        <f t="shared" si="35"/>
        <v/>
      </c>
      <c r="H118" s="78"/>
      <c r="I118" s="78"/>
    </row>
    <row r="119" spans="1:9" x14ac:dyDescent="0.25">
      <c r="A119" s="56"/>
      <c r="B119" s="161"/>
      <c r="C119" s="18"/>
      <c r="D119" s="43"/>
      <c r="E119" s="253" t="str">
        <f t="shared" si="35"/>
        <v/>
      </c>
      <c r="H119" s="78"/>
      <c r="I119" s="78"/>
    </row>
    <row r="120" spans="1:9" x14ac:dyDescent="0.25">
      <c r="A120" s="56"/>
      <c r="B120" s="161"/>
      <c r="C120" s="18"/>
      <c r="D120" s="43"/>
      <c r="E120" s="253" t="str">
        <f t="shared" si="35"/>
        <v/>
      </c>
      <c r="H120" s="78"/>
      <c r="I120" s="78"/>
    </row>
    <row r="121" spans="1:9" x14ac:dyDescent="0.25">
      <c r="A121" s="56"/>
      <c r="B121" s="161"/>
      <c r="C121" s="18"/>
      <c r="D121" s="43"/>
      <c r="E121" s="253" t="str">
        <f t="shared" si="35"/>
        <v/>
      </c>
      <c r="H121" s="78"/>
      <c r="I121" s="78"/>
    </row>
    <row r="122" spans="1:9" x14ac:dyDescent="0.25">
      <c r="A122" s="56"/>
      <c r="B122" s="161"/>
      <c r="C122" s="18"/>
      <c r="D122" s="43"/>
      <c r="E122" s="253" t="str">
        <f t="shared" si="35"/>
        <v/>
      </c>
      <c r="H122" s="78"/>
      <c r="I122" s="78"/>
    </row>
    <row r="123" spans="1:9" x14ac:dyDescent="0.25">
      <c r="A123" s="56"/>
      <c r="B123" s="161"/>
      <c r="C123" s="18"/>
      <c r="D123" s="43"/>
      <c r="E123" s="253" t="str">
        <f t="shared" si="35"/>
        <v/>
      </c>
      <c r="H123" s="78"/>
      <c r="I123" s="78"/>
    </row>
    <row r="124" spans="1:9" x14ac:dyDescent="0.25">
      <c r="A124" s="56"/>
      <c r="B124" s="161"/>
      <c r="C124" s="18"/>
      <c r="D124" s="43"/>
      <c r="E124" s="253" t="str">
        <f t="shared" si="35"/>
        <v/>
      </c>
      <c r="H124" s="78"/>
      <c r="I124" s="78"/>
    </row>
    <row r="125" spans="1:9" x14ac:dyDescent="0.25">
      <c r="A125" s="56"/>
      <c r="B125" s="161"/>
      <c r="C125" s="18"/>
      <c r="D125" s="43"/>
      <c r="E125" s="253" t="str">
        <f t="shared" si="35"/>
        <v/>
      </c>
      <c r="H125" s="78"/>
      <c r="I125" s="78"/>
    </row>
    <row r="126" spans="1:9" x14ac:dyDescent="0.25">
      <c r="A126" s="56"/>
      <c r="B126" s="161"/>
      <c r="C126" s="18"/>
      <c r="D126" s="43"/>
      <c r="E126" s="253" t="str">
        <f t="shared" si="35"/>
        <v/>
      </c>
      <c r="H126" s="78"/>
      <c r="I126" s="78"/>
    </row>
    <row r="127" spans="1:9" x14ac:dyDescent="0.25">
      <c r="A127" s="56"/>
      <c r="B127" s="161"/>
      <c r="C127" s="18"/>
      <c r="D127" s="43"/>
      <c r="E127" s="253" t="str">
        <f t="shared" si="35"/>
        <v/>
      </c>
      <c r="H127" s="78"/>
      <c r="I127" s="78"/>
    </row>
    <row r="128" spans="1:9" x14ac:dyDescent="0.25">
      <c r="A128" s="56"/>
      <c r="B128" s="161"/>
      <c r="C128" s="18"/>
      <c r="D128" s="43"/>
      <c r="E128" s="253" t="str">
        <f t="shared" si="35"/>
        <v/>
      </c>
      <c r="H128" s="78"/>
      <c r="I128" s="78"/>
    </row>
    <row r="129" spans="1:9" x14ac:dyDescent="0.25">
      <c r="A129" s="56"/>
      <c r="B129" s="161"/>
      <c r="C129" s="18"/>
      <c r="D129" s="43"/>
      <c r="E129" s="253" t="str">
        <f t="shared" si="35"/>
        <v/>
      </c>
      <c r="H129" s="78"/>
      <c r="I129" s="78"/>
    </row>
    <row r="130" spans="1:9" x14ac:dyDescent="0.25">
      <c r="A130" s="56"/>
      <c r="B130" s="161"/>
      <c r="C130" s="18"/>
      <c r="D130" s="43"/>
      <c r="E130" s="253" t="str">
        <f t="shared" si="35"/>
        <v/>
      </c>
      <c r="H130" s="78"/>
      <c r="I130" s="78"/>
    </row>
    <row r="131" spans="1:9" x14ac:dyDescent="0.25">
      <c r="A131" s="56"/>
      <c r="B131" s="161"/>
      <c r="C131" s="18"/>
      <c r="D131" s="43"/>
      <c r="E131" s="253" t="str">
        <f t="shared" si="35"/>
        <v/>
      </c>
      <c r="H131" s="78"/>
      <c r="I131" s="78"/>
    </row>
    <row r="132" spans="1:9" x14ac:dyDescent="0.25">
      <c r="A132" s="56"/>
      <c r="B132" s="161"/>
      <c r="C132" s="18"/>
      <c r="D132" s="43"/>
      <c r="E132" s="253" t="str">
        <f t="shared" si="35"/>
        <v/>
      </c>
      <c r="H132" s="78"/>
      <c r="I132" s="78"/>
    </row>
    <row r="133" spans="1:9" x14ac:dyDescent="0.25">
      <c r="A133" s="56"/>
      <c r="B133" s="161"/>
      <c r="C133" s="18"/>
      <c r="D133" s="43"/>
      <c r="E133" s="253" t="str">
        <f t="shared" ref="E133:E152" si="36">IF($D$153&gt;0,D133/$D$153,"")</f>
        <v/>
      </c>
      <c r="H133" s="78"/>
      <c r="I133" s="78"/>
    </row>
    <row r="134" spans="1:9" x14ac:dyDescent="0.25">
      <c r="A134" s="56"/>
      <c r="B134" s="161"/>
      <c r="C134" s="18"/>
      <c r="D134" s="43"/>
      <c r="E134" s="253" t="str">
        <f t="shared" si="36"/>
        <v/>
      </c>
      <c r="H134" s="78"/>
      <c r="I134" s="78"/>
    </row>
    <row r="135" spans="1:9" x14ac:dyDescent="0.25">
      <c r="A135" s="56"/>
      <c r="B135" s="161"/>
      <c r="C135" s="18"/>
      <c r="D135" s="43"/>
      <c r="E135" s="253" t="str">
        <f t="shared" si="36"/>
        <v/>
      </c>
      <c r="H135" s="78"/>
      <c r="I135" s="78"/>
    </row>
    <row r="136" spans="1:9" x14ac:dyDescent="0.25">
      <c r="A136" s="56"/>
      <c r="B136" s="161"/>
      <c r="C136" s="18"/>
      <c r="D136" s="43"/>
      <c r="E136" s="253" t="str">
        <f t="shared" si="36"/>
        <v/>
      </c>
      <c r="H136" s="78"/>
      <c r="I136" s="78"/>
    </row>
    <row r="137" spans="1:9" x14ac:dyDescent="0.25">
      <c r="A137" s="56"/>
      <c r="B137" s="161"/>
      <c r="C137" s="18"/>
      <c r="D137" s="43"/>
      <c r="E137" s="253" t="str">
        <f t="shared" si="36"/>
        <v/>
      </c>
      <c r="H137" s="78"/>
      <c r="I137" s="78"/>
    </row>
    <row r="138" spans="1:9" x14ac:dyDescent="0.25">
      <c r="A138" s="56"/>
      <c r="B138" s="161"/>
      <c r="C138" s="18"/>
      <c r="D138" s="43"/>
      <c r="E138" s="253" t="str">
        <f t="shared" si="36"/>
        <v/>
      </c>
      <c r="H138" s="78"/>
      <c r="I138" s="78"/>
    </row>
    <row r="139" spans="1:9" x14ac:dyDescent="0.25">
      <c r="A139" s="56"/>
      <c r="B139" s="161"/>
      <c r="C139" s="18"/>
      <c r="D139" s="43"/>
      <c r="E139" s="253" t="str">
        <f t="shared" si="36"/>
        <v/>
      </c>
      <c r="H139" s="78"/>
      <c r="I139" s="78"/>
    </row>
    <row r="140" spans="1:9" x14ac:dyDescent="0.25">
      <c r="A140" s="56"/>
      <c r="B140" s="161"/>
      <c r="C140" s="18"/>
      <c r="D140" s="43"/>
      <c r="E140" s="253" t="str">
        <f t="shared" si="36"/>
        <v/>
      </c>
      <c r="H140" s="78"/>
      <c r="I140" s="78"/>
    </row>
    <row r="141" spans="1:9" x14ac:dyDescent="0.25">
      <c r="A141" s="56"/>
      <c r="B141" s="161"/>
      <c r="C141" s="18"/>
      <c r="D141" s="43"/>
      <c r="E141" s="253" t="str">
        <f t="shared" si="36"/>
        <v/>
      </c>
      <c r="H141" s="78"/>
      <c r="I141" s="78"/>
    </row>
    <row r="142" spans="1:9" x14ac:dyDescent="0.25">
      <c r="A142" s="56"/>
      <c r="B142" s="161"/>
      <c r="C142" s="18"/>
      <c r="D142" s="43"/>
      <c r="E142" s="253" t="str">
        <f t="shared" si="36"/>
        <v/>
      </c>
      <c r="H142" s="78"/>
      <c r="I142" s="78"/>
    </row>
    <row r="143" spans="1:9" x14ac:dyDescent="0.25">
      <c r="A143" s="56"/>
      <c r="B143" s="161"/>
      <c r="C143" s="18"/>
      <c r="D143" s="43"/>
      <c r="E143" s="253" t="str">
        <f t="shared" si="36"/>
        <v/>
      </c>
      <c r="H143" s="78"/>
      <c r="I143" s="78"/>
    </row>
    <row r="144" spans="1:9" x14ac:dyDescent="0.25">
      <c r="A144" s="56"/>
      <c r="B144" s="161"/>
      <c r="C144" s="18"/>
      <c r="D144" s="43"/>
      <c r="E144" s="253" t="str">
        <f t="shared" si="36"/>
        <v/>
      </c>
      <c r="H144" s="78"/>
      <c r="I144" s="78"/>
    </row>
    <row r="145" spans="1:9" x14ac:dyDescent="0.25">
      <c r="A145" s="56"/>
      <c r="B145" s="161"/>
      <c r="C145" s="18"/>
      <c r="D145" s="43"/>
      <c r="E145" s="253" t="str">
        <f t="shared" si="36"/>
        <v/>
      </c>
      <c r="H145" s="78"/>
      <c r="I145" s="78"/>
    </row>
    <row r="146" spans="1:9" x14ac:dyDescent="0.25">
      <c r="A146" s="56"/>
      <c r="B146" s="161"/>
      <c r="C146" s="18"/>
      <c r="D146" s="43"/>
      <c r="E146" s="253" t="str">
        <f t="shared" si="36"/>
        <v/>
      </c>
      <c r="H146" s="78"/>
      <c r="I146" s="78"/>
    </row>
    <row r="147" spans="1:9" x14ac:dyDescent="0.25">
      <c r="A147" s="56"/>
      <c r="B147" s="161"/>
      <c r="C147" s="18"/>
      <c r="D147" s="43"/>
      <c r="E147" s="253" t="str">
        <f t="shared" si="36"/>
        <v/>
      </c>
      <c r="H147" s="78"/>
      <c r="I147" s="78"/>
    </row>
    <row r="148" spans="1:9" x14ac:dyDescent="0.25">
      <c r="A148" s="56"/>
      <c r="B148" s="161"/>
      <c r="C148" s="18"/>
      <c r="D148" s="43"/>
      <c r="E148" s="253" t="str">
        <f t="shared" si="36"/>
        <v/>
      </c>
      <c r="H148" s="78"/>
      <c r="I148" s="78"/>
    </row>
    <row r="149" spans="1:9" x14ac:dyDescent="0.25">
      <c r="A149" s="56"/>
      <c r="B149" s="161"/>
      <c r="C149" s="18"/>
      <c r="D149" s="43"/>
      <c r="E149" s="253" t="str">
        <f t="shared" si="36"/>
        <v/>
      </c>
      <c r="H149" s="78"/>
      <c r="I149" s="78"/>
    </row>
    <row r="150" spans="1:9" x14ac:dyDescent="0.25">
      <c r="A150" s="56"/>
      <c r="B150" s="161"/>
      <c r="C150" s="18"/>
      <c r="D150" s="43"/>
      <c r="E150" s="253" t="str">
        <f t="shared" si="36"/>
        <v/>
      </c>
      <c r="H150" s="78"/>
      <c r="I150" s="78"/>
    </row>
    <row r="151" spans="1:9" x14ac:dyDescent="0.25">
      <c r="A151" s="56"/>
      <c r="B151" s="161"/>
      <c r="C151" s="18"/>
      <c r="D151" s="119"/>
      <c r="E151" s="254" t="str">
        <f t="shared" si="36"/>
        <v/>
      </c>
      <c r="H151" s="78"/>
      <c r="I151" s="78"/>
    </row>
    <row r="152" spans="1:9" ht="15.75" thickBot="1" x14ac:dyDescent="0.3">
      <c r="A152" s="57"/>
      <c r="B152" s="161"/>
      <c r="C152" s="77"/>
      <c r="D152" s="120"/>
      <c r="E152" s="255" t="str">
        <f t="shared" si="36"/>
        <v/>
      </c>
      <c r="H152" s="78"/>
      <c r="I152" s="78"/>
    </row>
    <row r="153" spans="1:9" ht="30.75" thickBot="1" x14ac:dyDescent="0.3">
      <c r="A153" s="192" t="s">
        <v>317</v>
      </c>
      <c r="B153" s="112"/>
      <c r="C153" s="129">
        <f>SUMPRODUCT(C101:C152,E101:E152)</f>
        <v>0</v>
      </c>
      <c r="D153" s="137">
        <f>SUM(D101:D152)</f>
        <v>0</v>
      </c>
      <c r="E153" s="256">
        <f>SUM(E101:E152)</f>
        <v>0</v>
      </c>
      <c r="F153" s="243"/>
      <c r="G153" s="20"/>
      <c r="H153" s="20"/>
      <c r="I153" s="20"/>
    </row>
    <row r="154" spans="1:9" x14ac:dyDescent="0.25">
      <c r="A154" s="163"/>
      <c r="B154" s="55"/>
      <c r="C154" s="20"/>
      <c r="D154" s="20"/>
      <c r="E154" s="20"/>
      <c r="F154" s="20"/>
      <c r="G154" s="20"/>
      <c r="H154" s="20"/>
      <c r="I154" s="20"/>
    </row>
    <row r="155" spans="1:9" x14ac:dyDescent="0.25">
      <c r="E155"/>
    </row>
    <row r="156" spans="1:9" x14ac:dyDescent="0.25">
      <c r="E156"/>
    </row>
    <row r="157" spans="1:9" x14ac:dyDescent="0.25">
      <c r="E157"/>
    </row>
    <row r="158" spans="1:9" ht="15" customHeight="1" x14ac:dyDescent="0.25">
      <c r="E158"/>
    </row>
    <row r="159" spans="1:9" ht="15" customHeight="1" x14ac:dyDescent="0.25">
      <c r="E159"/>
    </row>
    <row r="160" spans="1:9" x14ac:dyDescent="0.25">
      <c r="E160"/>
    </row>
    <row r="161" spans="5:5" x14ac:dyDescent="0.25">
      <c r="E161"/>
    </row>
    <row r="162" spans="5:5" x14ac:dyDescent="0.25">
      <c r="E162"/>
    </row>
    <row r="163" spans="5:5" x14ac:dyDescent="0.25">
      <c r="E163"/>
    </row>
    <row r="164" spans="5:5" x14ac:dyDescent="0.25">
      <c r="E164"/>
    </row>
    <row r="165" spans="5:5" x14ac:dyDescent="0.25">
      <c r="E165"/>
    </row>
    <row r="166" spans="5:5" x14ac:dyDescent="0.25">
      <c r="E166"/>
    </row>
    <row r="167" spans="5:5" x14ac:dyDescent="0.25">
      <c r="E167"/>
    </row>
    <row r="168" spans="5:5" x14ac:dyDescent="0.25">
      <c r="E168"/>
    </row>
    <row r="169" spans="5:5" x14ac:dyDescent="0.25">
      <c r="E169"/>
    </row>
    <row r="170" spans="5:5" x14ac:dyDescent="0.25">
      <c r="E170"/>
    </row>
    <row r="171" spans="5:5" x14ac:dyDescent="0.25">
      <c r="E171"/>
    </row>
    <row r="172" spans="5:5" x14ac:dyDescent="0.25">
      <c r="E172"/>
    </row>
    <row r="173" spans="5:5" x14ac:dyDescent="0.25">
      <c r="E173"/>
    </row>
    <row r="174" spans="5:5" x14ac:dyDescent="0.25">
      <c r="E174"/>
    </row>
    <row r="175" spans="5:5" x14ac:dyDescent="0.25">
      <c r="E175"/>
    </row>
    <row r="176" spans="5:5" x14ac:dyDescent="0.25">
      <c r="E176"/>
    </row>
    <row r="177" spans="5:5" x14ac:dyDescent="0.25">
      <c r="E177"/>
    </row>
    <row r="178" spans="5:5" x14ac:dyDescent="0.25">
      <c r="E178"/>
    </row>
    <row r="179" spans="5:5" x14ac:dyDescent="0.25">
      <c r="E179"/>
    </row>
    <row r="180" spans="5:5" x14ac:dyDescent="0.25">
      <c r="E180"/>
    </row>
    <row r="181" spans="5:5" x14ac:dyDescent="0.25">
      <c r="E181"/>
    </row>
    <row r="182" spans="5:5" x14ac:dyDescent="0.25">
      <c r="E182"/>
    </row>
    <row r="183" spans="5:5" x14ac:dyDescent="0.25">
      <c r="E183"/>
    </row>
    <row r="184" spans="5:5" x14ac:dyDescent="0.25">
      <c r="E184"/>
    </row>
    <row r="185" spans="5:5" x14ac:dyDescent="0.25">
      <c r="E185"/>
    </row>
    <row r="186" spans="5:5" x14ac:dyDescent="0.25">
      <c r="E186"/>
    </row>
    <row r="187" spans="5:5" x14ac:dyDescent="0.25">
      <c r="E187"/>
    </row>
    <row r="188" spans="5:5" x14ac:dyDescent="0.25">
      <c r="E188"/>
    </row>
    <row r="189" spans="5:5" x14ac:dyDescent="0.25">
      <c r="E189"/>
    </row>
    <row r="190" spans="5:5" x14ac:dyDescent="0.25">
      <c r="E190"/>
    </row>
    <row r="191" spans="5:5" x14ac:dyDescent="0.25">
      <c r="E191"/>
    </row>
    <row r="192" spans="5:5" x14ac:dyDescent="0.25">
      <c r="E192"/>
    </row>
    <row r="193" spans="5:5" x14ac:dyDescent="0.25">
      <c r="E193"/>
    </row>
    <row r="194" spans="5:5" x14ac:dyDescent="0.25">
      <c r="E194"/>
    </row>
    <row r="195" spans="5:5" x14ac:dyDescent="0.25">
      <c r="E195"/>
    </row>
    <row r="196" spans="5:5" x14ac:dyDescent="0.25">
      <c r="E196"/>
    </row>
    <row r="197" spans="5:5" x14ac:dyDescent="0.25">
      <c r="E197"/>
    </row>
    <row r="198" spans="5:5" x14ac:dyDescent="0.25">
      <c r="E198"/>
    </row>
    <row r="199" spans="5:5" x14ac:dyDescent="0.25">
      <c r="E199"/>
    </row>
    <row r="200" spans="5:5" x14ac:dyDescent="0.25">
      <c r="E200"/>
    </row>
    <row r="201" spans="5:5" x14ac:dyDescent="0.25">
      <c r="E201"/>
    </row>
    <row r="202" spans="5:5" x14ac:dyDescent="0.25">
      <c r="E202"/>
    </row>
    <row r="203" spans="5:5" x14ac:dyDescent="0.25">
      <c r="E203"/>
    </row>
    <row r="204" spans="5:5" x14ac:dyDescent="0.25">
      <c r="E204"/>
    </row>
    <row r="205" spans="5:5" ht="61.5" customHeight="1" x14ac:dyDescent="0.25">
      <c r="E205"/>
    </row>
    <row r="206" spans="5:5" x14ac:dyDescent="0.25">
      <c r="E206"/>
    </row>
    <row r="207" spans="5:5" x14ac:dyDescent="0.25">
      <c r="E207"/>
    </row>
    <row r="208" spans="5:5" x14ac:dyDescent="0.25">
      <c r="E208"/>
    </row>
    <row r="209" spans="1:5" x14ac:dyDescent="0.25">
      <c r="E209"/>
    </row>
    <row r="210" spans="1:5" x14ac:dyDescent="0.25">
      <c r="E210"/>
    </row>
    <row r="211" spans="1:5" x14ac:dyDescent="0.25">
      <c r="E211"/>
    </row>
    <row r="212" spans="1:5" x14ac:dyDescent="0.25">
      <c r="E212"/>
    </row>
    <row r="213" spans="1:5" x14ac:dyDescent="0.25">
      <c r="E213"/>
    </row>
    <row r="214" spans="1:5" x14ac:dyDescent="0.25">
      <c r="E214"/>
    </row>
    <row r="215" spans="1:5" x14ac:dyDescent="0.25">
      <c r="E215"/>
    </row>
    <row r="216" spans="1:5" x14ac:dyDescent="0.25">
      <c r="E216"/>
    </row>
    <row r="217" spans="1:5" x14ac:dyDescent="0.25">
      <c r="E217"/>
    </row>
    <row r="218" spans="1:5" x14ac:dyDescent="0.25">
      <c r="E218"/>
    </row>
    <row r="219" spans="1:5" x14ac:dyDescent="0.25">
      <c r="E219"/>
    </row>
    <row r="220" spans="1:5" x14ac:dyDescent="0.25">
      <c r="A220" s="2"/>
      <c r="E220"/>
    </row>
    <row r="221" spans="1:5" x14ac:dyDescent="0.25">
      <c r="A221" s="163"/>
      <c r="E221"/>
    </row>
    <row r="222" spans="1:5" x14ac:dyDescent="0.25">
      <c r="A222" s="163"/>
      <c r="E222"/>
    </row>
    <row r="223" spans="1:5" x14ac:dyDescent="0.25">
      <c r="A223" s="3"/>
      <c r="E223"/>
    </row>
    <row r="224" spans="1:5" x14ac:dyDescent="0.25">
      <c r="A224" s="8"/>
      <c r="E224"/>
    </row>
    <row r="225" spans="1:5" x14ac:dyDescent="0.25">
      <c r="A225" s="1"/>
      <c r="E225"/>
    </row>
    <row r="226" spans="1:5" x14ac:dyDescent="0.25">
      <c r="A226" s="1"/>
      <c r="E226"/>
    </row>
    <row r="227" spans="1:5" x14ac:dyDescent="0.25">
      <c r="A227" s="1"/>
      <c r="E227"/>
    </row>
    <row r="228" spans="1:5" x14ac:dyDescent="0.25">
      <c r="A228" s="1"/>
      <c r="E228"/>
    </row>
    <row r="229" spans="1:5" x14ac:dyDescent="0.25">
      <c r="A229" s="10"/>
      <c r="E229"/>
    </row>
    <row r="230" spans="1:5" x14ac:dyDescent="0.25">
      <c r="A230" s="1"/>
      <c r="E230"/>
    </row>
    <row r="231" spans="1:5" x14ac:dyDescent="0.25">
      <c r="A231" s="1"/>
      <c r="E231"/>
    </row>
    <row r="232" spans="1:5" x14ac:dyDescent="0.25">
      <c r="A232" s="1"/>
      <c r="E232"/>
    </row>
    <row r="233" spans="1:5" x14ac:dyDescent="0.25">
      <c r="A233" s="1"/>
      <c r="E233"/>
    </row>
    <row r="234" spans="1:5" x14ac:dyDescent="0.25">
      <c r="A234" s="8"/>
      <c r="E234"/>
    </row>
    <row r="235" spans="1:5" x14ac:dyDescent="0.25">
      <c r="A235" s="1"/>
      <c r="E235"/>
    </row>
    <row r="236" spans="1:5" x14ac:dyDescent="0.25">
      <c r="A236" s="1"/>
      <c r="E236"/>
    </row>
    <row r="237" spans="1:5" x14ac:dyDescent="0.25">
      <c r="A237" s="1"/>
      <c r="E237"/>
    </row>
    <row r="238" spans="1:5" x14ac:dyDescent="0.25">
      <c r="A238" s="1"/>
      <c r="E238"/>
    </row>
    <row r="239" spans="1:5" x14ac:dyDescent="0.25">
      <c r="E239"/>
    </row>
    <row r="240" spans="1:5" x14ac:dyDescent="0.25">
      <c r="E240"/>
    </row>
    <row r="241" spans="1:5" x14ac:dyDescent="0.25">
      <c r="E241"/>
    </row>
    <row r="242" spans="1:5" x14ac:dyDescent="0.25">
      <c r="A242" s="8"/>
      <c r="E242"/>
    </row>
    <row r="243" spans="1:5" x14ac:dyDescent="0.25">
      <c r="A243" s="1"/>
      <c r="E243"/>
    </row>
    <row r="244" spans="1:5" x14ac:dyDescent="0.25">
      <c r="A244" s="1"/>
      <c r="E244"/>
    </row>
    <row r="245" spans="1:5" x14ac:dyDescent="0.25">
      <c r="A245" s="10"/>
      <c r="E245"/>
    </row>
    <row r="246" spans="1:5" x14ac:dyDescent="0.25">
      <c r="A246" s="1"/>
      <c r="E246"/>
    </row>
    <row r="247" spans="1:5" x14ac:dyDescent="0.25">
      <c r="A247" s="1"/>
      <c r="E247"/>
    </row>
    <row r="248" spans="1:5" x14ac:dyDescent="0.25">
      <c r="A248" s="8"/>
      <c r="E248"/>
    </row>
    <row r="249" spans="1:5" x14ac:dyDescent="0.25">
      <c r="A249" s="1"/>
      <c r="E249"/>
    </row>
    <row r="250" spans="1:5" x14ac:dyDescent="0.25">
      <c r="A250" s="1"/>
      <c r="E250"/>
    </row>
    <row r="251" spans="1:5" x14ac:dyDescent="0.25">
      <c r="E251"/>
    </row>
    <row r="252" spans="1:5" x14ac:dyDescent="0.25">
      <c r="E252"/>
    </row>
    <row r="253" spans="1:5" x14ac:dyDescent="0.25">
      <c r="A253" s="163"/>
      <c r="E253"/>
    </row>
    <row r="254" spans="1:5" x14ac:dyDescent="0.25">
      <c r="A254" s="163"/>
      <c r="E254"/>
    </row>
    <row r="255" spans="1:5" x14ac:dyDescent="0.25">
      <c r="E255"/>
    </row>
    <row r="256" spans="1:5" x14ac:dyDescent="0.25">
      <c r="E256"/>
    </row>
    <row r="257" spans="1:5" x14ac:dyDescent="0.25">
      <c r="E257"/>
    </row>
    <row r="258" spans="1:5" x14ac:dyDescent="0.25">
      <c r="E258"/>
    </row>
    <row r="259" spans="1:5" x14ac:dyDescent="0.25">
      <c r="E259"/>
    </row>
    <row r="260" spans="1:5" x14ac:dyDescent="0.25">
      <c r="A260" s="163"/>
      <c r="E260"/>
    </row>
    <row r="261" spans="1:5" x14ac:dyDescent="0.25">
      <c r="E261"/>
    </row>
    <row r="262" spans="1:5" x14ac:dyDescent="0.25">
      <c r="E262"/>
    </row>
    <row r="263" spans="1:5" x14ac:dyDescent="0.25">
      <c r="E263"/>
    </row>
    <row r="264" spans="1:5" x14ac:dyDescent="0.25">
      <c r="E264"/>
    </row>
    <row r="265" spans="1:5" x14ac:dyDescent="0.25">
      <c r="E265"/>
    </row>
    <row r="266" spans="1:5" x14ac:dyDescent="0.25">
      <c r="E266"/>
    </row>
    <row r="267" spans="1:5" x14ac:dyDescent="0.25">
      <c r="E267"/>
    </row>
    <row r="268" spans="1:5" x14ac:dyDescent="0.25">
      <c r="E268"/>
    </row>
    <row r="269" spans="1:5" x14ac:dyDescent="0.25">
      <c r="E269"/>
    </row>
    <row r="270" spans="1:5" x14ac:dyDescent="0.25">
      <c r="E270"/>
    </row>
    <row r="271" spans="1:5" x14ac:dyDescent="0.25">
      <c r="E271"/>
    </row>
    <row r="272" spans="1:5" x14ac:dyDescent="0.25">
      <c r="A272" s="163"/>
      <c r="E272"/>
    </row>
    <row r="273" spans="5:5" x14ac:dyDescent="0.25">
      <c r="E273"/>
    </row>
    <row r="274" spans="5:5" x14ac:dyDescent="0.25">
      <c r="E274"/>
    </row>
    <row r="275" spans="5:5" x14ac:dyDescent="0.25">
      <c r="E275"/>
    </row>
    <row r="276" spans="5:5" x14ac:dyDescent="0.25">
      <c r="E276"/>
    </row>
    <row r="277" spans="5:5" x14ac:dyDescent="0.25">
      <c r="E277"/>
    </row>
    <row r="278" spans="5:5" x14ac:dyDescent="0.25">
      <c r="E278"/>
    </row>
    <row r="279" spans="5:5" x14ac:dyDescent="0.25">
      <c r="E279"/>
    </row>
    <row r="280" spans="5:5" x14ac:dyDescent="0.25">
      <c r="E280"/>
    </row>
    <row r="281" spans="5:5" x14ac:dyDescent="0.25">
      <c r="E281"/>
    </row>
    <row r="282" spans="5:5" x14ac:dyDescent="0.25">
      <c r="E282"/>
    </row>
    <row r="283" spans="5:5" x14ac:dyDescent="0.25">
      <c r="E283"/>
    </row>
    <row r="284" spans="5:5" x14ac:dyDescent="0.25">
      <c r="E284"/>
    </row>
    <row r="285" spans="5:5" x14ac:dyDescent="0.25">
      <c r="E285"/>
    </row>
    <row r="286" spans="5:5" x14ac:dyDescent="0.25">
      <c r="E286"/>
    </row>
    <row r="287" spans="5:5" x14ac:dyDescent="0.25">
      <c r="E287"/>
    </row>
    <row r="288" spans="5:5" x14ac:dyDescent="0.25">
      <c r="E288"/>
    </row>
    <row r="289" spans="5:5" x14ac:dyDescent="0.25">
      <c r="E289"/>
    </row>
    <row r="290" spans="5:5" x14ac:dyDescent="0.25">
      <c r="E290"/>
    </row>
    <row r="291" spans="5:5" x14ac:dyDescent="0.25">
      <c r="E291"/>
    </row>
    <row r="292" spans="5:5" x14ac:dyDescent="0.25">
      <c r="E292"/>
    </row>
    <row r="293" spans="5:5" x14ac:dyDescent="0.25">
      <c r="E293"/>
    </row>
    <row r="294" spans="5:5" x14ac:dyDescent="0.25">
      <c r="E294"/>
    </row>
    <row r="295" spans="5:5" x14ac:dyDescent="0.25">
      <c r="E295"/>
    </row>
    <row r="296" spans="5:5" x14ac:dyDescent="0.25">
      <c r="E296"/>
    </row>
    <row r="297" spans="5:5" x14ac:dyDescent="0.25">
      <c r="E297"/>
    </row>
    <row r="298" spans="5:5" x14ac:dyDescent="0.25">
      <c r="E298"/>
    </row>
    <row r="299" spans="5:5" x14ac:dyDescent="0.25">
      <c r="E299"/>
    </row>
    <row r="300" spans="5:5" x14ac:dyDescent="0.25">
      <c r="E300"/>
    </row>
    <row r="301" spans="5:5" x14ac:dyDescent="0.25">
      <c r="E301"/>
    </row>
    <row r="302" spans="5:5" x14ac:dyDescent="0.25">
      <c r="E302"/>
    </row>
    <row r="303" spans="5:5" x14ac:dyDescent="0.25">
      <c r="E303"/>
    </row>
    <row r="304" spans="5:5" x14ac:dyDescent="0.25">
      <c r="E304"/>
    </row>
    <row r="305" spans="5:5" x14ac:dyDescent="0.25">
      <c r="E305"/>
    </row>
    <row r="306" spans="5:5" x14ac:dyDescent="0.25">
      <c r="E306"/>
    </row>
    <row r="307" spans="5:5" x14ac:dyDescent="0.25">
      <c r="E307"/>
    </row>
    <row r="308" spans="5:5" x14ac:dyDescent="0.25">
      <c r="E308"/>
    </row>
    <row r="309" spans="5:5" x14ac:dyDescent="0.25">
      <c r="E309"/>
    </row>
    <row r="310" spans="5:5" x14ac:dyDescent="0.25">
      <c r="E310"/>
    </row>
    <row r="311" spans="5:5" x14ac:dyDescent="0.25">
      <c r="E311"/>
    </row>
    <row r="312" spans="5:5" x14ac:dyDescent="0.25">
      <c r="E312"/>
    </row>
    <row r="313" spans="5:5" x14ac:dyDescent="0.25">
      <c r="E313"/>
    </row>
    <row r="314" spans="5:5" x14ac:dyDescent="0.25">
      <c r="E314"/>
    </row>
    <row r="315" spans="5:5" x14ac:dyDescent="0.25">
      <c r="E315"/>
    </row>
    <row r="316" spans="5:5" x14ac:dyDescent="0.25">
      <c r="E316"/>
    </row>
    <row r="317" spans="5:5" x14ac:dyDescent="0.25">
      <c r="E317"/>
    </row>
    <row r="318" spans="5:5" x14ac:dyDescent="0.25">
      <c r="E318"/>
    </row>
    <row r="319" spans="5:5" x14ac:dyDescent="0.25">
      <c r="E319"/>
    </row>
    <row r="320" spans="5:5" x14ac:dyDescent="0.25">
      <c r="E320"/>
    </row>
    <row r="321" spans="5:5" x14ac:dyDescent="0.25">
      <c r="E321"/>
    </row>
    <row r="322" spans="5:5" x14ac:dyDescent="0.25">
      <c r="E322"/>
    </row>
    <row r="323" spans="5:5" x14ac:dyDescent="0.25">
      <c r="E323"/>
    </row>
    <row r="324" spans="5:5" x14ac:dyDescent="0.25">
      <c r="E324"/>
    </row>
    <row r="325" spans="5:5" x14ac:dyDescent="0.25">
      <c r="E325"/>
    </row>
    <row r="326" spans="5:5" x14ac:dyDescent="0.25">
      <c r="E326"/>
    </row>
    <row r="327" spans="5:5" x14ac:dyDescent="0.25">
      <c r="E327"/>
    </row>
    <row r="328" spans="5:5" x14ac:dyDescent="0.25">
      <c r="E328"/>
    </row>
    <row r="329" spans="5:5" x14ac:dyDescent="0.25">
      <c r="E329"/>
    </row>
    <row r="330" spans="5:5" x14ac:dyDescent="0.25">
      <c r="E330"/>
    </row>
    <row r="331" spans="5:5" x14ac:dyDescent="0.25">
      <c r="E331"/>
    </row>
    <row r="332" spans="5:5" x14ac:dyDescent="0.25">
      <c r="E332"/>
    </row>
    <row r="333" spans="5:5" x14ac:dyDescent="0.25">
      <c r="E333"/>
    </row>
    <row r="334" spans="5:5" x14ac:dyDescent="0.25">
      <c r="E334"/>
    </row>
    <row r="335" spans="5:5" x14ac:dyDescent="0.25">
      <c r="E335"/>
    </row>
    <row r="336" spans="5:5" x14ac:dyDescent="0.25">
      <c r="E336"/>
    </row>
    <row r="337" spans="5:5" x14ac:dyDescent="0.25">
      <c r="E337"/>
    </row>
    <row r="338" spans="5:5" x14ac:dyDescent="0.25">
      <c r="E338"/>
    </row>
    <row r="339" spans="5:5" x14ac:dyDescent="0.25">
      <c r="E339"/>
    </row>
    <row r="340" spans="5:5" x14ac:dyDescent="0.25">
      <c r="E340"/>
    </row>
    <row r="341" spans="5:5" x14ac:dyDescent="0.25">
      <c r="E341"/>
    </row>
    <row r="342" spans="5:5" x14ac:dyDescent="0.25">
      <c r="E342"/>
    </row>
    <row r="343" spans="5:5" x14ac:dyDescent="0.25">
      <c r="E343"/>
    </row>
    <row r="344" spans="5:5" x14ac:dyDescent="0.25">
      <c r="E344"/>
    </row>
    <row r="345" spans="5:5" x14ac:dyDescent="0.25">
      <c r="E345"/>
    </row>
    <row r="346" spans="5:5" x14ac:dyDescent="0.25">
      <c r="E346"/>
    </row>
    <row r="347" spans="5:5" x14ac:dyDescent="0.25">
      <c r="E347"/>
    </row>
    <row r="348" spans="5:5" x14ac:dyDescent="0.25">
      <c r="E348"/>
    </row>
    <row r="349" spans="5:5" x14ac:dyDescent="0.25">
      <c r="E349"/>
    </row>
    <row r="350" spans="5:5" x14ac:dyDescent="0.25">
      <c r="E350"/>
    </row>
    <row r="351" spans="5:5" x14ac:dyDescent="0.25">
      <c r="E351"/>
    </row>
    <row r="352" spans="5:5" x14ac:dyDescent="0.25">
      <c r="E352"/>
    </row>
    <row r="353" spans="5:5" x14ac:dyDescent="0.25">
      <c r="E353"/>
    </row>
    <row r="354" spans="5:5" x14ac:dyDescent="0.25">
      <c r="E354"/>
    </row>
    <row r="355" spans="5:5" x14ac:dyDescent="0.25">
      <c r="E355"/>
    </row>
    <row r="356" spans="5:5" x14ac:dyDescent="0.25">
      <c r="E356"/>
    </row>
    <row r="357" spans="5:5" x14ac:dyDescent="0.25">
      <c r="E357"/>
    </row>
    <row r="358" spans="5:5" x14ac:dyDescent="0.25">
      <c r="E358"/>
    </row>
    <row r="359" spans="5:5" x14ac:dyDescent="0.25">
      <c r="E359"/>
    </row>
    <row r="360" spans="5:5" x14ac:dyDescent="0.25">
      <c r="E360"/>
    </row>
    <row r="361" spans="5:5" x14ac:dyDescent="0.25">
      <c r="E361"/>
    </row>
    <row r="362" spans="5:5" x14ac:dyDescent="0.25">
      <c r="E362"/>
    </row>
    <row r="363" spans="5:5" x14ac:dyDescent="0.25">
      <c r="E363"/>
    </row>
    <row r="364" spans="5:5" x14ac:dyDescent="0.25">
      <c r="E364"/>
    </row>
    <row r="365" spans="5:5" x14ac:dyDescent="0.25">
      <c r="E365"/>
    </row>
    <row r="366" spans="5:5" x14ac:dyDescent="0.25">
      <c r="E366"/>
    </row>
    <row r="367" spans="5:5" x14ac:dyDescent="0.25">
      <c r="E367"/>
    </row>
    <row r="368" spans="5:5" x14ac:dyDescent="0.25">
      <c r="E368"/>
    </row>
    <row r="369" spans="5:5" x14ac:dyDescent="0.25">
      <c r="E369"/>
    </row>
    <row r="370" spans="5:5" x14ac:dyDescent="0.25">
      <c r="E370"/>
    </row>
    <row r="371" spans="5:5" x14ac:dyDescent="0.25">
      <c r="E371"/>
    </row>
    <row r="372" spans="5:5" x14ac:dyDescent="0.25">
      <c r="E372"/>
    </row>
    <row r="373" spans="5:5" x14ac:dyDescent="0.25">
      <c r="E373"/>
    </row>
    <row r="374" spans="5:5" x14ac:dyDescent="0.25">
      <c r="E374"/>
    </row>
    <row r="375" spans="5:5" x14ac:dyDescent="0.25">
      <c r="E375"/>
    </row>
    <row r="376" spans="5:5" x14ac:dyDescent="0.25">
      <c r="E376"/>
    </row>
    <row r="377" spans="5:5" x14ac:dyDescent="0.25">
      <c r="E377"/>
    </row>
    <row r="378" spans="5:5" x14ac:dyDescent="0.25">
      <c r="E378"/>
    </row>
    <row r="379" spans="5:5" x14ac:dyDescent="0.25">
      <c r="E379"/>
    </row>
    <row r="380" spans="5:5" x14ac:dyDescent="0.25">
      <c r="E380"/>
    </row>
    <row r="381" spans="5:5" x14ac:dyDescent="0.25">
      <c r="E381"/>
    </row>
    <row r="382" spans="5:5" x14ac:dyDescent="0.25">
      <c r="E382"/>
    </row>
    <row r="383" spans="5:5" x14ac:dyDescent="0.25">
      <c r="E383"/>
    </row>
    <row r="384" spans="5:5" x14ac:dyDescent="0.25">
      <c r="E384"/>
    </row>
    <row r="385" spans="5:5" x14ac:dyDescent="0.25">
      <c r="E385"/>
    </row>
    <row r="386" spans="5:5" x14ac:dyDescent="0.25">
      <c r="E386"/>
    </row>
    <row r="387" spans="5:5" x14ac:dyDescent="0.25">
      <c r="E387"/>
    </row>
    <row r="388" spans="5:5" x14ac:dyDescent="0.25">
      <c r="E388"/>
    </row>
    <row r="389" spans="5:5" x14ac:dyDescent="0.25">
      <c r="E389"/>
    </row>
    <row r="390" spans="5:5" x14ac:dyDescent="0.25">
      <c r="E390"/>
    </row>
    <row r="391" spans="5:5" x14ac:dyDescent="0.25">
      <c r="E391"/>
    </row>
    <row r="392" spans="5:5" x14ac:dyDescent="0.25">
      <c r="E392"/>
    </row>
    <row r="393" spans="5:5" x14ac:dyDescent="0.25">
      <c r="E393"/>
    </row>
    <row r="394" spans="5:5" x14ac:dyDescent="0.25">
      <c r="E394"/>
    </row>
    <row r="395" spans="5:5" x14ac:dyDescent="0.25">
      <c r="E395"/>
    </row>
    <row r="396" spans="5:5" x14ac:dyDescent="0.25">
      <c r="E396"/>
    </row>
    <row r="397" spans="5:5" x14ac:dyDescent="0.25">
      <c r="E397"/>
    </row>
    <row r="398" spans="5:5" x14ac:dyDescent="0.25">
      <c r="E398"/>
    </row>
    <row r="399" spans="5:5" x14ac:dyDescent="0.25">
      <c r="E399"/>
    </row>
    <row r="400" spans="5:5" x14ac:dyDescent="0.25">
      <c r="E400"/>
    </row>
    <row r="401" spans="5:5" x14ac:dyDescent="0.25">
      <c r="E401"/>
    </row>
    <row r="402" spans="5:5" x14ac:dyDescent="0.25">
      <c r="E402"/>
    </row>
    <row r="403" spans="5:5" x14ac:dyDescent="0.25">
      <c r="E403"/>
    </row>
    <row r="404" spans="5:5" x14ac:dyDescent="0.25">
      <c r="E404"/>
    </row>
    <row r="405" spans="5:5" x14ac:dyDescent="0.25">
      <c r="E405"/>
    </row>
    <row r="406" spans="5:5" x14ac:dyDescent="0.25">
      <c r="E406"/>
    </row>
    <row r="407" spans="5:5" x14ac:dyDescent="0.25">
      <c r="E407"/>
    </row>
    <row r="408" spans="5:5" x14ac:dyDescent="0.25">
      <c r="E408"/>
    </row>
    <row r="409" spans="5:5" x14ac:dyDescent="0.25">
      <c r="E409"/>
    </row>
    <row r="410" spans="5:5" x14ac:dyDescent="0.25">
      <c r="E410"/>
    </row>
    <row r="411" spans="5:5" x14ac:dyDescent="0.25">
      <c r="E411"/>
    </row>
    <row r="412" spans="5:5" x14ac:dyDescent="0.25">
      <c r="E412"/>
    </row>
    <row r="413" spans="5:5" x14ac:dyDescent="0.25">
      <c r="E413"/>
    </row>
    <row r="414" spans="5:5" x14ac:dyDescent="0.25">
      <c r="E414"/>
    </row>
    <row r="415" spans="5:5" x14ac:dyDescent="0.25">
      <c r="E415"/>
    </row>
    <row r="416" spans="5:5" x14ac:dyDescent="0.25">
      <c r="E416"/>
    </row>
    <row r="417" spans="5:5" x14ac:dyDescent="0.25">
      <c r="E417"/>
    </row>
    <row r="418" spans="5:5" x14ac:dyDescent="0.25">
      <c r="E418"/>
    </row>
    <row r="419" spans="5:5" x14ac:dyDescent="0.25">
      <c r="E419"/>
    </row>
    <row r="420" spans="5:5" x14ac:dyDescent="0.25">
      <c r="E420"/>
    </row>
    <row r="421" spans="5:5" x14ac:dyDescent="0.25">
      <c r="E421"/>
    </row>
    <row r="422" spans="5:5" x14ac:dyDescent="0.25">
      <c r="E422"/>
    </row>
    <row r="423" spans="5:5" x14ac:dyDescent="0.25">
      <c r="E423"/>
    </row>
    <row r="424" spans="5:5" x14ac:dyDescent="0.25">
      <c r="E424"/>
    </row>
    <row r="425" spans="5:5" x14ac:dyDescent="0.25">
      <c r="E425"/>
    </row>
    <row r="426" spans="5:5" x14ac:dyDescent="0.25">
      <c r="E426"/>
    </row>
    <row r="427" spans="5:5" x14ac:dyDescent="0.25">
      <c r="E427"/>
    </row>
    <row r="428" spans="5:5" x14ac:dyDescent="0.25">
      <c r="E428"/>
    </row>
    <row r="429" spans="5:5" x14ac:dyDescent="0.25">
      <c r="E429"/>
    </row>
    <row r="430" spans="5:5" x14ac:dyDescent="0.25">
      <c r="E430"/>
    </row>
    <row r="431" spans="5:5" x14ac:dyDescent="0.25">
      <c r="E431"/>
    </row>
    <row r="432" spans="5:5" x14ac:dyDescent="0.25">
      <c r="E432"/>
    </row>
    <row r="433" spans="5:5" x14ac:dyDescent="0.25">
      <c r="E433"/>
    </row>
    <row r="434" spans="5:5" x14ac:dyDescent="0.25">
      <c r="E434"/>
    </row>
    <row r="435" spans="5:5" x14ac:dyDescent="0.25">
      <c r="E435"/>
    </row>
    <row r="436" spans="5:5" x14ac:dyDescent="0.25">
      <c r="E436"/>
    </row>
    <row r="437" spans="5:5" x14ac:dyDescent="0.25">
      <c r="E437"/>
    </row>
    <row r="438" spans="5:5" x14ac:dyDescent="0.25">
      <c r="E438"/>
    </row>
    <row r="439" spans="5:5" x14ac:dyDescent="0.25">
      <c r="E439"/>
    </row>
    <row r="440" spans="5:5" x14ac:dyDescent="0.25">
      <c r="E440"/>
    </row>
    <row r="441" spans="5:5" x14ac:dyDescent="0.25">
      <c r="E441"/>
    </row>
    <row r="442" spans="5:5" x14ac:dyDescent="0.25">
      <c r="E442"/>
    </row>
    <row r="443" spans="5:5" x14ac:dyDescent="0.25">
      <c r="E443"/>
    </row>
    <row r="444" spans="5:5" x14ac:dyDescent="0.25">
      <c r="E444"/>
    </row>
    <row r="445" spans="5:5" x14ac:dyDescent="0.25">
      <c r="E445"/>
    </row>
    <row r="446" spans="5:5" x14ac:dyDescent="0.25">
      <c r="E446"/>
    </row>
    <row r="447" spans="5:5" x14ac:dyDescent="0.25">
      <c r="E447"/>
    </row>
    <row r="448" spans="5:5" x14ac:dyDescent="0.25">
      <c r="E448"/>
    </row>
    <row r="449" spans="5:5" x14ac:dyDescent="0.25">
      <c r="E449"/>
    </row>
    <row r="450" spans="5:5" x14ac:dyDescent="0.25">
      <c r="E450"/>
    </row>
    <row r="451" spans="5:5" x14ac:dyDescent="0.25">
      <c r="E451"/>
    </row>
    <row r="452" spans="5:5" x14ac:dyDescent="0.25">
      <c r="E452"/>
    </row>
    <row r="453" spans="5:5" x14ac:dyDescent="0.25">
      <c r="E453"/>
    </row>
    <row r="454" spans="5:5" x14ac:dyDescent="0.25">
      <c r="E454"/>
    </row>
    <row r="455" spans="5:5" x14ac:dyDescent="0.25">
      <c r="E455"/>
    </row>
    <row r="456" spans="5:5" x14ac:dyDescent="0.25">
      <c r="E456"/>
    </row>
    <row r="457" spans="5:5" x14ac:dyDescent="0.25">
      <c r="E457"/>
    </row>
    <row r="458" spans="5:5" x14ac:dyDescent="0.25">
      <c r="E458"/>
    </row>
    <row r="459" spans="5:5" x14ac:dyDescent="0.25">
      <c r="E459"/>
    </row>
    <row r="460" spans="5:5" x14ac:dyDescent="0.25">
      <c r="E460"/>
    </row>
    <row r="461" spans="5:5" x14ac:dyDescent="0.25">
      <c r="E461"/>
    </row>
    <row r="462" spans="5:5" x14ac:dyDescent="0.25">
      <c r="E462"/>
    </row>
    <row r="463" spans="5:5" x14ac:dyDescent="0.25">
      <c r="E463"/>
    </row>
    <row r="464" spans="5:5" x14ac:dyDescent="0.25">
      <c r="E464"/>
    </row>
    <row r="465" spans="5:5" x14ac:dyDescent="0.25">
      <c r="E465"/>
    </row>
    <row r="466" spans="5:5" x14ac:dyDescent="0.25">
      <c r="E466"/>
    </row>
    <row r="467" spans="5:5" x14ac:dyDescent="0.25">
      <c r="E467"/>
    </row>
    <row r="468" spans="5:5" x14ac:dyDescent="0.25">
      <c r="E468"/>
    </row>
    <row r="469" spans="5:5" x14ac:dyDescent="0.25">
      <c r="E469"/>
    </row>
    <row r="470" spans="5:5" x14ac:dyDescent="0.25">
      <c r="E470"/>
    </row>
    <row r="471" spans="5:5" x14ac:dyDescent="0.25">
      <c r="E471"/>
    </row>
    <row r="472" spans="5:5" x14ac:dyDescent="0.25">
      <c r="E472"/>
    </row>
    <row r="473" spans="5:5" x14ac:dyDescent="0.25">
      <c r="E473"/>
    </row>
    <row r="474" spans="5:5" x14ac:dyDescent="0.25">
      <c r="E474"/>
    </row>
    <row r="475" spans="5:5" x14ac:dyDescent="0.25">
      <c r="E475"/>
    </row>
    <row r="476" spans="5:5" x14ac:dyDescent="0.25">
      <c r="E476"/>
    </row>
    <row r="477" spans="5:5" x14ac:dyDescent="0.25">
      <c r="E477"/>
    </row>
    <row r="478" spans="5:5" x14ac:dyDescent="0.25">
      <c r="E478"/>
    </row>
    <row r="479" spans="5:5" x14ac:dyDescent="0.25">
      <c r="E479"/>
    </row>
    <row r="480" spans="5:5" x14ac:dyDescent="0.25">
      <c r="E480"/>
    </row>
    <row r="481" spans="5:5" x14ac:dyDescent="0.25">
      <c r="E481"/>
    </row>
    <row r="482" spans="5:5" x14ac:dyDescent="0.25">
      <c r="E482"/>
    </row>
    <row r="483" spans="5:5" x14ac:dyDescent="0.25">
      <c r="E483"/>
    </row>
    <row r="484" spans="5:5" x14ac:dyDescent="0.25">
      <c r="E484"/>
    </row>
    <row r="485" spans="5:5" x14ac:dyDescent="0.25">
      <c r="E485"/>
    </row>
    <row r="486" spans="5:5" x14ac:dyDescent="0.25">
      <c r="E486"/>
    </row>
    <row r="487" spans="5:5" x14ac:dyDescent="0.25">
      <c r="E487"/>
    </row>
    <row r="488" spans="5:5" x14ac:dyDescent="0.25">
      <c r="E488"/>
    </row>
    <row r="489" spans="5:5" x14ac:dyDescent="0.25">
      <c r="E489"/>
    </row>
    <row r="490" spans="5:5" x14ac:dyDescent="0.25">
      <c r="E490"/>
    </row>
    <row r="491" spans="5:5" x14ac:dyDescent="0.25">
      <c r="E491"/>
    </row>
    <row r="492" spans="5:5" x14ac:dyDescent="0.25">
      <c r="E492"/>
    </row>
    <row r="493" spans="5:5" x14ac:dyDescent="0.25">
      <c r="E493"/>
    </row>
    <row r="494" spans="5:5" x14ac:dyDescent="0.25">
      <c r="E494"/>
    </row>
    <row r="495" spans="5:5" x14ac:dyDescent="0.25">
      <c r="E495"/>
    </row>
    <row r="496" spans="5:5" x14ac:dyDescent="0.25">
      <c r="E496"/>
    </row>
    <row r="497" spans="5:5" x14ac:dyDescent="0.25">
      <c r="E497"/>
    </row>
    <row r="498" spans="5:5" x14ac:dyDescent="0.25">
      <c r="E498"/>
    </row>
    <row r="499" spans="5:5" x14ac:dyDescent="0.25">
      <c r="E499"/>
    </row>
    <row r="500" spans="5:5" x14ac:dyDescent="0.25">
      <c r="E500"/>
    </row>
    <row r="501" spans="5:5" x14ac:dyDescent="0.25">
      <c r="E501"/>
    </row>
    <row r="502" spans="5:5" x14ac:dyDescent="0.25">
      <c r="E502"/>
    </row>
    <row r="503" spans="5:5" x14ac:dyDescent="0.25">
      <c r="E503"/>
    </row>
    <row r="504" spans="5:5" x14ac:dyDescent="0.25">
      <c r="E504"/>
    </row>
    <row r="505" spans="5:5" x14ac:dyDescent="0.25">
      <c r="E505"/>
    </row>
    <row r="506" spans="5:5" x14ac:dyDescent="0.25">
      <c r="E506"/>
    </row>
    <row r="507" spans="5:5" x14ac:dyDescent="0.25">
      <c r="E507"/>
    </row>
    <row r="508" spans="5:5" x14ac:dyDescent="0.25">
      <c r="E508"/>
    </row>
    <row r="509" spans="5:5" x14ac:dyDescent="0.25">
      <c r="E509"/>
    </row>
    <row r="510" spans="5:5" x14ac:dyDescent="0.25">
      <c r="E510"/>
    </row>
    <row r="511" spans="5:5" x14ac:dyDescent="0.25">
      <c r="E511"/>
    </row>
    <row r="512" spans="5:5" x14ac:dyDescent="0.25">
      <c r="E512"/>
    </row>
    <row r="513" spans="5:5" x14ac:dyDescent="0.25">
      <c r="E513"/>
    </row>
    <row r="514" spans="5:5" x14ac:dyDescent="0.25">
      <c r="E514"/>
    </row>
    <row r="515" spans="5:5" x14ac:dyDescent="0.25">
      <c r="E515"/>
    </row>
    <row r="516" spans="5:5" x14ac:dyDescent="0.25">
      <c r="E516"/>
    </row>
    <row r="517" spans="5:5" x14ac:dyDescent="0.25">
      <c r="E517"/>
    </row>
    <row r="518" spans="5:5" x14ac:dyDescent="0.25">
      <c r="E518"/>
    </row>
    <row r="519" spans="5:5" x14ac:dyDescent="0.25">
      <c r="E519"/>
    </row>
    <row r="520" spans="5:5" x14ac:dyDescent="0.25">
      <c r="E520"/>
    </row>
    <row r="521" spans="5:5" x14ac:dyDescent="0.25">
      <c r="E521"/>
    </row>
    <row r="522" spans="5:5" x14ac:dyDescent="0.25">
      <c r="E522"/>
    </row>
    <row r="523" spans="5:5" x14ac:dyDescent="0.25">
      <c r="E523"/>
    </row>
    <row r="524" spans="5:5" x14ac:dyDescent="0.25">
      <c r="E524"/>
    </row>
    <row r="525" spans="5:5" x14ac:dyDescent="0.25">
      <c r="E525"/>
    </row>
    <row r="526" spans="5:5" x14ac:dyDescent="0.25">
      <c r="E526"/>
    </row>
    <row r="527" spans="5:5" x14ac:dyDescent="0.25">
      <c r="E527"/>
    </row>
    <row r="528" spans="5:5" x14ac:dyDescent="0.25">
      <c r="E528"/>
    </row>
    <row r="529" spans="5:5" x14ac:dyDescent="0.25">
      <c r="E529"/>
    </row>
    <row r="530" spans="5:5" x14ac:dyDescent="0.25">
      <c r="E530"/>
    </row>
    <row r="531" spans="5:5" x14ac:dyDescent="0.25">
      <c r="E531"/>
    </row>
    <row r="532" spans="5:5" x14ac:dyDescent="0.25">
      <c r="E532"/>
    </row>
    <row r="533" spans="5:5" x14ac:dyDescent="0.25">
      <c r="E533"/>
    </row>
    <row r="534" spans="5:5" x14ac:dyDescent="0.25">
      <c r="E534"/>
    </row>
    <row r="535" spans="5:5" x14ac:dyDescent="0.25">
      <c r="E535"/>
    </row>
    <row r="536" spans="5:5" x14ac:dyDescent="0.25">
      <c r="E536"/>
    </row>
    <row r="537" spans="5:5" x14ac:dyDescent="0.25">
      <c r="E537"/>
    </row>
    <row r="538" spans="5:5" x14ac:dyDescent="0.25">
      <c r="E538"/>
    </row>
    <row r="539" spans="5:5" x14ac:dyDescent="0.25">
      <c r="E539"/>
    </row>
    <row r="540" spans="5:5" x14ac:dyDescent="0.25">
      <c r="E540"/>
    </row>
    <row r="541" spans="5:5" x14ac:dyDescent="0.25">
      <c r="E541"/>
    </row>
    <row r="542" spans="5:5" x14ac:dyDescent="0.25">
      <c r="E542"/>
    </row>
    <row r="543" spans="5:5" x14ac:dyDescent="0.25">
      <c r="E543"/>
    </row>
    <row r="544" spans="5:5" x14ac:dyDescent="0.25">
      <c r="E544"/>
    </row>
    <row r="545" spans="5:5" x14ac:dyDescent="0.25">
      <c r="E545"/>
    </row>
    <row r="546" spans="5:5" x14ac:dyDescent="0.25">
      <c r="E546"/>
    </row>
    <row r="547" spans="5:5" x14ac:dyDescent="0.25">
      <c r="E547"/>
    </row>
    <row r="548" spans="5:5" x14ac:dyDescent="0.25">
      <c r="E548"/>
    </row>
    <row r="549" spans="5:5" x14ac:dyDescent="0.25">
      <c r="E549"/>
    </row>
    <row r="550" spans="5:5" x14ac:dyDescent="0.25">
      <c r="E550"/>
    </row>
    <row r="551" spans="5:5" x14ac:dyDescent="0.25">
      <c r="E551"/>
    </row>
    <row r="552" spans="5:5" x14ac:dyDescent="0.25">
      <c r="E552"/>
    </row>
    <row r="553" spans="5:5" x14ac:dyDescent="0.25">
      <c r="E553"/>
    </row>
    <row r="554" spans="5:5" x14ac:dyDescent="0.25">
      <c r="E554"/>
    </row>
    <row r="555" spans="5:5" x14ac:dyDescent="0.25">
      <c r="E555"/>
    </row>
    <row r="556" spans="5:5" x14ac:dyDescent="0.25">
      <c r="E556"/>
    </row>
    <row r="557" spans="5:5" x14ac:dyDescent="0.25">
      <c r="E557"/>
    </row>
    <row r="558" spans="5:5" x14ac:dyDescent="0.25">
      <c r="E558"/>
    </row>
    <row r="559" spans="5:5" x14ac:dyDescent="0.25">
      <c r="E559"/>
    </row>
    <row r="560" spans="5:5" x14ac:dyDescent="0.25">
      <c r="E560"/>
    </row>
    <row r="561" spans="5:5" x14ac:dyDescent="0.25">
      <c r="E561"/>
    </row>
    <row r="562" spans="5:5" x14ac:dyDescent="0.25">
      <c r="E562"/>
    </row>
    <row r="563" spans="5:5" x14ac:dyDescent="0.25">
      <c r="E563"/>
    </row>
    <row r="564" spans="5:5" x14ac:dyDescent="0.25">
      <c r="E564"/>
    </row>
    <row r="565" spans="5:5" x14ac:dyDescent="0.25">
      <c r="E565"/>
    </row>
    <row r="566" spans="5:5" x14ac:dyDescent="0.25">
      <c r="E566"/>
    </row>
    <row r="567" spans="5:5" x14ac:dyDescent="0.25">
      <c r="E567"/>
    </row>
    <row r="568" spans="5:5" x14ac:dyDescent="0.25">
      <c r="E568"/>
    </row>
    <row r="569" spans="5:5" x14ac:dyDescent="0.25">
      <c r="E569"/>
    </row>
    <row r="570" spans="5:5" x14ac:dyDescent="0.25">
      <c r="E570"/>
    </row>
    <row r="571" spans="5:5" x14ac:dyDescent="0.25">
      <c r="E571"/>
    </row>
    <row r="572" spans="5:5" x14ac:dyDescent="0.25">
      <c r="E572"/>
    </row>
    <row r="573" spans="5:5" x14ac:dyDescent="0.25">
      <c r="E573"/>
    </row>
    <row r="574" spans="5:5" x14ac:dyDescent="0.25">
      <c r="E574"/>
    </row>
    <row r="575" spans="5:5" x14ac:dyDescent="0.25">
      <c r="E575"/>
    </row>
    <row r="576" spans="5:5" x14ac:dyDescent="0.25">
      <c r="E576"/>
    </row>
    <row r="577" spans="5:5" x14ac:dyDescent="0.25">
      <c r="E577"/>
    </row>
    <row r="578" spans="5:5" x14ac:dyDescent="0.25">
      <c r="E578"/>
    </row>
    <row r="579" spans="5:5" x14ac:dyDescent="0.25">
      <c r="E579"/>
    </row>
    <row r="580" spans="5:5" x14ac:dyDescent="0.25">
      <c r="E580"/>
    </row>
    <row r="581" spans="5:5" x14ac:dyDescent="0.25">
      <c r="E581"/>
    </row>
    <row r="582" spans="5:5" x14ac:dyDescent="0.25">
      <c r="E582"/>
    </row>
    <row r="583" spans="5:5" x14ac:dyDescent="0.25">
      <c r="E583"/>
    </row>
    <row r="584" spans="5:5" x14ac:dyDescent="0.25">
      <c r="E584"/>
    </row>
    <row r="585" spans="5:5" x14ac:dyDescent="0.25">
      <c r="E585"/>
    </row>
    <row r="586" spans="5:5" x14ac:dyDescent="0.25">
      <c r="E586"/>
    </row>
    <row r="587" spans="5:5" x14ac:dyDescent="0.25">
      <c r="E587"/>
    </row>
    <row r="588" spans="5:5" x14ac:dyDescent="0.25">
      <c r="E588"/>
    </row>
    <row r="589" spans="5:5" x14ac:dyDescent="0.25">
      <c r="E589"/>
    </row>
    <row r="590" spans="5:5" x14ac:dyDescent="0.25">
      <c r="E590"/>
    </row>
    <row r="591" spans="5:5" x14ac:dyDescent="0.25">
      <c r="E591"/>
    </row>
    <row r="592" spans="5:5" x14ac:dyDescent="0.25">
      <c r="E592"/>
    </row>
    <row r="593" spans="5:5" x14ac:dyDescent="0.25">
      <c r="E593"/>
    </row>
    <row r="594" spans="5:5" x14ac:dyDescent="0.25">
      <c r="E594"/>
    </row>
    <row r="595" spans="5:5" x14ac:dyDescent="0.25">
      <c r="E595"/>
    </row>
    <row r="596" spans="5:5" x14ac:dyDescent="0.25">
      <c r="E596"/>
    </row>
    <row r="597" spans="5:5" x14ac:dyDescent="0.25">
      <c r="E597"/>
    </row>
    <row r="598" spans="5:5" x14ac:dyDescent="0.25">
      <c r="E598"/>
    </row>
    <row r="599" spans="5:5" x14ac:dyDescent="0.25">
      <c r="E599"/>
    </row>
    <row r="600" spans="5:5" x14ac:dyDescent="0.25">
      <c r="E600"/>
    </row>
    <row r="601" spans="5:5" x14ac:dyDescent="0.25">
      <c r="E601"/>
    </row>
    <row r="602" spans="5:5" x14ac:dyDescent="0.25">
      <c r="E602"/>
    </row>
    <row r="603" spans="5:5" x14ac:dyDescent="0.25">
      <c r="E603"/>
    </row>
    <row r="604" spans="5:5" x14ac:dyDescent="0.25">
      <c r="E604"/>
    </row>
    <row r="605" spans="5:5" x14ac:dyDescent="0.25">
      <c r="E605"/>
    </row>
    <row r="606" spans="5:5" x14ac:dyDescent="0.25">
      <c r="E606"/>
    </row>
    <row r="607" spans="5:5" x14ac:dyDescent="0.25">
      <c r="E607"/>
    </row>
    <row r="608" spans="5:5" x14ac:dyDescent="0.25">
      <c r="E608"/>
    </row>
    <row r="609" spans="5:5" x14ac:dyDescent="0.25">
      <c r="E609"/>
    </row>
    <row r="610" spans="5:5" x14ac:dyDescent="0.25">
      <c r="E610"/>
    </row>
    <row r="611" spans="5:5" x14ac:dyDescent="0.25">
      <c r="E611"/>
    </row>
    <row r="612" spans="5:5" x14ac:dyDescent="0.25">
      <c r="E612"/>
    </row>
    <row r="613" spans="5:5" x14ac:dyDescent="0.25">
      <c r="E613"/>
    </row>
    <row r="614" spans="5:5" x14ac:dyDescent="0.25">
      <c r="E614"/>
    </row>
    <row r="615" spans="5:5" x14ac:dyDescent="0.25">
      <c r="E615"/>
    </row>
    <row r="616" spans="5:5" x14ac:dyDescent="0.25">
      <c r="E616"/>
    </row>
    <row r="617" spans="5:5" x14ac:dyDescent="0.25">
      <c r="E617"/>
    </row>
    <row r="618" spans="5:5" x14ac:dyDescent="0.25">
      <c r="E618"/>
    </row>
    <row r="619" spans="5:5" x14ac:dyDescent="0.25">
      <c r="E619"/>
    </row>
    <row r="620" spans="5:5" x14ac:dyDescent="0.25">
      <c r="E620"/>
    </row>
    <row r="621" spans="5:5" x14ac:dyDescent="0.25">
      <c r="E621"/>
    </row>
    <row r="622" spans="5:5" x14ac:dyDescent="0.25">
      <c r="E622"/>
    </row>
    <row r="623" spans="5:5" x14ac:dyDescent="0.25">
      <c r="E623"/>
    </row>
    <row r="624" spans="5:5" x14ac:dyDescent="0.25">
      <c r="E624"/>
    </row>
    <row r="625" spans="5:5" x14ac:dyDescent="0.25">
      <c r="E625"/>
    </row>
    <row r="626" spans="5:5" x14ac:dyDescent="0.25">
      <c r="E626"/>
    </row>
    <row r="627" spans="5:5" x14ac:dyDescent="0.25">
      <c r="E627"/>
    </row>
    <row r="628" spans="5:5" x14ac:dyDescent="0.25">
      <c r="E628"/>
    </row>
    <row r="629" spans="5:5" x14ac:dyDescent="0.25">
      <c r="E629"/>
    </row>
    <row r="630" spans="5:5" x14ac:dyDescent="0.25">
      <c r="E630"/>
    </row>
    <row r="631" spans="5:5" x14ac:dyDescent="0.25">
      <c r="E631"/>
    </row>
    <row r="632" spans="5:5" x14ac:dyDescent="0.25">
      <c r="E632"/>
    </row>
    <row r="633" spans="5:5" x14ac:dyDescent="0.25">
      <c r="E633"/>
    </row>
    <row r="634" spans="5:5" x14ac:dyDescent="0.25">
      <c r="E634"/>
    </row>
    <row r="635" spans="5:5" x14ac:dyDescent="0.25">
      <c r="E635"/>
    </row>
    <row r="636" spans="5:5" x14ac:dyDescent="0.25">
      <c r="E636"/>
    </row>
    <row r="637" spans="5:5" x14ac:dyDescent="0.25">
      <c r="E637"/>
    </row>
    <row r="638" spans="5:5" x14ac:dyDescent="0.25">
      <c r="E638"/>
    </row>
    <row r="639" spans="5:5" x14ac:dyDescent="0.25">
      <c r="E639"/>
    </row>
    <row r="640" spans="5:5" x14ac:dyDescent="0.25">
      <c r="E640"/>
    </row>
    <row r="641" spans="5:5" x14ac:dyDescent="0.25">
      <c r="E641"/>
    </row>
    <row r="642" spans="5:5" x14ac:dyDescent="0.25">
      <c r="E642"/>
    </row>
    <row r="643" spans="5:5" x14ac:dyDescent="0.25">
      <c r="E643"/>
    </row>
    <row r="644" spans="5:5" x14ac:dyDescent="0.25">
      <c r="E644"/>
    </row>
    <row r="645" spans="5:5" x14ac:dyDescent="0.25">
      <c r="E645"/>
    </row>
    <row r="646" spans="5:5" x14ac:dyDescent="0.25">
      <c r="E646"/>
    </row>
    <row r="647" spans="5:5" x14ac:dyDescent="0.25">
      <c r="E647"/>
    </row>
    <row r="648" spans="5:5" x14ac:dyDescent="0.25">
      <c r="E648"/>
    </row>
    <row r="649" spans="5:5" x14ac:dyDescent="0.25">
      <c r="E649"/>
    </row>
    <row r="650" spans="5:5" x14ac:dyDescent="0.25">
      <c r="E650"/>
    </row>
    <row r="651" spans="5:5" x14ac:dyDescent="0.25">
      <c r="E651"/>
    </row>
    <row r="652" spans="5:5" x14ac:dyDescent="0.25">
      <c r="E652"/>
    </row>
    <row r="653" spans="5:5" x14ac:dyDescent="0.25">
      <c r="E653"/>
    </row>
    <row r="654" spans="5:5" x14ac:dyDescent="0.25">
      <c r="E654"/>
    </row>
    <row r="655" spans="5:5" x14ac:dyDescent="0.25">
      <c r="E655"/>
    </row>
    <row r="656" spans="5:5" x14ac:dyDescent="0.25">
      <c r="E656"/>
    </row>
    <row r="657" spans="5:5" x14ac:dyDescent="0.25">
      <c r="E657"/>
    </row>
    <row r="658" spans="5:5" x14ac:dyDescent="0.25">
      <c r="E658"/>
    </row>
    <row r="659" spans="5:5" x14ac:dyDescent="0.25">
      <c r="E659"/>
    </row>
    <row r="660" spans="5:5" x14ac:dyDescent="0.25">
      <c r="E660"/>
    </row>
    <row r="661" spans="5:5" x14ac:dyDescent="0.25">
      <c r="E661"/>
    </row>
    <row r="662" spans="5:5" x14ac:dyDescent="0.25">
      <c r="E662"/>
    </row>
    <row r="663" spans="5:5" x14ac:dyDescent="0.25">
      <c r="E663"/>
    </row>
    <row r="664" spans="5:5" x14ac:dyDescent="0.25">
      <c r="E664"/>
    </row>
    <row r="665" spans="5:5" x14ac:dyDescent="0.25">
      <c r="E665"/>
    </row>
    <row r="666" spans="5:5" x14ac:dyDescent="0.25">
      <c r="E666"/>
    </row>
    <row r="667" spans="5:5" x14ac:dyDescent="0.25">
      <c r="E667"/>
    </row>
    <row r="668" spans="5:5" x14ac:dyDescent="0.25">
      <c r="E668"/>
    </row>
    <row r="669" spans="5:5" x14ac:dyDescent="0.25">
      <c r="E669"/>
    </row>
    <row r="670" spans="5:5" x14ac:dyDescent="0.25">
      <c r="E670"/>
    </row>
    <row r="671" spans="5:5" x14ac:dyDescent="0.25">
      <c r="E671"/>
    </row>
    <row r="672" spans="5:5" x14ac:dyDescent="0.25">
      <c r="E672"/>
    </row>
    <row r="673" spans="5:5" x14ac:dyDescent="0.25">
      <c r="E673"/>
    </row>
    <row r="674" spans="5:5" x14ac:dyDescent="0.25">
      <c r="E674"/>
    </row>
    <row r="675" spans="5:5" x14ac:dyDescent="0.25">
      <c r="E675"/>
    </row>
    <row r="676" spans="5:5" x14ac:dyDescent="0.25">
      <c r="E676"/>
    </row>
    <row r="677" spans="5:5" x14ac:dyDescent="0.25">
      <c r="E677"/>
    </row>
    <row r="678" spans="5:5" x14ac:dyDescent="0.25">
      <c r="E678"/>
    </row>
    <row r="679" spans="5:5" x14ac:dyDescent="0.25">
      <c r="E679"/>
    </row>
    <row r="680" spans="5:5" x14ac:dyDescent="0.25">
      <c r="E680"/>
    </row>
    <row r="681" spans="5:5" x14ac:dyDescent="0.25">
      <c r="E681"/>
    </row>
    <row r="682" spans="5:5" x14ac:dyDescent="0.25">
      <c r="E682"/>
    </row>
    <row r="683" spans="5:5" x14ac:dyDescent="0.25">
      <c r="E683"/>
    </row>
    <row r="684" spans="5:5" x14ac:dyDescent="0.25">
      <c r="E684"/>
    </row>
    <row r="685" spans="5:5" x14ac:dyDescent="0.25">
      <c r="E685"/>
    </row>
    <row r="686" spans="5:5" x14ac:dyDescent="0.25">
      <c r="E686"/>
    </row>
    <row r="687" spans="5:5" x14ac:dyDescent="0.25">
      <c r="E687"/>
    </row>
    <row r="688" spans="5:5" x14ac:dyDescent="0.25">
      <c r="E688"/>
    </row>
    <row r="689" spans="5:5" x14ac:dyDescent="0.25">
      <c r="E689"/>
    </row>
    <row r="690" spans="5:5" x14ac:dyDescent="0.25">
      <c r="E690"/>
    </row>
    <row r="691" spans="5:5" x14ac:dyDescent="0.25">
      <c r="E691"/>
    </row>
    <row r="692" spans="5:5" x14ac:dyDescent="0.25">
      <c r="E692"/>
    </row>
    <row r="693" spans="5:5" x14ac:dyDescent="0.25">
      <c r="E693"/>
    </row>
    <row r="694" spans="5:5" x14ac:dyDescent="0.25">
      <c r="E694"/>
    </row>
    <row r="695" spans="5:5" x14ac:dyDescent="0.25">
      <c r="E695"/>
    </row>
    <row r="696" spans="5:5" x14ac:dyDescent="0.25">
      <c r="E696"/>
    </row>
    <row r="697" spans="5:5" x14ac:dyDescent="0.25">
      <c r="E697"/>
    </row>
    <row r="698" spans="5:5" x14ac:dyDescent="0.25">
      <c r="E698"/>
    </row>
    <row r="699" spans="5:5" x14ac:dyDescent="0.25">
      <c r="E699"/>
    </row>
    <row r="700" spans="5:5" x14ac:dyDescent="0.25">
      <c r="E700"/>
    </row>
    <row r="701" spans="5:5" x14ac:dyDescent="0.25">
      <c r="E701"/>
    </row>
    <row r="702" spans="5:5" x14ac:dyDescent="0.25">
      <c r="E702"/>
    </row>
    <row r="703" spans="5:5" x14ac:dyDescent="0.25">
      <c r="E703"/>
    </row>
    <row r="704" spans="5:5" x14ac:dyDescent="0.25">
      <c r="E704"/>
    </row>
    <row r="705" spans="5:5" x14ac:dyDescent="0.25">
      <c r="E705"/>
    </row>
    <row r="706" spans="5:5" x14ac:dyDescent="0.25">
      <c r="E706"/>
    </row>
    <row r="707" spans="5:5" x14ac:dyDescent="0.25">
      <c r="E707"/>
    </row>
    <row r="708" spans="5:5" x14ac:dyDescent="0.25">
      <c r="E708"/>
    </row>
    <row r="709" spans="5:5" x14ac:dyDescent="0.25">
      <c r="E709"/>
    </row>
    <row r="710" spans="5:5" x14ac:dyDescent="0.25">
      <c r="E710"/>
    </row>
    <row r="711" spans="5:5" x14ac:dyDescent="0.25">
      <c r="E711"/>
    </row>
    <row r="712" spans="5:5" x14ac:dyDescent="0.25">
      <c r="E712"/>
    </row>
    <row r="713" spans="5:5" x14ac:dyDescent="0.25">
      <c r="E713"/>
    </row>
    <row r="714" spans="5:5" x14ac:dyDescent="0.25">
      <c r="E714"/>
    </row>
    <row r="715" spans="5:5" x14ac:dyDescent="0.25">
      <c r="E715"/>
    </row>
    <row r="716" spans="5:5" x14ac:dyDescent="0.25">
      <c r="E716"/>
    </row>
    <row r="717" spans="5:5" x14ac:dyDescent="0.25">
      <c r="E717"/>
    </row>
    <row r="718" spans="5:5" x14ac:dyDescent="0.25">
      <c r="E718"/>
    </row>
    <row r="719" spans="5:5" x14ac:dyDescent="0.25">
      <c r="E719"/>
    </row>
    <row r="720" spans="5:5" x14ac:dyDescent="0.25">
      <c r="E720"/>
    </row>
    <row r="721" spans="5:5" x14ac:dyDescent="0.25">
      <c r="E721"/>
    </row>
    <row r="722" spans="5:5" x14ac:dyDescent="0.25">
      <c r="E722"/>
    </row>
    <row r="723" spans="5:5" x14ac:dyDescent="0.25">
      <c r="E723"/>
    </row>
    <row r="724" spans="5:5" x14ac:dyDescent="0.25">
      <c r="E724"/>
    </row>
    <row r="725" spans="5:5" x14ac:dyDescent="0.25">
      <c r="E725"/>
    </row>
    <row r="726" spans="5:5" x14ac:dyDescent="0.25">
      <c r="E726"/>
    </row>
    <row r="727" spans="5:5" x14ac:dyDescent="0.25">
      <c r="E727"/>
    </row>
    <row r="728" spans="5:5" x14ac:dyDescent="0.25">
      <c r="E728"/>
    </row>
    <row r="729" spans="5:5" x14ac:dyDescent="0.25">
      <c r="E729"/>
    </row>
    <row r="730" spans="5:5" x14ac:dyDescent="0.25">
      <c r="E730"/>
    </row>
    <row r="731" spans="5:5" x14ac:dyDescent="0.25">
      <c r="E731"/>
    </row>
    <row r="732" spans="5:5" x14ac:dyDescent="0.25">
      <c r="E732"/>
    </row>
    <row r="733" spans="5:5" x14ac:dyDescent="0.25">
      <c r="E733"/>
    </row>
    <row r="734" spans="5:5" x14ac:dyDescent="0.25">
      <c r="E734"/>
    </row>
    <row r="735" spans="5:5" x14ac:dyDescent="0.25">
      <c r="E735"/>
    </row>
    <row r="736" spans="5:5" x14ac:dyDescent="0.25">
      <c r="E736"/>
    </row>
    <row r="737" spans="5:5" x14ac:dyDescent="0.25">
      <c r="E737"/>
    </row>
    <row r="738" spans="5:5" x14ac:dyDescent="0.25">
      <c r="E738"/>
    </row>
    <row r="739" spans="5:5" x14ac:dyDescent="0.25">
      <c r="E739"/>
    </row>
    <row r="740" spans="5:5" x14ac:dyDescent="0.25">
      <c r="E740"/>
    </row>
    <row r="741" spans="5:5" x14ac:dyDescent="0.25">
      <c r="E741"/>
    </row>
    <row r="742" spans="5:5" x14ac:dyDescent="0.25">
      <c r="E742"/>
    </row>
    <row r="743" spans="5:5" x14ac:dyDescent="0.25">
      <c r="E743"/>
    </row>
    <row r="744" spans="5:5" x14ac:dyDescent="0.25">
      <c r="E744"/>
    </row>
    <row r="745" spans="5:5" x14ac:dyDescent="0.25">
      <c r="E745"/>
    </row>
    <row r="746" spans="5:5" x14ac:dyDescent="0.25">
      <c r="E746"/>
    </row>
    <row r="747" spans="5:5" x14ac:dyDescent="0.25">
      <c r="E747"/>
    </row>
    <row r="748" spans="5:5" x14ac:dyDescent="0.25">
      <c r="E748"/>
    </row>
    <row r="749" spans="5:5" x14ac:dyDescent="0.25">
      <c r="E749"/>
    </row>
    <row r="750" spans="5:5" x14ac:dyDescent="0.25">
      <c r="E750"/>
    </row>
    <row r="751" spans="5:5" x14ac:dyDescent="0.25">
      <c r="E751"/>
    </row>
    <row r="752" spans="5:5" x14ac:dyDescent="0.25">
      <c r="E752"/>
    </row>
    <row r="753" spans="5:5" x14ac:dyDescent="0.25">
      <c r="E753"/>
    </row>
    <row r="754" spans="5:5" x14ac:dyDescent="0.25">
      <c r="E754"/>
    </row>
    <row r="755" spans="5:5" x14ac:dyDescent="0.25">
      <c r="E755"/>
    </row>
    <row r="756" spans="5:5" x14ac:dyDescent="0.25">
      <c r="E756"/>
    </row>
    <row r="757" spans="5:5" x14ac:dyDescent="0.25">
      <c r="E757"/>
    </row>
    <row r="758" spans="5:5" x14ac:dyDescent="0.25">
      <c r="E758"/>
    </row>
    <row r="759" spans="5:5" x14ac:dyDescent="0.25">
      <c r="E759"/>
    </row>
    <row r="760" spans="5:5" x14ac:dyDescent="0.25">
      <c r="E760"/>
    </row>
    <row r="761" spans="5:5" x14ac:dyDescent="0.25">
      <c r="E761"/>
    </row>
    <row r="762" spans="5:5" x14ac:dyDescent="0.25">
      <c r="E762"/>
    </row>
    <row r="763" spans="5:5" x14ac:dyDescent="0.25">
      <c r="E763"/>
    </row>
    <row r="764" spans="5:5" x14ac:dyDescent="0.25">
      <c r="E764"/>
    </row>
    <row r="765" spans="5:5" x14ac:dyDescent="0.25">
      <c r="E765"/>
    </row>
    <row r="766" spans="5:5" x14ac:dyDescent="0.25">
      <c r="E766"/>
    </row>
    <row r="767" spans="5:5" x14ac:dyDescent="0.25">
      <c r="E767"/>
    </row>
    <row r="768" spans="5:5" x14ac:dyDescent="0.25">
      <c r="E768"/>
    </row>
    <row r="769" spans="5:5" x14ac:dyDescent="0.25">
      <c r="E769"/>
    </row>
    <row r="770" spans="5:5" x14ac:dyDescent="0.25">
      <c r="E770"/>
    </row>
    <row r="771" spans="5:5" x14ac:dyDescent="0.25">
      <c r="E771"/>
    </row>
    <row r="772" spans="5:5" x14ac:dyDescent="0.25">
      <c r="E772"/>
    </row>
    <row r="773" spans="5:5" x14ac:dyDescent="0.25">
      <c r="E773"/>
    </row>
    <row r="774" spans="5:5" x14ac:dyDescent="0.25">
      <c r="E774"/>
    </row>
    <row r="775" spans="5:5" x14ac:dyDescent="0.25">
      <c r="E775"/>
    </row>
    <row r="776" spans="5:5" x14ac:dyDescent="0.25">
      <c r="E776"/>
    </row>
    <row r="777" spans="5:5" x14ac:dyDescent="0.25">
      <c r="E777"/>
    </row>
    <row r="778" spans="5:5" x14ac:dyDescent="0.25">
      <c r="E778"/>
    </row>
    <row r="779" spans="5:5" x14ac:dyDescent="0.25">
      <c r="E779"/>
    </row>
    <row r="780" spans="5:5" x14ac:dyDescent="0.25">
      <c r="E780"/>
    </row>
    <row r="781" spans="5:5" x14ac:dyDescent="0.25">
      <c r="E781"/>
    </row>
    <row r="782" spans="5:5" x14ac:dyDescent="0.25">
      <c r="E782"/>
    </row>
    <row r="783" spans="5:5" x14ac:dyDescent="0.25">
      <c r="E783"/>
    </row>
    <row r="784" spans="5:5" x14ac:dyDescent="0.25">
      <c r="E784"/>
    </row>
    <row r="785" spans="5:5" x14ac:dyDescent="0.25">
      <c r="E785"/>
    </row>
    <row r="786" spans="5:5" x14ac:dyDescent="0.25">
      <c r="E786"/>
    </row>
    <row r="787" spans="5:5" x14ac:dyDescent="0.25">
      <c r="E787"/>
    </row>
    <row r="788" spans="5:5" x14ac:dyDescent="0.25">
      <c r="E788"/>
    </row>
    <row r="789" spans="5:5" x14ac:dyDescent="0.25">
      <c r="E789"/>
    </row>
    <row r="790" spans="5:5" x14ac:dyDescent="0.25">
      <c r="E790"/>
    </row>
    <row r="791" spans="5:5" x14ac:dyDescent="0.25">
      <c r="E791"/>
    </row>
    <row r="792" spans="5:5" x14ac:dyDescent="0.25">
      <c r="E792"/>
    </row>
    <row r="793" spans="5:5" x14ac:dyDescent="0.25">
      <c r="E793"/>
    </row>
    <row r="794" spans="5:5" x14ac:dyDescent="0.25">
      <c r="E794"/>
    </row>
    <row r="795" spans="5:5" x14ac:dyDescent="0.25">
      <c r="E795"/>
    </row>
    <row r="796" spans="5:5" x14ac:dyDescent="0.25">
      <c r="E796"/>
    </row>
    <row r="797" spans="5:5" x14ac:dyDescent="0.25">
      <c r="E797"/>
    </row>
    <row r="798" spans="5:5" x14ac:dyDescent="0.25">
      <c r="E798"/>
    </row>
    <row r="799" spans="5:5" x14ac:dyDescent="0.25">
      <c r="E799"/>
    </row>
    <row r="800" spans="5:5" x14ac:dyDescent="0.25">
      <c r="E800"/>
    </row>
    <row r="801" spans="5:5" x14ac:dyDescent="0.25">
      <c r="E801"/>
    </row>
    <row r="802" spans="5:5" x14ac:dyDescent="0.25">
      <c r="E802"/>
    </row>
    <row r="803" spans="5:5" x14ac:dyDescent="0.25">
      <c r="E803"/>
    </row>
    <row r="804" spans="5:5" x14ac:dyDescent="0.25">
      <c r="E804"/>
    </row>
    <row r="805" spans="5:5" x14ac:dyDescent="0.25">
      <c r="E805"/>
    </row>
    <row r="806" spans="5:5" x14ac:dyDescent="0.25">
      <c r="E806"/>
    </row>
    <row r="807" spans="5:5" x14ac:dyDescent="0.25">
      <c r="E807"/>
    </row>
    <row r="808" spans="5:5" x14ac:dyDescent="0.25">
      <c r="E808"/>
    </row>
    <row r="809" spans="5:5" x14ac:dyDescent="0.25">
      <c r="E809"/>
    </row>
    <row r="810" spans="5:5" x14ac:dyDescent="0.25">
      <c r="E810"/>
    </row>
    <row r="811" spans="5:5" x14ac:dyDescent="0.25">
      <c r="E811"/>
    </row>
    <row r="812" spans="5:5" x14ac:dyDescent="0.25">
      <c r="E812"/>
    </row>
    <row r="813" spans="5:5" x14ac:dyDescent="0.25">
      <c r="E813"/>
    </row>
    <row r="814" spans="5:5" x14ac:dyDescent="0.25">
      <c r="E814"/>
    </row>
    <row r="815" spans="5:5" x14ac:dyDescent="0.25">
      <c r="E815"/>
    </row>
    <row r="816" spans="5:5" x14ac:dyDescent="0.25">
      <c r="E816"/>
    </row>
    <row r="817" spans="5:5" x14ac:dyDescent="0.25">
      <c r="E817"/>
    </row>
    <row r="818" spans="5:5" x14ac:dyDescent="0.25">
      <c r="E818"/>
    </row>
    <row r="819" spans="5:5" x14ac:dyDescent="0.25">
      <c r="E819"/>
    </row>
    <row r="820" spans="5:5" x14ac:dyDescent="0.25">
      <c r="E820"/>
    </row>
    <row r="821" spans="5:5" x14ac:dyDescent="0.25">
      <c r="E821"/>
    </row>
    <row r="822" spans="5:5" x14ac:dyDescent="0.25">
      <c r="E822"/>
    </row>
    <row r="823" spans="5:5" x14ac:dyDescent="0.25">
      <c r="E823"/>
    </row>
    <row r="824" spans="5:5" x14ac:dyDescent="0.25">
      <c r="E824"/>
    </row>
    <row r="825" spans="5:5" x14ac:dyDescent="0.25">
      <c r="E825"/>
    </row>
    <row r="826" spans="5:5" x14ac:dyDescent="0.25">
      <c r="E826"/>
    </row>
    <row r="827" spans="5:5" x14ac:dyDescent="0.25">
      <c r="E827"/>
    </row>
    <row r="828" spans="5:5" x14ac:dyDescent="0.25">
      <c r="E828"/>
    </row>
    <row r="829" spans="5:5" x14ac:dyDescent="0.25">
      <c r="E829"/>
    </row>
    <row r="830" spans="5:5" x14ac:dyDescent="0.25">
      <c r="E830"/>
    </row>
    <row r="831" spans="5:5" x14ac:dyDescent="0.25">
      <c r="E831"/>
    </row>
    <row r="832" spans="5:5" x14ac:dyDescent="0.25">
      <c r="E832"/>
    </row>
    <row r="833" spans="5:5" x14ac:dyDescent="0.25">
      <c r="E833"/>
    </row>
    <row r="834" spans="5:5" x14ac:dyDescent="0.25">
      <c r="E834"/>
    </row>
    <row r="835" spans="5:5" x14ac:dyDescent="0.25">
      <c r="E835"/>
    </row>
    <row r="836" spans="5:5" x14ac:dyDescent="0.25">
      <c r="E836"/>
    </row>
    <row r="837" spans="5:5" x14ac:dyDescent="0.25">
      <c r="E837"/>
    </row>
    <row r="838" spans="5:5" x14ac:dyDescent="0.25">
      <c r="E838"/>
    </row>
    <row r="839" spans="5:5" x14ac:dyDescent="0.25">
      <c r="E839"/>
    </row>
    <row r="840" spans="5:5" x14ac:dyDescent="0.25">
      <c r="E840"/>
    </row>
    <row r="841" spans="5:5" x14ac:dyDescent="0.25">
      <c r="E841"/>
    </row>
    <row r="842" spans="5:5" x14ac:dyDescent="0.25">
      <c r="E842"/>
    </row>
    <row r="843" spans="5:5" x14ac:dyDescent="0.25">
      <c r="E843"/>
    </row>
    <row r="844" spans="5:5" x14ac:dyDescent="0.25">
      <c r="E844"/>
    </row>
    <row r="845" spans="5:5" x14ac:dyDescent="0.25">
      <c r="E845"/>
    </row>
    <row r="846" spans="5:5" x14ac:dyDescent="0.25">
      <c r="E846"/>
    </row>
    <row r="847" spans="5:5" x14ac:dyDescent="0.25">
      <c r="E847"/>
    </row>
    <row r="848" spans="5:5" x14ac:dyDescent="0.25">
      <c r="E848"/>
    </row>
  </sheetData>
  <mergeCells count="2">
    <mergeCell ref="A2:A3"/>
    <mergeCell ref="B2:B3"/>
  </mergeCells>
  <dataValidations count="1">
    <dataValidation type="list" showInputMessage="1" showErrorMessage="1" sqref="B101:B152" xr:uid="{7F5D9EBB-9886-410B-89D3-7814E6D47461}">
      <formula1>"C, PTE"</formula1>
    </dataValidation>
  </dataValidations>
  <pageMargins left="0.7" right="0.7" top="0.75" bottom="0.75" header="0.3" footer="0.3"/>
  <pageSetup orientation="portrait" horizontalDpi="90" verticalDpi="9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74DF3-B951-45E1-BDA5-BAD62CB05E3B}">
  <sheetPr>
    <pageSetUpPr fitToPage="1"/>
  </sheetPr>
  <dimension ref="A1:L30"/>
  <sheetViews>
    <sheetView zoomScale="90" zoomScaleNormal="90" workbookViewId="0">
      <selection sqref="A1:L1"/>
    </sheetView>
  </sheetViews>
  <sheetFormatPr defaultColWidth="8.85546875" defaultRowHeight="15" x14ac:dyDescent="0.25"/>
  <cols>
    <col min="1" max="1" width="54.140625" customWidth="1"/>
    <col min="2" max="12" width="15.85546875" customWidth="1"/>
  </cols>
  <sheetData>
    <row r="1" spans="1:12" ht="19.5" thickBot="1" x14ac:dyDescent="0.35">
      <c r="A1" s="278" t="s">
        <v>372</v>
      </c>
      <c r="B1" s="279"/>
      <c r="C1" s="279"/>
      <c r="D1" s="279"/>
      <c r="E1" s="279"/>
      <c r="F1" s="279"/>
      <c r="G1" s="279"/>
      <c r="H1" s="279"/>
      <c r="I1" s="279"/>
      <c r="J1" s="279"/>
      <c r="K1" s="279"/>
      <c r="L1" s="280"/>
    </row>
    <row r="2" spans="1:12" ht="18.75" x14ac:dyDescent="0.3">
      <c r="A2" s="203"/>
      <c r="B2" s="203"/>
      <c r="C2" s="204"/>
      <c r="D2" s="204"/>
      <c r="E2" s="204"/>
      <c r="F2" s="204"/>
      <c r="G2" s="204"/>
      <c r="H2" s="204"/>
      <c r="I2" s="204"/>
      <c r="J2" s="204"/>
      <c r="K2" s="204"/>
      <c r="L2" s="204"/>
    </row>
    <row r="3" spans="1:12" ht="15.75" thickBot="1" x14ac:dyDescent="0.3">
      <c r="C3" s="204"/>
      <c r="D3" s="204"/>
      <c r="E3" s="204"/>
      <c r="F3" s="204"/>
      <c r="G3" s="204"/>
      <c r="H3" s="204"/>
      <c r="I3" s="204"/>
      <c r="J3" s="204"/>
      <c r="K3" s="204"/>
      <c r="L3" s="204"/>
    </row>
    <row r="4" spans="1:12" ht="30.75" thickBot="1" x14ac:dyDescent="0.3">
      <c r="A4" s="242" t="s">
        <v>354</v>
      </c>
      <c r="B4" s="252">
        <f>'C1-C2. Company-Wide Information'!E96</f>
        <v>0</v>
      </c>
      <c r="C4" s="97"/>
    </row>
    <row r="5" spans="1:12" ht="15.75" thickBot="1" x14ac:dyDescent="0.3"/>
    <row r="6" spans="1:12" ht="120" customHeight="1" thickBot="1" x14ac:dyDescent="0.3">
      <c r="A6" s="245" t="s">
        <v>355</v>
      </c>
      <c r="B6" s="206" t="s">
        <v>382</v>
      </c>
      <c r="C6" s="205" t="s">
        <v>351</v>
      </c>
      <c r="D6" s="206" t="s">
        <v>362</v>
      </c>
      <c r="E6" s="207" t="s">
        <v>363</v>
      </c>
      <c r="F6" s="208" t="s">
        <v>364</v>
      </c>
      <c r="G6" s="209" t="s">
        <v>365</v>
      </c>
      <c r="H6" s="206" t="s">
        <v>352</v>
      </c>
      <c r="I6" s="210" t="s">
        <v>367</v>
      </c>
      <c r="J6" s="17" t="s">
        <v>366</v>
      </c>
      <c r="K6" s="211" t="s">
        <v>368</v>
      </c>
      <c r="L6" s="17" t="s">
        <v>369</v>
      </c>
    </row>
    <row r="7" spans="1:12" ht="14.45" customHeight="1" thickBot="1" x14ac:dyDescent="0.3">
      <c r="A7" s="244" t="s">
        <v>353</v>
      </c>
      <c r="B7" s="211" t="s">
        <v>353</v>
      </c>
      <c r="C7" s="232" t="s">
        <v>353</v>
      </c>
      <c r="D7" s="206" t="s">
        <v>356</v>
      </c>
      <c r="E7" s="210" t="s">
        <v>353</v>
      </c>
      <c r="F7" s="17" t="s">
        <v>353</v>
      </c>
      <c r="G7" s="211" t="s">
        <v>353</v>
      </c>
      <c r="H7" s="206" t="s">
        <v>357</v>
      </c>
      <c r="I7" s="210" t="s">
        <v>358</v>
      </c>
      <c r="J7" s="17" t="s">
        <v>359</v>
      </c>
      <c r="K7" s="17" t="s">
        <v>360</v>
      </c>
      <c r="L7" s="208" t="s">
        <v>361</v>
      </c>
    </row>
    <row r="8" spans="1:12" x14ac:dyDescent="0.25">
      <c r="A8" s="212"/>
      <c r="B8" s="236"/>
      <c r="C8" s="233"/>
      <c r="D8" s="257">
        <f t="shared" ref="D8:D27" si="0">C8*$B$4</f>
        <v>0</v>
      </c>
      <c r="E8" s="239"/>
      <c r="F8" s="240"/>
      <c r="G8" s="241"/>
      <c r="H8" s="258">
        <f t="shared" ref="H8:H27" si="1">SUM(E8:G8)</f>
        <v>0</v>
      </c>
      <c r="I8" s="259">
        <f t="shared" ref="I8:I27" si="2">$D8*E8</f>
        <v>0</v>
      </c>
      <c r="J8" s="260">
        <f t="shared" ref="J8:J27" si="3">$D8*F8</f>
        <v>0</v>
      </c>
      <c r="K8" s="260">
        <f t="shared" ref="K8:K27" si="4">$D8*G8</f>
        <v>0</v>
      </c>
      <c r="L8" s="261">
        <f t="shared" ref="L8:L27" si="5">SUM(I8:K8)</f>
        <v>0</v>
      </c>
    </row>
    <row r="9" spans="1:12" x14ac:dyDescent="0.25">
      <c r="A9" s="200"/>
      <c r="B9" s="236"/>
      <c r="C9" s="233"/>
      <c r="D9" s="213">
        <f t="shared" si="0"/>
        <v>0</v>
      </c>
      <c r="E9" s="214"/>
      <c r="F9" s="215"/>
      <c r="G9" s="216"/>
      <c r="H9" s="217">
        <f t="shared" si="1"/>
        <v>0</v>
      </c>
      <c r="I9" s="218">
        <f t="shared" si="2"/>
        <v>0</v>
      </c>
      <c r="J9" s="219">
        <f t="shared" si="3"/>
        <v>0</v>
      </c>
      <c r="K9" s="219">
        <f t="shared" si="4"/>
        <v>0</v>
      </c>
      <c r="L9" s="220">
        <f t="shared" si="5"/>
        <v>0</v>
      </c>
    </row>
    <row r="10" spans="1:12" x14ac:dyDescent="0.25">
      <c r="A10" s="200"/>
      <c r="B10" s="237"/>
      <c r="C10" s="234"/>
      <c r="D10" s="213">
        <f t="shared" si="0"/>
        <v>0</v>
      </c>
      <c r="E10" s="214"/>
      <c r="F10" s="215"/>
      <c r="G10" s="216"/>
      <c r="H10" s="221">
        <f t="shared" si="1"/>
        <v>0</v>
      </c>
      <c r="I10" s="218">
        <f t="shared" si="2"/>
        <v>0</v>
      </c>
      <c r="J10" s="219">
        <f t="shared" si="3"/>
        <v>0</v>
      </c>
      <c r="K10" s="219">
        <f t="shared" si="4"/>
        <v>0</v>
      </c>
      <c r="L10" s="220">
        <f t="shared" si="5"/>
        <v>0</v>
      </c>
    </row>
    <row r="11" spans="1:12" x14ac:dyDescent="0.25">
      <c r="A11" s="200"/>
      <c r="B11" s="237"/>
      <c r="C11" s="234"/>
      <c r="D11" s="213">
        <f t="shared" si="0"/>
        <v>0</v>
      </c>
      <c r="E11" s="214"/>
      <c r="F11" s="215"/>
      <c r="G11" s="216"/>
      <c r="H11" s="222">
        <f t="shared" si="1"/>
        <v>0</v>
      </c>
      <c r="I11" s="218">
        <f t="shared" si="2"/>
        <v>0</v>
      </c>
      <c r="J11" s="219">
        <f t="shared" si="3"/>
        <v>0</v>
      </c>
      <c r="K11" s="219">
        <f t="shared" si="4"/>
        <v>0</v>
      </c>
      <c r="L11" s="220">
        <f t="shared" si="5"/>
        <v>0</v>
      </c>
    </row>
    <row r="12" spans="1:12" x14ac:dyDescent="0.25">
      <c r="A12" s="200"/>
      <c r="B12" s="237"/>
      <c r="C12" s="234"/>
      <c r="D12" s="213">
        <f t="shared" si="0"/>
        <v>0</v>
      </c>
      <c r="E12" s="214"/>
      <c r="F12" s="215"/>
      <c r="G12" s="216"/>
      <c r="H12" s="222">
        <f t="shared" si="1"/>
        <v>0</v>
      </c>
      <c r="I12" s="218">
        <f t="shared" si="2"/>
        <v>0</v>
      </c>
      <c r="J12" s="219">
        <f t="shared" si="3"/>
        <v>0</v>
      </c>
      <c r="K12" s="219">
        <f t="shared" si="4"/>
        <v>0</v>
      </c>
      <c r="L12" s="220">
        <f t="shared" si="5"/>
        <v>0</v>
      </c>
    </row>
    <row r="13" spans="1:12" x14ac:dyDescent="0.25">
      <c r="A13" s="223"/>
      <c r="B13" s="238"/>
      <c r="C13" s="235"/>
      <c r="D13" s="213">
        <f t="shared" si="0"/>
        <v>0</v>
      </c>
      <c r="E13" s="225"/>
      <c r="F13" s="226"/>
      <c r="G13" s="224"/>
      <c r="H13" s="222">
        <f t="shared" si="1"/>
        <v>0</v>
      </c>
      <c r="I13" s="218">
        <f t="shared" si="2"/>
        <v>0</v>
      </c>
      <c r="J13" s="219">
        <f t="shared" si="3"/>
        <v>0</v>
      </c>
      <c r="K13" s="219">
        <f t="shared" si="4"/>
        <v>0</v>
      </c>
      <c r="L13" s="220">
        <f t="shared" si="5"/>
        <v>0</v>
      </c>
    </row>
    <row r="14" spans="1:12" x14ac:dyDescent="0.25">
      <c r="A14" s="223"/>
      <c r="B14" s="238"/>
      <c r="C14" s="235"/>
      <c r="D14" s="213">
        <f t="shared" si="0"/>
        <v>0</v>
      </c>
      <c r="E14" s="225"/>
      <c r="F14" s="226"/>
      <c r="G14" s="224"/>
      <c r="H14" s="222">
        <f t="shared" si="1"/>
        <v>0</v>
      </c>
      <c r="I14" s="218">
        <f t="shared" si="2"/>
        <v>0</v>
      </c>
      <c r="J14" s="219">
        <f t="shared" si="3"/>
        <v>0</v>
      </c>
      <c r="K14" s="219">
        <f t="shared" si="4"/>
        <v>0</v>
      </c>
      <c r="L14" s="220">
        <f t="shared" si="5"/>
        <v>0</v>
      </c>
    </row>
    <row r="15" spans="1:12" x14ac:dyDescent="0.25">
      <c r="A15" s="223"/>
      <c r="B15" s="238"/>
      <c r="C15" s="235"/>
      <c r="D15" s="213">
        <f t="shared" si="0"/>
        <v>0</v>
      </c>
      <c r="E15" s="225"/>
      <c r="F15" s="226"/>
      <c r="G15" s="224"/>
      <c r="H15" s="222">
        <f t="shared" si="1"/>
        <v>0</v>
      </c>
      <c r="I15" s="218">
        <f t="shared" si="2"/>
        <v>0</v>
      </c>
      <c r="J15" s="219">
        <f t="shared" si="3"/>
        <v>0</v>
      </c>
      <c r="K15" s="219">
        <f t="shared" si="4"/>
        <v>0</v>
      </c>
      <c r="L15" s="220">
        <f t="shared" si="5"/>
        <v>0</v>
      </c>
    </row>
    <row r="16" spans="1:12" x14ac:dyDescent="0.25">
      <c r="A16" s="223"/>
      <c r="B16" s="238"/>
      <c r="C16" s="235"/>
      <c r="D16" s="213">
        <f t="shared" si="0"/>
        <v>0</v>
      </c>
      <c r="E16" s="225"/>
      <c r="F16" s="226"/>
      <c r="G16" s="224"/>
      <c r="H16" s="222">
        <f t="shared" si="1"/>
        <v>0</v>
      </c>
      <c r="I16" s="218">
        <f t="shared" si="2"/>
        <v>0</v>
      </c>
      <c r="J16" s="219">
        <f t="shared" si="3"/>
        <v>0</v>
      </c>
      <c r="K16" s="219">
        <f t="shared" si="4"/>
        <v>0</v>
      </c>
      <c r="L16" s="220">
        <f t="shared" si="5"/>
        <v>0</v>
      </c>
    </row>
    <row r="17" spans="1:12" x14ac:dyDescent="0.25">
      <c r="A17" s="223"/>
      <c r="B17" s="238"/>
      <c r="C17" s="235"/>
      <c r="D17" s="213">
        <f t="shared" si="0"/>
        <v>0</v>
      </c>
      <c r="E17" s="225"/>
      <c r="F17" s="226"/>
      <c r="G17" s="224"/>
      <c r="H17" s="222">
        <f t="shared" si="1"/>
        <v>0</v>
      </c>
      <c r="I17" s="218">
        <f t="shared" si="2"/>
        <v>0</v>
      </c>
      <c r="J17" s="219">
        <f t="shared" si="3"/>
        <v>0</v>
      </c>
      <c r="K17" s="219">
        <f t="shared" si="4"/>
        <v>0</v>
      </c>
      <c r="L17" s="220">
        <f t="shared" si="5"/>
        <v>0</v>
      </c>
    </row>
    <row r="18" spans="1:12" x14ac:dyDescent="0.25">
      <c r="A18" s="223"/>
      <c r="B18" s="238"/>
      <c r="C18" s="235"/>
      <c r="D18" s="213">
        <f t="shared" si="0"/>
        <v>0</v>
      </c>
      <c r="E18" s="225"/>
      <c r="F18" s="226"/>
      <c r="G18" s="224"/>
      <c r="H18" s="222">
        <f t="shared" si="1"/>
        <v>0</v>
      </c>
      <c r="I18" s="218">
        <f t="shared" si="2"/>
        <v>0</v>
      </c>
      <c r="J18" s="219">
        <f t="shared" si="3"/>
        <v>0</v>
      </c>
      <c r="K18" s="219">
        <f t="shared" si="4"/>
        <v>0</v>
      </c>
      <c r="L18" s="220">
        <f t="shared" si="5"/>
        <v>0</v>
      </c>
    </row>
    <row r="19" spans="1:12" x14ac:dyDescent="0.25">
      <c r="A19" s="223"/>
      <c r="B19" s="238"/>
      <c r="C19" s="235"/>
      <c r="D19" s="213">
        <f t="shared" si="0"/>
        <v>0</v>
      </c>
      <c r="E19" s="225"/>
      <c r="F19" s="226"/>
      <c r="G19" s="224"/>
      <c r="H19" s="222">
        <f t="shared" si="1"/>
        <v>0</v>
      </c>
      <c r="I19" s="218">
        <f t="shared" si="2"/>
        <v>0</v>
      </c>
      <c r="J19" s="219">
        <f t="shared" si="3"/>
        <v>0</v>
      </c>
      <c r="K19" s="219">
        <f t="shared" si="4"/>
        <v>0</v>
      </c>
      <c r="L19" s="220">
        <f t="shared" si="5"/>
        <v>0</v>
      </c>
    </row>
    <row r="20" spans="1:12" x14ac:dyDescent="0.25">
      <c r="A20" s="223"/>
      <c r="B20" s="238"/>
      <c r="C20" s="235"/>
      <c r="D20" s="213">
        <f t="shared" si="0"/>
        <v>0</v>
      </c>
      <c r="E20" s="225"/>
      <c r="F20" s="226"/>
      <c r="G20" s="224"/>
      <c r="H20" s="222">
        <f t="shared" si="1"/>
        <v>0</v>
      </c>
      <c r="I20" s="218">
        <f t="shared" si="2"/>
        <v>0</v>
      </c>
      <c r="J20" s="219">
        <f t="shared" si="3"/>
        <v>0</v>
      </c>
      <c r="K20" s="219">
        <f t="shared" si="4"/>
        <v>0</v>
      </c>
      <c r="L20" s="220">
        <f t="shared" si="5"/>
        <v>0</v>
      </c>
    </row>
    <row r="21" spans="1:12" x14ac:dyDescent="0.25">
      <c r="A21" s="223"/>
      <c r="B21" s="238"/>
      <c r="C21" s="235"/>
      <c r="D21" s="213">
        <f t="shared" si="0"/>
        <v>0</v>
      </c>
      <c r="E21" s="225"/>
      <c r="F21" s="226"/>
      <c r="G21" s="224"/>
      <c r="H21" s="222">
        <f t="shared" si="1"/>
        <v>0</v>
      </c>
      <c r="I21" s="218">
        <f t="shared" si="2"/>
        <v>0</v>
      </c>
      <c r="J21" s="219">
        <f t="shared" si="3"/>
        <v>0</v>
      </c>
      <c r="K21" s="219">
        <f t="shared" si="4"/>
        <v>0</v>
      </c>
      <c r="L21" s="220">
        <f t="shared" si="5"/>
        <v>0</v>
      </c>
    </row>
    <row r="22" spans="1:12" x14ac:dyDescent="0.25">
      <c r="A22" s="223"/>
      <c r="B22" s="238"/>
      <c r="C22" s="235"/>
      <c r="D22" s="213">
        <f t="shared" si="0"/>
        <v>0</v>
      </c>
      <c r="E22" s="225"/>
      <c r="F22" s="226"/>
      <c r="G22" s="224"/>
      <c r="H22" s="222">
        <f t="shared" si="1"/>
        <v>0</v>
      </c>
      <c r="I22" s="218">
        <f t="shared" si="2"/>
        <v>0</v>
      </c>
      <c r="J22" s="219">
        <f t="shared" si="3"/>
        <v>0</v>
      </c>
      <c r="K22" s="219">
        <f t="shared" si="4"/>
        <v>0</v>
      </c>
      <c r="L22" s="220">
        <f t="shared" si="5"/>
        <v>0</v>
      </c>
    </row>
    <row r="23" spans="1:12" x14ac:dyDescent="0.25">
      <c r="A23" s="223"/>
      <c r="B23" s="238"/>
      <c r="C23" s="235"/>
      <c r="D23" s="213">
        <f t="shared" si="0"/>
        <v>0</v>
      </c>
      <c r="E23" s="225"/>
      <c r="F23" s="226"/>
      <c r="G23" s="224"/>
      <c r="H23" s="222">
        <f t="shared" si="1"/>
        <v>0</v>
      </c>
      <c r="I23" s="218">
        <f t="shared" ref="I23" si="6">$D23*E23</f>
        <v>0</v>
      </c>
      <c r="J23" s="219">
        <f t="shared" ref="J23" si="7">$D23*F23</f>
        <v>0</v>
      </c>
      <c r="K23" s="219">
        <f t="shared" ref="K23" si="8">$D23*G23</f>
        <v>0</v>
      </c>
      <c r="L23" s="220">
        <f t="shared" ref="L23" si="9">SUM(I23:K23)</f>
        <v>0</v>
      </c>
    </row>
    <row r="24" spans="1:12" x14ac:dyDescent="0.25">
      <c r="A24" s="223"/>
      <c r="B24" s="238"/>
      <c r="C24" s="235"/>
      <c r="D24" s="213">
        <f t="shared" si="0"/>
        <v>0</v>
      </c>
      <c r="E24" s="225"/>
      <c r="F24" s="226"/>
      <c r="G24" s="224"/>
      <c r="H24" s="222">
        <f t="shared" si="1"/>
        <v>0</v>
      </c>
      <c r="I24" s="218">
        <f t="shared" si="2"/>
        <v>0</v>
      </c>
      <c r="J24" s="219">
        <f t="shared" si="3"/>
        <v>0</v>
      </c>
      <c r="K24" s="219">
        <f t="shared" si="4"/>
        <v>0</v>
      </c>
      <c r="L24" s="220">
        <f t="shared" si="5"/>
        <v>0</v>
      </c>
    </row>
    <row r="25" spans="1:12" x14ac:dyDescent="0.25">
      <c r="A25" s="223"/>
      <c r="B25" s="238"/>
      <c r="C25" s="235"/>
      <c r="D25" s="213">
        <f t="shared" si="0"/>
        <v>0</v>
      </c>
      <c r="E25" s="225"/>
      <c r="F25" s="226"/>
      <c r="G25" s="224"/>
      <c r="H25" s="222">
        <f t="shared" si="1"/>
        <v>0</v>
      </c>
      <c r="I25" s="218">
        <f t="shared" si="2"/>
        <v>0</v>
      </c>
      <c r="J25" s="219">
        <f t="shared" si="3"/>
        <v>0</v>
      </c>
      <c r="K25" s="219">
        <f t="shared" si="4"/>
        <v>0</v>
      </c>
      <c r="L25" s="220">
        <f t="shared" si="5"/>
        <v>0</v>
      </c>
    </row>
    <row r="26" spans="1:12" x14ac:dyDescent="0.25">
      <c r="A26" s="223"/>
      <c r="B26" s="238"/>
      <c r="C26" s="235"/>
      <c r="D26" s="213">
        <f t="shared" si="0"/>
        <v>0</v>
      </c>
      <c r="E26" s="225"/>
      <c r="F26" s="226"/>
      <c r="G26" s="224"/>
      <c r="H26" s="222">
        <f t="shared" si="1"/>
        <v>0</v>
      </c>
      <c r="I26" s="218">
        <f t="shared" si="2"/>
        <v>0</v>
      </c>
      <c r="J26" s="219">
        <f t="shared" si="3"/>
        <v>0</v>
      </c>
      <c r="K26" s="219">
        <f t="shared" si="4"/>
        <v>0</v>
      </c>
      <c r="L26" s="220">
        <f t="shared" si="5"/>
        <v>0</v>
      </c>
    </row>
    <row r="27" spans="1:12" ht="15.75" thickBot="1" x14ac:dyDescent="0.3">
      <c r="A27" s="223"/>
      <c r="B27" s="238"/>
      <c r="C27" s="235"/>
      <c r="D27" s="213">
        <f t="shared" si="0"/>
        <v>0</v>
      </c>
      <c r="E27" s="225"/>
      <c r="F27" s="226"/>
      <c r="G27" s="224"/>
      <c r="H27" s="217">
        <f t="shared" si="1"/>
        <v>0</v>
      </c>
      <c r="I27" s="218">
        <f t="shared" si="2"/>
        <v>0</v>
      </c>
      <c r="J27" s="219">
        <f t="shared" si="3"/>
        <v>0</v>
      </c>
      <c r="K27" s="219">
        <f t="shared" si="4"/>
        <v>0</v>
      </c>
      <c r="L27" s="220">
        <f t="shared" si="5"/>
        <v>0</v>
      </c>
    </row>
    <row r="28" spans="1:12" ht="15.75" thickBot="1" x14ac:dyDescent="0.3">
      <c r="A28" s="227" t="s">
        <v>371</v>
      </c>
      <c r="B28" s="231"/>
      <c r="C28" s="249">
        <f>SUM(C8:C27)</f>
        <v>0</v>
      </c>
      <c r="D28" s="248">
        <f>SUM(D8:D27)</f>
        <v>0</v>
      </c>
      <c r="E28" s="228"/>
      <c r="F28" s="229"/>
      <c r="G28" s="229"/>
      <c r="H28" s="230"/>
      <c r="I28" s="250">
        <f>SUM(I8:I27)</f>
        <v>0</v>
      </c>
      <c r="J28" s="251">
        <f>SUM(J8:J27)</f>
        <v>0</v>
      </c>
      <c r="K28" s="251">
        <f>SUM(K8:K27)</f>
        <v>0</v>
      </c>
      <c r="L28" s="247">
        <f>SUM(L8:L27)</f>
        <v>0</v>
      </c>
    </row>
    <row r="30" spans="1:12" x14ac:dyDescent="0.25">
      <c r="L30" s="52"/>
    </row>
  </sheetData>
  <mergeCells count="1">
    <mergeCell ref="A1:L1"/>
  </mergeCells>
  <pageMargins left="0.7" right="0.7" top="0.75" bottom="0.75" header="0.3" footer="0.3"/>
  <pageSetup scale="5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A441C-2652-4FA4-898A-7F25124D76A2}">
  <dimension ref="A1:I222"/>
  <sheetViews>
    <sheetView topLeftCell="A90" zoomScale="90" zoomScaleNormal="90" workbookViewId="0">
      <selection activeCell="J41" sqref="J41"/>
    </sheetView>
  </sheetViews>
  <sheetFormatPr defaultColWidth="8.7109375" defaultRowHeight="15" x14ac:dyDescent="0.25"/>
  <cols>
    <col min="1" max="1" width="65.7109375" customWidth="1"/>
    <col min="2" max="6" width="20.42578125" customWidth="1"/>
  </cols>
  <sheetData>
    <row r="1" spans="1:9" ht="19.5" thickBot="1" x14ac:dyDescent="0.35">
      <c r="A1" s="106" t="s">
        <v>233</v>
      </c>
      <c r="B1" s="91"/>
      <c r="C1" s="91"/>
      <c r="D1" s="91"/>
      <c r="E1" s="91"/>
      <c r="F1" s="140"/>
    </row>
    <row r="2" spans="1:9" x14ac:dyDescent="0.25">
      <c r="A2" s="148" t="s">
        <v>154</v>
      </c>
      <c r="B2" s="27"/>
      <c r="C2" s="27"/>
      <c r="D2" s="27"/>
      <c r="E2" s="27"/>
      <c r="F2" s="144"/>
    </row>
    <row r="3" spans="1:9" x14ac:dyDescent="0.25">
      <c r="A3" s="115" t="s">
        <v>155</v>
      </c>
      <c r="B3" s="139"/>
      <c r="C3" s="139"/>
      <c r="D3" s="139"/>
      <c r="E3" s="58"/>
      <c r="F3" s="139"/>
    </row>
    <row r="4" spans="1:9" x14ac:dyDescent="0.25">
      <c r="A4" s="115" t="s">
        <v>156</v>
      </c>
      <c r="B4" s="14"/>
      <c r="C4" s="14"/>
      <c r="D4" s="14"/>
      <c r="E4" s="24"/>
      <c r="F4" s="104"/>
      <c r="G4" s="155" t="s">
        <v>157</v>
      </c>
      <c r="H4" s="154">
        <f>COUNTIF(B4:F4, "&lt;&gt;0")</f>
        <v>5</v>
      </c>
      <c r="I4" s="54" t="s">
        <v>158</v>
      </c>
    </row>
    <row r="5" spans="1:9" x14ac:dyDescent="0.25">
      <c r="A5" s="116" t="s">
        <v>159</v>
      </c>
      <c r="B5" s="4"/>
      <c r="C5" s="4"/>
      <c r="D5" s="4"/>
      <c r="E5" s="6"/>
      <c r="F5" s="4"/>
    </row>
    <row r="6" spans="1:9" x14ac:dyDescent="0.25">
      <c r="A6" s="117" t="s">
        <v>160</v>
      </c>
      <c r="B6" s="4"/>
      <c r="C6" s="4"/>
      <c r="D6" s="4"/>
      <c r="E6" s="6"/>
      <c r="F6" s="4"/>
    </row>
    <row r="7" spans="1:9" x14ac:dyDescent="0.25">
      <c r="A7" s="116" t="s">
        <v>161</v>
      </c>
      <c r="B7" s="4"/>
      <c r="C7" s="4"/>
      <c r="D7" s="4"/>
      <c r="E7" s="6"/>
      <c r="F7" s="4"/>
    </row>
    <row r="8" spans="1:9" x14ac:dyDescent="0.25">
      <c r="A8" s="117" t="s">
        <v>162</v>
      </c>
      <c r="B8" s="4"/>
      <c r="C8" s="4"/>
      <c r="D8" s="4"/>
      <c r="E8" s="6"/>
      <c r="F8" s="4"/>
    </row>
    <row r="9" spans="1:9" x14ac:dyDescent="0.25">
      <c r="A9" s="117" t="s">
        <v>163</v>
      </c>
      <c r="B9" s="4"/>
      <c r="C9" s="4"/>
      <c r="D9" s="4"/>
      <c r="E9" s="6"/>
      <c r="F9" s="4"/>
    </row>
    <row r="10" spans="1:9" x14ac:dyDescent="0.25">
      <c r="A10" s="117" t="s">
        <v>164</v>
      </c>
      <c r="B10" s="4"/>
      <c r="C10" s="4"/>
      <c r="D10" s="4"/>
      <c r="E10" s="6"/>
      <c r="F10" s="4"/>
    </row>
    <row r="11" spans="1:9" x14ac:dyDescent="0.25">
      <c r="A11" s="117" t="s">
        <v>165</v>
      </c>
      <c r="B11" s="4"/>
      <c r="C11" s="4"/>
      <c r="D11" s="4"/>
      <c r="E11" s="6"/>
      <c r="F11" s="4"/>
    </row>
    <row r="12" spans="1:9" x14ac:dyDescent="0.25">
      <c r="A12" s="117" t="s">
        <v>166</v>
      </c>
      <c r="B12" s="4"/>
      <c r="C12" s="4"/>
      <c r="D12" s="4"/>
      <c r="E12" s="6"/>
      <c r="F12" s="4"/>
    </row>
    <row r="13" spans="1:9" x14ac:dyDescent="0.25">
      <c r="A13" s="117" t="s">
        <v>245</v>
      </c>
      <c r="B13" s="161"/>
      <c r="C13" s="161"/>
      <c r="D13" s="161"/>
      <c r="E13" s="161"/>
      <c r="F13" s="161"/>
    </row>
    <row r="14" spans="1:9" x14ac:dyDescent="0.25">
      <c r="A14" s="193" t="s">
        <v>246</v>
      </c>
      <c r="B14" s="5"/>
      <c r="C14" s="5"/>
      <c r="D14" s="5"/>
      <c r="E14" s="7"/>
      <c r="F14" s="5"/>
    </row>
    <row r="15" spans="1:9" x14ac:dyDescent="0.25">
      <c r="A15" s="141" t="s">
        <v>167</v>
      </c>
      <c r="B15" s="27"/>
      <c r="C15" s="27"/>
      <c r="D15" s="27"/>
      <c r="E15" s="27"/>
      <c r="F15" s="105"/>
    </row>
    <row r="16" spans="1:9" x14ac:dyDescent="0.25">
      <c r="A16" s="66" t="s">
        <v>168</v>
      </c>
      <c r="B16" s="46"/>
      <c r="C16" s="46"/>
      <c r="D16" s="46"/>
      <c r="E16" s="46"/>
      <c r="F16" s="47"/>
    </row>
    <row r="17" spans="1:6" x14ac:dyDescent="0.25">
      <c r="A17" s="67" t="s">
        <v>169</v>
      </c>
      <c r="B17" s="87"/>
      <c r="C17" s="87"/>
      <c r="D17" s="87"/>
      <c r="E17" s="87"/>
      <c r="F17" s="113"/>
    </row>
    <row r="18" spans="1:6" x14ac:dyDescent="0.25">
      <c r="A18" s="68" t="s">
        <v>170</v>
      </c>
      <c r="B18" s="33"/>
      <c r="C18" s="33"/>
      <c r="D18" s="33"/>
      <c r="E18" s="33"/>
      <c r="F18" s="33"/>
    </row>
    <row r="19" spans="1:6" x14ac:dyDescent="0.25">
      <c r="A19" s="68" t="s">
        <v>171</v>
      </c>
      <c r="B19" s="31"/>
      <c r="C19" s="31"/>
      <c r="D19" s="31"/>
      <c r="E19" s="31"/>
      <c r="F19" s="31"/>
    </row>
    <row r="20" spans="1:6" x14ac:dyDescent="0.25">
      <c r="A20" s="68" t="s">
        <v>287</v>
      </c>
      <c r="B20" s="130">
        <f t="shared" ref="B20:F20" si="0">B18-B19</f>
        <v>0</v>
      </c>
      <c r="C20" s="31">
        <f t="shared" si="0"/>
        <v>0</v>
      </c>
      <c r="D20" s="31">
        <f t="shared" si="0"/>
        <v>0</v>
      </c>
      <c r="E20" s="31">
        <f t="shared" si="0"/>
        <v>0</v>
      </c>
      <c r="F20" s="31">
        <f t="shared" si="0"/>
        <v>0</v>
      </c>
    </row>
    <row r="21" spans="1:6" ht="15" customHeight="1" x14ac:dyDescent="0.25">
      <c r="A21" s="69" t="s">
        <v>172</v>
      </c>
      <c r="B21" s="38"/>
      <c r="C21" s="38"/>
      <c r="D21" s="38"/>
      <c r="E21" s="38"/>
      <c r="F21" s="145"/>
    </row>
    <row r="22" spans="1:6" x14ac:dyDescent="0.25">
      <c r="A22" s="68" t="s">
        <v>170</v>
      </c>
      <c r="B22" s="33"/>
      <c r="C22" s="33"/>
      <c r="D22" s="33"/>
      <c r="E22" s="33"/>
      <c r="F22" s="33"/>
    </row>
    <row r="23" spans="1:6" x14ac:dyDescent="0.25">
      <c r="A23" s="68" t="s">
        <v>173</v>
      </c>
      <c r="B23" s="31"/>
      <c r="C23" s="31"/>
      <c r="D23" s="31"/>
      <c r="E23" s="31"/>
      <c r="F23" s="31"/>
    </row>
    <row r="24" spans="1:6" x14ac:dyDescent="0.25">
      <c r="A24" s="68" t="s">
        <v>321</v>
      </c>
      <c r="B24" s="130">
        <f t="shared" ref="B24:F24" si="1">B22-B23</f>
        <v>0</v>
      </c>
      <c r="C24" s="31">
        <f t="shared" si="1"/>
        <v>0</v>
      </c>
      <c r="D24" s="31">
        <f t="shared" si="1"/>
        <v>0</v>
      </c>
      <c r="E24" s="31">
        <f t="shared" si="1"/>
        <v>0</v>
      </c>
      <c r="F24" s="31">
        <f t="shared" si="1"/>
        <v>0</v>
      </c>
    </row>
    <row r="25" spans="1:6" ht="15" customHeight="1" x14ac:dyDescent="0.25">
      <c r="A25" s="69" t="s">
        <v>174</v>
      </c>
      <c r="B25" s="38"/>
      <c r="C25" s="38"/>
      <c r="D25" s="38"/>
      <c r="E25" s="38"/>
      <c r="F25" s="145"/>
    </row>
    <row r="26" spans="1:6" x14ac:dyDescent="0.25">
      <c r="A26" s="68" t="s">
        <v>170</v>
      </c>
      <c r="B26" s="33"/>
      <c r="C26" s="33"/>
      <c r="D26" s="33"/>
      <c r="E26" s="33"/>
      <c r="F26" s="33"/>
    </row>
    <row r="27" spans="1:6" x14ac:dyDescent="0.25">
      <c r="A27" s="68" t="s">
        <v>173</v>
      </c>
      <c r="B27" s="31"/>
      <c r="C27" s="31"/>
      <c r="D27" s="31"/>
      <c r="E27" s="31"/>
      <c r="F27" s="31"/>
    </row>
    <row r="28" spans="1:6" x14ac:dyDescent="0.25">
      <c r="A28" s="68" t="s">
        <v>288</v>
      </c>
      <c r="B28" s="130">
        <f t="shared" ref="B28:F28" si="2">B26-B27</f>
        <v>0</v>
      </c>
      <c r="C28" s="31">
        <f t="shared" si="2"/>
        <v>0</v>
      </c>
      <c r="D28" s="31">
        <f t="shared" si="2"/>
        <v>0</v>
      </c>
      <c r="E28" s="31">
        <f t="shared" si="2"/>
        <v>0</v>
      </c>
      <c r="F28" s="31">
        <f t="shared" si="2"/>
        <v>0</v>
      </c>
    </row>
    <row r="29" spans="1:6" ht="15" customHeight="1" x14ac:dyDescent="0.25">
      <c r="A29" s="69" t="s">
        <v>175</v>
      </c>
      <c r="B29" s="38"/>
      <c r="C29" s="38"/>
      <c r="D29" s="38"/>
      <c r="E29" s="38"/>
      <c r="F29" s="145"/>
    </row>
    <row r="30" spans="1:6" x14ac:dyDescent="0.25">
      <c r="A30" s="68" t="s">
        <v>170</v>
      </c>
      <c r="B30" s="33"/>
      <c r="C30" s="33"/>
      <c r="D30" s="33"/>
      <c r="E30" s="33"/>
      <c r="F30" s="33"/>
    </row>
    <row r="31" spans="1:6" x14ac:dyDescent="0.25">
      <c r="A31" s="68" t="s">
        <v>173</v>
      </c>
      <c r="B31" s="31"/>
      <c r="C31" s="31"/>
      <c r="D31" s="31"/>
      <c r="E31" s="31"/>
      <c r="F31" s="31"/>
    </row>
    <row r="32" spans="1:6" x14ac:dyDescent="0.25">
      <c r="A32" s="68" t="s">
        <v>289</v>
      </c>
      <c r="B32" s="130">
        <f t="shared" ref="B32:F32" si="3">B30-B31</f>
        <v>0</v>
      </c>
      <c r="C32" s="31">
        <f t="shared" si="3"/>
        <v>0</v>
      </c>
      <c r="D32" s="31">
        <f t="shared" si="3"/>
        <v>0</v>
      </c>
      <c r="E32" s="31">
        <f t="shared" si="3"/>
        <v>0</v>
      </c>
      <c r="F32" s="31">
        <f t="shared" si="3"/>
        <v>0</v>
      </c>
    </row>
    <row r="33" spans="1:8" x14ac:dyDescent="0.25">
      <c r="A33" s="69" t="s">
        <v>176</v>
      </c>
      <c r="B33" s="38"/>
      <c r="C33" s="38"/>
      <c r="D33" s="38"/>
      <c r="E33" s="38"/>
      <c r="F33" s="145"/>
      <c r="H33" s="149"/>
    </row>
    <row r="34" spans="1:8" x14ac:dyDescent="0.25">
      <c r="A34" s="68" t="s">
        <v>170</v>
      </c>
      <c r="B34" s="33"/>
      <c r="C34" s="33"/>
      <c r="D34" s="33"/>
      <c r="E34" s="33"/>
      <c r="F34" s="33"/>
    </row>
    <row r="35" spans="1:8" x14ac:dyDescent="0.25">
      <c r="A35" s="68" t="s">
        <v>173</v>
      </c>
      <c r="B35" s="31"/>
      <c r="C35" s="31"/>
      <c r="D35" s="31"/>
      <c r="E35" s="31"/>
      <c r="F35" s="31"/>
    </row>
    <row r="36" spans="1:8" x14ac:dyDescent="0.25">
      <c r="A36" s="68" t="s">
        <v>290</v>
      </c>
      <c r="B36" s="130">
        <f>B34-B35</f>
        <v>0</v>
      </c>
      <c r="C36" s="31">
        <f>C34-C35</f>
        <v>0</v>
      </c>
      <c r="D36" s="31">
        <f>D34-D35</f>
        <v>0</v>
      </c>
      <c r="E36" s="31">
        <f>E34-E35</f>
        <v>0</v>
      </c>
      <c r="F36" s="31">
        <f>F34-F35</f>
        <v>0</v>
      </c>
    </row>
    <row r="37" spans="1:8" x14ac:dyDescent="0.25">
      <c r="A37" s="69" t="s">
        <v>309</v>
      </c>
      <c r="B37" s="38"/>
      <c r="C37" s="38"/>
      <c r="D37" s="38"/>
      <c r="E37" s="38"/>
      <c r="F37" s="145"/>
    </row>
    <row r="38" spans="1:8" x14ac:dyDescent="0.25">
      <c r="A38" s="68" t="s">
        <v>103</v>
      </c>
      <c r="B38" s="174" t="s">
        <v>115</v>
      </c>
      <c r="C38" s="174" t="s">
        <v>115</v>
      </c>
      <c r="D38" s="174" t="s">
        <v>115</v>
      </c>
      <c r="E38" s="174" t="s">
        <v>115</v>
      </c>
      <c r="F38" s="174" t="s">
        <v>115</v>
      </c>
    </row>
    <row r="39" spans="1:8" x14ac:dyDescent="0.25">
      <c r="A39" s="68" t="s">
        <v>107</v>
      </c>
      <c r="B39" s="174" t="s">
        <v>115</v>
      </c>
      <c r="C39" s="174" t="s">
        <v>115</v>
      </c>
      <c r="D39" s="174" t="s">
        <v>115</v>
      </c>
      <c r="E39" s="174" t="s">
        <v>115</v>
      </c>
      <c r="F39" s="174" t="s">
        <v>115</v>
      </c>
    </row>
    <row r="40" spans="1:8" x14ac:dyDescent="0.25">
      <c r="A40" s="68" t="s">
        <v>177</v>
      </c>
      <c r="B40" s="174" t="s">
        <v>115</v>
      </c>
      <c r="C40" s="174" t="s">
        <v>115</v>
      </c>
      <c r="D40" s="174" t="s">
        <v>115</v>
      </c>
      <c r="E40" s="174" t="s">
        <v>115</v>
      </c>
      <c r="F40" s="174" t="s">
        <v>115</v>
      </c>
    </row>
    <row r="41" spans="1:8" x14ac:dyDescent="0.25">
      <c r="A41" s="69" t="s">
        <v>340</v>
      </c>
      <c r="B41" s="38"/>
      <c r="C41" s="38"/>
      <c r="D41" s="38"/>
      <c r="E41" s="38"/>
      <c r="F41" s="145"/>
    </row>
    <row r="42" spans="1:8" x14ac:dyDescent="0.25">
      <c r="A42" s="68" t="s">
        <v>103</v>
      </c>
      <c r="B42" s="174" t="s">
        <v>115</v>
      </c>
      <c r="C42" s="174" t="s">
        <v>115</v>
      </c>
      <c r="D42" s="174" t="s">
        <v>115</v>
      </c>
      <c r="E42" s="174" t="s">
        <v>115</v>
      </c>
      <c r="F42" s="174" t="s">
        <v>115</v>
      </c>
    </row>
    <row r="43" spans="1:8" x14ac:dyDescent="0.25">
      <c r="A43" s="68" t="s">
        <v>107</v>
      </c>
      <c r="B43" s="174" t="s">
        <v>115</v>
      </c>
      <c r="C43" s="174" t="s">
        <v>115</v>
      </c>
      <c r="D43" s="174" t="s">
        <v>115</v>
      </c>
      <c r="E43" s="174" t="s">
        <v>115</v>
      </c>
      <c r="F43" s="174" t="s">
        <v>115</v>
      </c>
    </row>
    <row r="44" spans="1:8" x14ac:dyDescent="0.25">
      <c r="A44" s="68" t="s">
        <v>177</v>
      </c>
      <c r="B44" s="174" t="s">
        <v>115</v>
      </c>
      <c r="C44" s="174" t="s">
        <v>115</v>
      </c>
      <c r="D44" s="174" t="s">
        <v>115</v>
      </c>
      <c r="E44" s="174" t="s">
        <v>115</v>
      </c>
      <c r="F44" s="174" t="s">
        <v>115</v>
      </c>
    </row>
    <row r="45" spans="1:8" x14ac:dyDescent="0.25">
      <c r="A45" s="69" t="s">
        <v>178</v>
      </c>
      <c r="B45" s="38"/>
      <c r="C45" s="38"/>
      <c r="D45" s="38"/>
      <c r="E45" s="38"/>
      <c r="F45" s="145"/>
    </row>
    <row r="46" spans="1:8" x14ac:dyDescent="0.25">
      <c r="A46" s="68" t="s">
        <v>170</v>
      </c>
      <c r="B46" s="33"/>
      <c r="C46" s="33"/>
      <c r="D46" s="33"/>
      <c r="E46" s="33"/>
      <c r="F46" s="33"/>
    </row>
    <row r="47" spans="1:8" x14ac:dyDescent="0.25">
      <c r="A47" s="68" t="s">
        <v>173</v>
      </c>
      <c r="B47" s="31"/>
      <c r="C47" s="31"/>
      <c r="D47" s="31"/>
      <c r="E47" s="31"/>
      <c r="F47" s="31"/>
    </row>
    <row r="48" spans="1:8" x14ac:dyDescent="0.25">
      <c r="A48" s="68" t="s">
        <v>291</v>
      </c>
      <c r="B48" s="130">
        <f t="shared" ref="B48:F48" si="4">B46-B47</f>
        <v>0</v>
      </c>
      <c r="C48" s="31">
        <f t="shared" si="4"/>
        <v>0</v>
      </c>
      <c r="D48" s="31">
        <f t="shared" si="4"/>
        <v>0</v>
      </c>
      <c r="E48" s="31">
        <f t="shared" si="4"/>
        <v>0</v>
      </c>
      <c r="F48" s="31">
        <f t="shared" si="4"/>
        <v>0</v>
      </c>
    </row>
    <row r="49" spans="1:6" x14ac:dyDescent="0.25">
      <c r="A49" s="67" t="s">
        <v>179</v>
      </c>
      <c r="B49" s="38"/>
      <c r="C49" s="38"/>
      <c r="D49" s="38"/>
      <c r="E49" s="38"/>
      <c r="F49" s="145"/>
    </row>
    <row r="50" spans="1:6" x14ac:dyDescent="0.25">
      <c r="A50" s="68" t="s">
        <v>170</v>
      </c>
      <c r="B50" s="33"/>
      <c r="C50" s="33"/>
      <c r="D50" s="33"/>
      <c r="E50" s="33"/>
      <c r="F50" s="33"/>
    </row>
    <row r="51" spans="1:6" x14ac:dyDescent="0.25">
      <c r="A51" s="68" t="s">
        <v>173</v>
      </c>
      <c r="B51" s="31"/>
      <c r="C51" s="31"/>
      <c r="D51" s="31"/>
      <c r="E51" s="31"/>
      <c r="F51" s="31"/>
    </row>
    <row r="52" spans="1:6" x14ac:dyDescent="0.25">
      <c r="A52" s="68" t="s">
        <v>292</v>
      </c>
      <c r="B52" s="130">
        <f t="shared" ref="B52:F52" si="5">B50-B51</f>
        <v>0</v>
      </c>
      <c r="C52" s="31">
        <f t="shared" si="5"/>
        <v>0</v>
      </c>
      <c r="D52" s="31">
        <f t="shared" si="5"/>
        <v>0</v>
      </c>
      <c r="E52" s="31">
        <f t="shared" si="5"/>
        <v>0</v>
      </c>
      <c r="F52" s="31">
        <f t="shared" si="5"/>
        <v>0</v>
      </c>
    </row>
    <row r="53" spans="1:6" ht="30" x14ac:dyDescent="0.25">
      <c r="A53" s="70" t="s">
        <v>293</v>
      </c>
      <c r="B53" s="125">
        <f t="shared" ref="B53:F54" si="6">B18+B22+B26+B30+B34+B46+B50</f>
        <v>0</v>
      </c>
      <c r="C53" s="35">
        <f t="shared" si="6"/>
        <v>0</v>
      </c>
      <c r="D53" s="35">
        <f t="shared" si="6"/>
        <v>0</v>
      </c>
      <c r="E53" s="35">
        <f t="shared" si="6"/>
        <v>0</v>
      </c>
      <c r="F53" s="35">
        <f t="shared" si="6"/>
        <v>0</v>
      </c>
    </row>
    <row r="54" spans="1:6" ht="30" x14ac:dyDescent="0.25">
      <c r="A54" s="70" t="s">
        <v>294</v>
      </c>
      <c r="B54" s="125">
        <f t="shared" si="6"/>
        <v>0</v>
      </c>
      <c r="C54" s="35">
        <f t="shared" si="6"/>
        <v>0</v>
      </c>
      <c r="D54" s="35">
        <f t="shared" si="6"/>
        <v>0</v>
      </c>
      <c r="E54" s="35">
        <f t="shared" si="6"/>
        <v>0</v>
      </c>
      <c r="F54" s="35">
        <f t="shared" si="6"/>
        <v>0</v>
      </c>
    </row>
    <row r="55" spans="1:6" x14ac:dyDescent="0.25">
      <c r="A55" s="70" t="s">
        <v>295</v>
      </c>
      <c r="B55" s="130">
        <f t="shared" ref="B55:F55" si="7">B53-B54</f>
        <v>0</v>
      </c>
      <c r="C55" s="31">
        <f t="shared" si="7"/>
        <v>0</v>
      </c>
      <c r="D55" s="31">
        <f t="shared" si="7"/>
        <v>0</v>
      </c>
      <c r="E55" s="31">
        <f t="shared" si="7"/>
        <v>0</v>
      </c>
      <c r="F55" s="31">
        <f t="shared" si="7"/>
        <v>0</v>
      </c>
    </row>
    <row r="56" spans="1:6" x14ac:dyDescent="0.25">
      <c r="A56" s="72" t="s">
        <v>180</v>
      </c>
      <c r="B56" s="31"/>
      <c r="C56" s="31"/>
      <c r="D56" s="31"/>
      <c r="E56" s="31"/>
      <c r="F56" s="31"/>
    </row>
    <row r="57" spans="1:6" x14ac:dyDescent="0.25">
      <c r="A57" s="72" t="s">
        <v>181</v>
      </c>
      <c r="B57" s="31"/>
      <c r="C57" s="31"/>
      <c r="D57" s="31"/>
      <c r="E57" s="31"/>
      <c r="F57" s="31"/>
    </row>
    <row r="58" spans="1:6" x14ac:dyDescent="0.25">
      <c r="A58" s="72" t="s">
        <v>182</v>
      </c>
      <c r="B58" s="31"/>
      <c r="C58" s="31"/>
      <c r="D58" s="31"/>
      <c r="E58" s="31"/>
      <c r="F58" s="31"/>
    </row>
    <row r="59" spans="1:6" ht="14.65" customHeight="1" x14ac:dyDescent="0.25">
      <c r="A59" s="89" t="s">
        <v>322</v>
      </c>
      <c r="B59" s="31"/>
      <c r="C59" s="31"/>
      <c r="D59" s="31"/>
      <c r="E59" s="31"/>
      <c r="F59" s="31"/>
    </row>
    <row r="60" spans="1:6" x14ac:dyDescent="0.25">
      <c r="A60" s="72" t="s">
        <v>296</v>
      </c>
      <c r="B60" s="126">
        <f t="shared" ref="B60:F60" si="8">B55-B56-B57-B58+B59</f>
        <v>0</v>
      </c>
      <c r="C60" s="142">
        <f t="shared" si="8"/>
        <v>0</v>
      </c>
      <c r="D60" s="30">
        <f t="shared" si="8"/>
        <v>0</v>
      </c>
      <c r="E60" s="30">
        <f t="shared" si="8"/>
        <v>0</v>
      </c>
      <c r="F60" s="30">
        <f t="shared" si="8"/>
        <v>0</v>
      </c>
    </row>
    <row r="61" spans="1:6" x14ac:dyDescent="0.25">
      <c r="A61" s="71" t="s">
        <v>183</v>
      </c>
      <c r="B61" s="38"/>
      <c r="C61" s="38"/>
      <c r="D61" s="38"/>
      <c r="E61" s="38"/>
      <c r="F61" s="145"/>
    </row>
    <row r="62" spans="1:6" x14ac:dyDescent="0.25">
      <c r="A62" s="72" t="s">
        <v>184</v>
      </c>
      <c r="B62" s="41"/>
      <c r="C62" s="41"/>
      <c r="D62" s="41"/>
      <c r="E62" s="41"/>
      <c r="F62" s="146"/>
    </row>
    <row r="63" spans="1:6" x14ac:dyDescent="0.25">
      <c r="A63" s="72" t="s">
        <v>185</v>
      </c>
      <c r="B63" s="41"/>
      <c r="C63" s="41"/>
      <c r="D63" s="41"/>
      <c r="E63" s="41"/>
      <c r="F63" s="146"/>
    </row>
    <row r="64" spans="1:6" x14ac:dyDescent="0.25">
      <c r="A64" s="72" t="s">
        <v>186</v>
      </c>
      <c r="B64" s="41"/>
      <c r="C64" s="41"/>
      <c r="D64" s="41"/>
      <c r="E64" s="41"/>
      <c r="F64" s="146"/>
    </row>
    <row r="65" spans="1:6" x14ac:dyDescent="0.25">
      <c r="A65" s="72" t="s">
        <v>187</v>
      </c>
      <c r="B65" s="41"/>
      <c r="C65" s="41"/>
      <c r="D65" s="41"/>
      <c r="E65" s="41"/>
      <c r="F65" s="146"/>
    </row>
    <row r="66" spans="1:6" x14ac:dyDescent="0.25">
      <c r="A66" s="72" t="s">
        <v>188</v>
      </c>
      <c r="B66" s="41"/>
      <c r="C66" s="41"/>
      <c r="D66" s="41"/>
      <c r="E66" s="41"/>
      <c r="F66" s="146"/>
    </row>
    <row r="67" spans="1:6" ht="30" x14ac:dyDescent="0.25">
      <c r="A67" s="197" t="s">
        <v>310</v>
      </c>
      <c r="B67" s="174" t="s">
        <v>115</v>
      </c>
      <c r="C67" s="174" t="s">
        <v>115</v>
      </c>
      <c r="D67" s="174" t="s">
        <v>115</v>
      </c>
      <c r="E67" s="174" t="s">
        <v>115</v>
      </c>
      <c r="F67" s="174" t="s">
        <v>115</v>
      </c>
    </row>
    <row r="68" spans="1:6" ht="45" x14ac:dyDescent="0.25">
      <c r="A68" s="196" t="s">
        <v>337</v>
      </c>
      <c r="B68" s="174" t="s">
        <v>115</v>
      </c>
      <c r="C68" s="174" t="s">
        <v>115</v>
      </c>
      <c r="D68" s="174" t="s">
        <v>115</v>
      </c>
      <c r="E68" s="174" t="s">
        <v>115</v>
      </c>
      <c r="F68" s="174" t="s">
        <v>115</v>
      </c>
    </row>
    <row r="69" spans="1:6" x14ac:dyDescent="0.25">
      <c r="A69" s="72" t="s">
        <v>189</v>
      </c>
      <c r="B69" s="41"/>
      <c r="C69" s="41"/>
      <c r="D69" s="41"/>
      <c r="E69" s="41"/>
      <c r="F69" s="146"/>
    </row>
    <row r="70" spans="1:6" x14ac:dyDescent="0.25">
      <c r="A70" s="72" t="s">
        <v>190</v>
      </c>
      <c r="B70" s="41"/>
      <c r="C70" s="41"/>
      <c r="D70" s="41"/>
      <c r="E70" s="41"/>
      <c r="F70" s="146"/>
    </row>
    <row r="71" spans="1:6" ht="30" x14ac:dyDescent="0.25">
      <c r="A71" s="70" t="s">
        <v>297</v>
      </c>
      <c r="B71" s="150">
        <f>B62+B63+B64+B65+B66+B69+B70</f>
        <v>0</v>
      </c>
      <c r="C71" s="41">
        <f>C62+C63+C64+C65+C66+C69+C70</f>
        <v>0</v>
      </c>
      <c r="D71" s="41">
        <f>D62+D63+D64+D65+D66+D69+D70</f>
        <v>0</v>
      </c>
      <c r="E71" s="41">
        <f>E62+E63+E64+E65+E66+E69+E70</f>
        <v>0</v>
      </c>
      <c r="F71" s="146">
        <f>F62+F63+F64+F65+F66+F69+F70</f>
        <v>0</v>
      </c>
    </row>
    <row r="72" spans="1:6" x14ac:dyDescent="0.25">
      <c r="A72" s="89" t="s">
        <v>191</v>
      </c>
      <c r="B72" s="185">
        <v>9.7500000000000003E-2</v>
      </c>
      <c r="C72" s="185">
        <v>9.7500000000000003E-2</v>
      </c>
      <c r="D72" s="185">
        <v>9.7500000000000003E-2</v>
      </c>
      <c r="E72" s="185">
        <v>9.7500000000000003E-2</v>
      </c>
      <c r="F72" s="185">
        <v>9.7500000000000003E-2</v>
      </c>
    </row>
    <row r="73" spans="1:6" x14ac:dyDescent="0.25">
      <c r="A73" s="72" t="s">
        <v>298</v>
      </c>
      <c r="B73" s="130">
        <f>IF(B72*B60&gt;0,B72*B60,0)</f>
        <v>0</v>
      </c>
      <c r="C73" s="31">
        <f>IF(C72*C60&gt;0,C72*C60,0)</f>
        <v>0</v>
      </c>
      <c r="D73" s="31">
        <f>IF(D72*D60&gt;0,D72*D60,0)</f>
        <v>0</v>
      </c>
      <c r="E73" s="31">
        <f>IF(E72*E60&gt;0,E72*E60,0)</f>
        <v>0</v>
      </c>
      <c r="F73" s="31">
        <f>IF(F72*F60&gt;0,F72*F60,0)</f>
        <v>0</v>
      </c>
    </row>
    <row r="74" spans="1:6" ht="29.25" customHeight="1" x14ac:dyDescent="0.25">
      <c r="A74" s="89" t="s">
        <v>247</v>
      </c>
      <c r="B74" s="158"/>
      <c r="C74" s="158"/>
      <c r="D74" s="158"/>
      <c r="E74" s="158"/>
      <c r="F74" s="158"/>
    </row>
    <row r="75" spans="1:6" x14ac:dyDescent="0.25">
      <c r="A75" s="72" t="s">
        <v>192</v>
      </c>
      <c r="B75" s="158"/>
      <c r="C75" s="158"/>
      <c r="D75" s="158"/>
      <c r="E75" s="158"/>
      <c r="F75" s="158"/>
    </row>
    <row r="76" spans="1:6" x14ac:dyDescent="0.25">
      <c r="A76" s="89" t="s">
        <v>193</v>
      </c>
      <c r="B76" s="31"/>
      <c r="C76" s="31"/>
      <c r="D76" s="31"/>
      <c r="E76" s="31"/>
      <c r="F76" s="31"/>
    </row>
    <row r="77" spans="1:6" x14ac:dyDescent="0.25">
      <c r="A77" s="72" t="s">
        <v>299</v>
      </c>
      <c r="B77" s="130">
        <f>B73-B74-B76</f>
        <v>0</v>
      </c>
      <c r="C77" s="31">
        <f>C73-C74-C76</f>
        <v>0</v>
      </c>
      <c r="D77" s="31">
        <f>D73-D74-D76</f>
        <v>0</v>
      </c>
      <c r="E77" s="31">
        <f>E73-E74-E76</f>
        <v>0</v>
      </c>
      <c r="F77" s="31">
        <f t="shared" ref="F77" si="9">F73-F74-F76</f>
        <v>0</v>
      </c>
    </row>
    <row r="78" spans="1:6" x14ac:dyDescent="0.25">
      <c r="A78" s="72" t="s">
        <v>194</v>
      </c>
      <c r="B78" s="111"/>
      <c r="C78" s="143"/>
      <c r="D78" s="111"/>
      <c r="E78" s="111"/>
      <c r="F78" s="111"/>
    </row>
    <row r="79" spans="1:6" x14ac:dyDescent="0.25">
      <c r="A79" s="89" t="s">
        <v>300</v>
      </c>
      <c r="B79" s="131">
        <f>(B78/(1-B78))</f>
        <v>0</v>
      </c>
      <c r="C79" s="143">
        <f>(C78/(1-C78))</f>
        <v>0</v>
      </c>
      <c r="D79" s="111">
        <f t="shared" ref="D79:F79" si="10">(D78/(1-D78))</f>
        <v>0</v>
      </c>
      <c r="E79" s="111">
        <f t="shared" si="10"/>
        <v>0</v>
      </c>
      <c r="F79" s="111">
        <f t="shared" si="10"/>
        <v>0</v>
      </c>
    </row>
    <row r="80" spans="1:6" x14ac:dyDescent="0.25">
      <c r="A80" s="186" t="s">
        <v>301</v>
      </c>
      <c r="B80" s="130">
        <f t="shared" ref="B80:F80" si="11">IF(B79*B77&gt;0,B79*B77,0)</f>
        <v>0</v>
      </c>
      <c r="C80" s="31">
        <f t="shared" si="11"/>
        <v>0</v>
      </c>
      <c r="D80" s="31">
        <f t="shared" si="11"/>
        <v>0</v>
      </c>
      <c r="E80" s="31">
        <f t="shared" si="11"/>
        <v>0</v>
      </c>
      <c r="F80" s="31">
        <f t="shared" si="11"/>
        <v>0</v>
      </c>
    </row>
    <row r="81" spans="1:6" ht="14.25" customHeight="1" x14ac:dyDescent="0.25">
      <c r="A81" s="187" t="s">
        <v>195</v>
      </c>
      <c r="B81" s="31"/>
      <c r="C81" s="31"/>
      <c r="D81" s="31"/>
      <c r="E81" s="31"/>
      <c r="F81" s="31"/>
    </row>
    <row r="82" spans="1:6" x14ac:dyDescent="0.25">
      <c r="A82" s="186" t="s">
        <v>302</v>
      </c>
      <c r="B82" s="130">
        <f>B77+B81</f>
        <v>0</v>
      </c>
      <c r="C82" s="31">
        <f>C77+C81</f>
        <v>0</v>
      </c>
      <c r="D82" s="31">
        <f>D77+D81</f>
        <v>0</v>
      </c>
      <c r="E82" s="31">
        <f>E77+E81</f>
        <v>0</v>
      </c>
      <c r="F82" s="31">
        <f t="shared" ref="F82" si="12">F77+F81</f>
        <v>0</v>
      </c>
    </row>
    <row r="83" spans="1:6" x14ac:dyDescent="0.25">
      <c r="A83" s="89" t="s">
        <v>196</v>
      </c>
      <c r="B83" s="42"/>
      <c r="C83" s="42"/>
      <c r="D83" s="42"/>
      <c r="E83" s="42"/>
      <c r="F83" s="42"/>
    </row>
    <row r="84" spans="1:6" x14ac:dyDescent="0.25">
      <c r="A84" s="72" t="s">
        <v>303</v>
      </c>
      <c r="B84" s="127">
        <f>(B83/(1-B83))</f>
        <v>0</v>
      </c>
      <c r="C84" s="42">
        <f>(C83/(1-C83))</f>
        <v>0</v>
      </c>
      <c r="D84" s="42">
        <f t="shared" ref="D84:F84" si="13">(D83/(1-D83))</f>
        <v>0</v>
      </c>
      <c r="E84" s="42">
        <f t="shared" si="13"/>
        <v>0</v>
      </c>
      <c r="F84" s="42">
        <f t="shared" si="13"/>
        <v>0</v>
      </c>
    </row>
    <row r="85" spans="1:6" x14ac:dyDescent="0.25">
      <c r="A85" s="72" t="s">
        <v>304</v>
      </c>
      <c r="B85" s="126">
        <f t="shared" ref="B85:F85" si="14">IF(B84*B82&gt;0,B84*B82,0)</f>
        <v>0</v>
      </c>
      <c r="C85" s="30">
        <f t="shared" si="14"/>
        <v>0</v>
      </c>
      <c r="D85" s="30">
        <f t="shared" si="14"/>
        <v>0</v>
      </c>
      <c r="E85" s="30">
        <f t="shared" si="14"/>
        <v>0</v>
      </c>
      <c r="F85" s="30">
        <f t="shared" si="14"/>
        <v>0</v>
      </c>
    </row>
    <row r="86" spans="1:6" x14ac:dyDescent="0.25">
      <c r="A86" s="188" t="s">
        <v>305</v>
      </c>
      <c r="B86" s="126">
        <f>B71+B73+B75+B80+B85</f>
        <v>0</v>
      </c>
      <c r="C86" s="30">
        <f>C71+C73+C75+C80+C85</f>
        <v>0</v>
      </c>
      <c r="D86" s="30">
        <f>D71+D73+D75+D80+D85</f>
        <v>0</v>
      </c>
      <c r="E86" s="30">
        <f>E71+E73+E75+E80+E85</f>
        <v>0</v>
      </c>
      <c r="F86" s="30">
        <f t="shared" ref="F86" si="15">F71+F73+F75+F80+F85</f>
        <v>0</v>
      </c>
    </row>
    <row r="87" spans="1:6" x14ac:dyDescent="0.25">
      <c r="A87" s="71" t="s">
        <v>197</v>
      </c>
      <c r="B87" s="38"/>
      <c r="C87" s="38"/>
      <c r="D87" s="38"/>
      <c r="E87" s="38"/>
      <c r="F87" s="145"/>
    </row>
    <row r="88" spans="1:6" ht="30" x14ac:dyDescent="0.25">
      <c r="A88" s="151" t="s">
        <v>198</v>
      </c>
      <c r="B88" s="33"/>
      <c r="C88" s="33"/>
      <c r="D88" s="33"/>
      <c r="E88" s="33"/>
      <c r="F88" s="33"/>
    </row>
    <row r="89" spans="1:6" ht="60" x14ac:dyDescent="0.25">
      <c r="A89" s="89" t="s">
        <v>199</v>
      </c>
      <c r="B89" s="31"/>
      <c r="C89" s="31"/>
      <c r="D89" s="31"/>
      <c r="E89" s="31"/>
      <c r="F89" s="31"/>
    </row>
    <row r="90" spans="1:6" ht="30" x14ac:dyDescent="0.25">
      <c r="A90" s="89" t="s">
        <v>200</v>
      </c>
      <c r="B90" s="31"/>
      <c r="C90" s="31"/>
      <c r="D90" s="31"/>
      <c r="E90" s="31"/>
      <c r="F90" s="31"/>
    </row>
    <row r="91" spans="1:6" x14ac:dyDescent="0.25">
      <c r="A91" s="72" t="s">
        <v>201</v>
      </c>
      <c r="B91" s="31"/>
      <c r="C91" s="31"/>
      <c r="D91" s="31"/>
      <c r="E91" s="31"/>
      <c r="F91" s="31"/>
    </row>
    <row r="92" spans="1:6" x14ac:dyDescent="0.25">
      <c r="A92" s="72" t="s">
        <v>202</v>
      </c>
      <c r="B92" s="31"/>
      <c r="C92" s="31"/>
      <c r="D92" s="31"/>
      <c r="E92" s="31"/>
      <c r="F92" s="31"/>
    </row>
    <row r="93" spans="1:6" x14ac:dyDescent="0.25">
      <c r="A93" s="72" t="s">
        <v>203</v>
      </c>
      <c r="B93" s="31"/>
      <c r="C93" s="31"/>
      <c r="D93" s="31"/>
      <c r="E93" s="31"/>
      <c r="F93" s="31"/>
    </row>
    <row r="94" spans="1:6" x14ac:dyDescent="0.25">
      <c r="A94" s="72" t="s">
        <v>204</v>
      </c>
      <c r="B94" s="31"/>
      <c r="C94" s="31"/>
      <c r="D94" s="31"/>
      <c r="E94" s="31"/>
      <c r="F94" s="31"/>
    </row>
    <row r="95" spans="1:6" ht="30" x14ac:dyDescent="0.25">
      <c r="A95" s="89" t="s">
        <v>323</v>
      </c>
      <c r="B95" s="174" t="s">
        <v>115</v>
      </c>
      <c r="C95" s="174" t="s">
        <v>115</v>
      </c>
      <c r="D95" s="174" t="s">
        <v>115</v>
      </c>
      <c r="E95" s="174" t="s">
        <v>115</v>
      </c>
      <c r="F95" s="174" t="s">
        <v>115</v>
      </c>
    </row>
    <row r="96" spans="1:6" ht="45" x14ac:dyDescent="0.25">
      <c r="A96" s="89" t="s">
        <v>336</v>
      </c>
      <c r="B96" s="174" t="s">
        <v>115</v>
      </c>
      <c r="C96" s="174" t="s">
        <v>115</v>
      </c>
      <c r="D96" s="174" t="s">
        <v>115</v>
      </c>
      <c r="E96" s="174" t="s">
        <v>115</v>
      </c>
      <c r="F96" s="174" t="s">
        <v>115</v>
      </c>
    </row>
    <row r="97" spans="1:7" x14ac:dyDescent="0.25">
      <c r="A97" s="72" t="s">
        <v>205</v>
      </c>
      <c r="B97" s="31"/>
      <c r="C97" s="31"/>
      <c r="D97" s="31"/>
      <c r="E97" s="31"/>
      <c r="F97" s="31"/>
    </row>
    <row r="98" spans="1:7" x14ac:dyDescent="0.25">
      <c r="A98" s="72" t="s">
        <v>206</v>
      </c>
      <c r="B98" s="31"/>
      <c r="C98" s="31"/>
      <c r="D98" s="31"/>
      <c r="E98" s="31"/>
      <c r="F98" s="31"/>
    </row>
    <row r="99" spans="1:7" x14ac:dyDescent="0.25">
      <c r="A99" s="72" t="s">
        <v>207</v>
      </c>
      <c r="B99" s="31"/>
      <c r="C99" s="31"/>
      <c r="D99" s="31"/>
      <c r="E99" s="31"/>
      <c r="F99" s="31"/>
    </row>
    <row r="100" spans="1:7" x14ac:dyDescent="0.25">
      <c r="A100" s="72" t="s">
        <v>208</v>
      </c>
      <c r="B100" s="31"/>
      <c r="C100" s="31"/>
      <c r="D100" s="31"/>
      <c r="E100" s="31"/>
      <c r="F100" s="31"/>
    </row>
    <row r="101" spans="1:7" x14ac:dyDescent="0.25">
      <c r="A101" s="72" t="s">
        <v>209</v>
      </c>
      <c r="B101" s="31"/>
      <c r="C101" s="31"/>
      <c r="D101" s="31"/>
      <c r="E101" s="31"/>
      <c r="F101" s="31"/>
    </row>
    <row r="102" spans="1:7" x14ac:dyDescent="0.25">
      <c r="A102" s="72" t="s">
        <v>210</v>
      </c>
      <c r="B102" s="31"/>
      <c r="C102" s="31"/>
      <c r="D102" s="31"/>
      <c r="E102" s="31"/>
      <c r="F102" s="31"/>
    </row>
    <row r="103" spans="1:7" ht="15" customHeight="1" x14ac:dyDescent="0.25">
      <c r="A103" s="72" t="s">
        <v>211</v>
      </c>
      <c r="B103" s="31"/>
      <c r="C103" s="31"/>
      <c r="D103" s="31"/>
      <c r="E103" s="31"/>
      <c r="F103" s="31"/>
    </row>
    <row r="104" spans="1:7" x14ac:dyDescent="0.25">
      <c r="A104" s="194" t="s">
        <v>306</v>
      </c>
      <c r="B104" s="130">
        <f t="shared" ref="B104:F104" si="16">SUM(B88:B94,B97:B103)</f>
        <v>0</v>
      </c>
      <c r="C104" s="31">
        <f t="shared" si="16"/>
        <v>0</v>
      </c>
      <c r="D104" s="31">
        <f t="shared" si="16"/>
        <v>0</v>
      </c>
      <c r="E104" s="31">
        <f t="shared" si="16"/>
        <v>0</v>
      </c>
      <c r="F104" s="31">
        <f t="shared" si="16"/>
        <v>0</v>
      </c>
    </row>
    <row r="105" spans="1:7" ht="33" customHeight="1" x14ac:dyDescent="0.25">
      <c r="A105" s="190" t="s">
        <v>307</v>
      </c>
      <c r="B105" s="126">
        <f>B104-B90</f>
        <v>0</v>
      </c>
      <c r="C105" s="30">
        <f>C104-C90</f>
        <v>0</v>
      </c>
      <c r="D105" s="30">
        <f>D104-D90</f>
        <v>0</v>
      </c>
      <c r="E105" s="30">
        <f>E104-E90</f>
        <v>0</v>
      </c>
      <c r="F105" s="30">
        <f>F104-F90</f>
        <v>0</v>
      </c>
    </row>
    <row r="106" spans="1:7" ht="45.75" thickBot="1" x14ac:dyDescent="0.3">
      <c r="A106" s="191" t="s">
        <v>308</v>
      </c>
      <c r="B106" s="132">
        <f>B86+B105</f>
        <v>0</v>
      </c>
      <c r="C106" s="132">
        <f>C86+C105</f>
        <v>0</v>
      </c>
      <c r="D106" s="132">
        <f>D86+D105</f>
        <v>0</v>
      </c>
      <c r="E106" s="132">
        <f>E86+E105</f>
        <v>0</v>
      </c>
      <c r="F106" s="147">
        <f>F86+F105</f>
        <v>0</v>
      </c>
      <c r="G106" s="133">
        <f t="shared" ref="G106" si="17">SUM(B106:F106)</f>
        <v>0</v>
      </c>
    </row>
    <row r="107" spans="1:7" x14ac:dyDescent="0.25">
      <c r="A107" s="163"/>
      <c r="B107" s="53"/>
      <c r="C107" s="52"/>
      <c r="D107" s="52"/>
      <c r="E107" s="52"/>
      <c r="F107" s="52"/>
    </row>
    <row r="151" ht="61.5" customHeight="1" x14ac:dyDescent="0.25"/>
    <row r="170" spans="1:1" x14ac:dyDescent="0.25">
      <c r="A170" s="2"/>
    </row>
    <row r="171" spans="1:1" x14ac:dyDescent="0.25">
      <c r="A171" s="163"/>
    </row>
    <row r="172" spans="1:1" x14ac:dyDescent="0.25">
      <c r="A172" s="163"/>
    </row>
    <row r="173" spans="1:1" x14ac:dyDescent="0.25">
      <c r="A173" s="3"/>
    </row>
    <row r="174" spans="1:1" x14ac:dyDescent="0.25">
      <c r="A174" s="8"/>
    </row>
    <row r="175" spans="1:1" x14ac:dyDescent="0.25">
      <c r="A175" s="1"/>
    </row>
    <row r="176" spans="1:1" x14ac:dyDescent="0.25">
      <c r="A176" s="1"/>
    </row>
    <row r="177" spans="1:1" x14ac:dyDescent="0.25">
      <c r="A177" s="1"/>
    </row>
    <row r="178" spans="1:1" x14ac:dyDescent="0.25">
      <c r="A178" s="1"/>
    </row>
    <row r="179" spans="1:1" x14ac:dyDescent="0.25">
      <c r="A179" s="10"/>
    </row>
    <row r="180" spans="1:1" x14ac:dyDescent="0.25">
      <c r="A180" s="1"/>
    </row>
    <row r="181" spans="1:1" x14ac:dyDescent="0.25">
      <c r="A181" s="1"/>
    </row>
    <row r="182" spans="1:1" x14ac:dyDescent="0.25">
      <c r="A182" s="1"/>
    </row>
    <row r="183" spans="1:1" x14ac:dyDescent="0.25">
      <c r="A183" s="1"/>
    </row>
    <row r="184" spans="1:1" x14ac:dyDescent="0.25">
      <c r="A184" s="8"/>
    </row>
    <row r="185" spans="1:1" x14ac:dyDescent="0.25">
      <c r="A185" s="1"/>
    </row>
    <row r="186" spans="1:1" x14ac:dyDescent="0.25">
      <c r="A186" s="1"/>
    </row>
    <row r="187" spans="1:1" x14ac:dyDescent="0.25">
      <c r="A187" s="1"/>
    </row>
    <row r="188" spans="1:1" x14ac:dyDescent="0.25">
      <c r="A188" s="1"/>
    </row>
    <row r="192" spans="1:1" x14ac:dyDescent="0.25">
      <c r="A192" s="8"/>
    </row>
    <row r="193" spans="1:1" x14ac:dyDescent="0.25">
      <c r="A193" s="1"/>
    </row>
    <row r="194" spans="1:1" x14ac:dyDescent="0.25">
      <c r="A194" s="1"/>
    </row>
    <row r="195" spans="1:1" x14ac:dyDescent="0.25">
      <c r="A195" s="10"/>
    </row>
    <row r="196" spans="1:1" x14ac:dyDescent="0.25">
      <c r="A196" s="1"/>
    </row>
    <row r="197" spans="1:1" x14ac:dyDescent="0.25">
      <c r="A197" s="1"/>
    </row>
    <row r="198" spans="1:1" x14ac:dyDescent="0.25">
      <c r="A198" s="8"/>
    </row>
    <row r="199" spans="1:1" x14ac:dyDescent="0.25">
      <c r="A199" s="1"/>
    </row>
    <row r="200" spans="1:1" x14ac:dyDescent="0.25">
      <c r="A200" s="1"/>
    </row>
    <row r="203" spans="1:1" x14ac:dyDescent="0.25">
      <c r="A203" s="163"/>
    </row>
    <row r="204" spans="1:1" x14ac:dyDescent="0.25">
      <c r="A204" s="163"/>
    </row>
    <row r="210" spans="1:1" x14ac:dyDescent="0.25">
      <c r="A210" s="163"/>
    </row>
    <row r="222" spans="1:1" x14ac:dyDescent="0.25">
      <c r="A222" s="163"/>
    </row>
  </sheetData>
  <dataValidations disablePrompts="1" count="1">
    <dataValidation type="list" allowBlank="1" showInputMessage="1" showErrorMessage="1" sqref="B13:F13" xr:uid="{D8E15DB2-D1F4-4636-A1A3-7D2CA3519A28}">
      <formula1>"J, P"</formula1>
    </dataValidation>
  </dataValidations>
  <pageMargins left="0.7" right="0.7" top="0.75" bottom="0.75" header="0.3" footer="0.3"/>
  <pageSetup orientation="portrait" horizontalDpi="90" verticalDpi="9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E3D0D-35B8-40E2-BFD4-5F0723E43D83}">
  <dimension ref="A1:I222"/>
  <sheetViews>
    <sheetView topLeftCell="A45" zoomScale="90" zoomScaleNormal="90" workbookViewId="0">
      <selection sqref="A1:F1"/>
    </sheetView>
  </sheetViews>
  <sheetFormatPr defaultColWidth="8.7109375" defaultRowHeight="15" x14ac:dyDescent="0.25"/>
  <cols>
    <col min="1" max="1" width="65.7109375" customWidth="1"/>
    <col min="2" max="6" width="20.42578125" customWidth="1"/>
  </cols>
  <sheetData>
    <row r="1" spans="1:9" ht="19.5" thickBot="1" x14ac:dyDescent="0.35">
      <c r="A1" s="106" t="s">
        <v>232</v>
      </c>
      <c r="B1" s="91"/>
      <c r="C1" s="91"/>
      <c r="D1" s="91"/>
      <c r="E1" s="91"/>
      <c r="F1" s="140"/>
    </row>
    <row r="2" spans="1:9" x14ac:dyDescent="0.25">
      <c r="A2" s="148" t="s">
        <v>154</v>
      </c>
      <c r="B2" s="27"/>
      <c r="C2" s="27"/>
      <c r="D2" s="27"/>
      <c r="E2" s="27"/>
      <c r="F2" s="144"/>
    </row>
    <row r="3" spans="1:9" x14ac:dyDescent="0.25">
      <c r="A3" s="115" t="s">
        <v>155</v>
      </c>
      <c r="B3" s="139"/>
      <c r="C3" s="139"/>
      <c r="D3" s="139"/>
      <c r="E3" s="58"/>
      <c r="F3" s="139"/>
    </row>
    <row r="4" spans="1:9" x14ac:dyDescent="0.25">
      <c r="A4" s="115" t="s">
        <v>156</v>
      </c>
      <c r="B4" s="14"/>
      <c r="C4" s="14"/>
      <c r="D4" s="14"/>
      <c r="E4" s="24"/>
      <c r="F4" s="104"/>
      <c r="G4" s="155" t="s">
        <v>157</v>
      </c>
      <c r="H4" s="154">
        <f>COUNTIF(B4:F4, "&lt;&gt;0")</f>
        <v>5</v>
      </c>
      <c r="I4" s="54" t="s">
        <v>158</v>
      </c>
    </row>
    <row r="5" spans="1:9" x14ac:dyDescent="0.25">
      <c r="A5" s="116" t="s">
        <v>159</v>
      </c>
      <c r="B5" s="4"/>
      <c r="C5" s="4"/>
      <c r="D5" s="4"/>
      <c r="E5" s="6"/>
      <c r="F5" s="4"/>
    </row>
    <row r="6" spans="1:9" x14ac:dyDescent="0.25">
      <c r="A6" s="117" t="s">
        <v>160</v>
      </c>
      <c r="B6" s="4"/>
      <c r="C6" s="4"/>
      <c r="D6" s="4"/>
      <c r="E6" s="6"/>
      <c r="F6" s="4"/>
    </row>
    <row r="7" spans="1:9" x14ac:dyDescent="0.25">
      <c r="A7" s="116" t="s">
        <v>161</v>
      </c>
      <c r="B7" s="4"/>
      <c r="C7" s="4"/>
      <c r="D7" s="4"/>
      <c r="E7" s="6"/>
      <c r="F7" s="4"/>
    </row>
    <row r="8" spans="1:9" x14ac:dyDescent="0.25">
      <c r="A8" s="117" t="s">
        <v>162</v>
      </c>
      <c r="B8" s="4"/>
      <c r="C8" s="4"/>
      <c r="D8" s="4"/>
      <c r="E8" s="6"/>
      <c r="F8" s="4"/>
    </row>
    <row r="9" spans="1:9" x14ac:dyDescent="0.25">
      <c r="A9" s="117" t="s">
        <v>163</v>
      </c>
      <c r="B9" s="4"/>
      <c r="C9" s="4"/>
      <c r="D9" s="4"/>
      <c r="E9" s="6"/>
      <c r="F9" s="4"/>
    </row>
    <row r="10" spans="1:9" x14ac:dyDescent="0.25">
      <c r="A10" s="117" t="s">
        <v>164</v>
      </c>
      <c r="B10" s="4"/>
      <c r="C10" s="4"/>
      <c r="D10" s="4"/>
      <c r="E10" s="6"/>
      <c r="F10" s="4"/>
    </row>
    <row r="11" spans="1:9" x14ac:dyDescent="0.25">
      <c r="A11" s="117" t="s">
        <v>165</v>
      </c>
      <c r="B11" s="4"/>
      <c r="C11" s="4"/>
      <c r="D11" s="4"/>
      <c r="E11" s="6"/>
      <c r="F11" s="4"/>
    </row>
    <row r="12" spans="1:9" x14ac:dyDescent="0.25">
      <c r="A12" s="117" t="s">
        <v>166</v>
      </c>
      <c r="B12" s="4"/>
      <c r="C12" s="4"/>
      <c r="D12" s="4"/>
      <c r="E12" s="6"/>
      <c r="F12" s="4"/>
    </row>
    <row r="13" spans="1:9" x14ac:dyDescent="0.25">
      <c r="A13" s="117" t="s">
        <v>245</v>
      </c>
      <c r="B13" s="161"/>
      <c r="C13" s="161"/>
      <c r="D13" s="161"/>
      <c r="E13" s="161"/>
      <c r="F13" s="161"/>
    </row>
    <row r="14" spans="1:9" x14ac:dyDescent="0.25">
      <c r="A14" s="193" t="s">
        <v>255</v>
      </c>
      <c r="B14" s="5"/>
      <c r="C14" s="5"/>
      <c r="D14" s="5"/>
      <c r="E14" s="7"/>
      <c r="F14" s="5"/>
    </row>
    <row r="15" spans="1:9" x14ac:dyDescent="0.25">
      <c r="A15" s="141" t="s">
        <v>167</v>
      </c>
      <c r="B15" s="27"/>
      <c r="C15" s="27"/>
      <c r="D15" s="27"/>
      <c r="E15" s="27"/>
      <c r="F15" s="105"/>
    </row>
    <row r="16" spans="1:9" x14ac:dyDescent="0.25">
      <c r="A16" s="66" t="s">
        <v>168</v>
      </c>
      <c r="B16" s="46"/>
      <c r="C16" s="46"/>
      <c r="D16" s="46"/>
      <c r="E16" s="46"/>
      <c r="F16" s="47"/>
    </row>
    <row r="17" spans="1:6" x14ac:dyDescent="0.25">
      <c r="A17" s="67" t="s">
        <v>169</v>
      </c>
      <c r="B17" s="87"/>
      <c r="C17" s="87"/>
      <c r="D17" s="87"/>
      <c r="E17" s="87"/>
      <c r="F17" s="113"/>
    </row>
    <row r="18" spans="1:6" x14ac:dyDescent="0.25">
      <c r="A18" s="68" t="s">
        <v>170</v>
      </c>
      <c r="B18" s="33"/>
      <c r="C18" s="33"/>
      <c r="D18" s="33"/>
      <c r="E18" s="33"/>
      <c r="F18" s="33"/>
    </row>
    <row r="19" spans="1:6" x14ac:dyDescent="0.25">
      <c r="A19" s="68" t="s">
        <v>171</v>
      </c>
      <c r="B19" s="31"/>
      <c r="C19" s="31"/>
      <c r="D19" s="31"/>
      <c r="E19" s="31"/>
      <c r="F19" s="31"/>
    </row>
    <row r="20" spans="1:6" x14ac:dyDescent="0.25">
      <c r="A20" s="68" t="s">
        <v>287</v>
      </c>
      <c r="B20" s="130">
        <f t="shared" ref="B20:F20" si="0">B18-B19</f>
        <v>0</v>
      </c>
      <c r="C20" s="31">
        <f t="shared" si="0"/>
        <v>0</v>
      </c>
      <c r="D20" s="31">
        <f t="shared" si="0"/>
        <v>0</v>
      </c>
      <c r="E20" s="31">
        <f t="shared" si="0"/>
        <v>0</v>
      </c>
      <c r="F20" s="31">
        <f t="shared" si="0"/>
        <v>0</v>
      </c>
    </row>
    <row r="21" spans="1:6" ht="15" customHeight="1" x14ac:dyDescent="0.25">
      <c r="A21" s="69" t="s">
        <v>172</v>
      </c>
      <c r="B21" s="38"/>
      <c r="C21" s="38"/>
      <c r="D21" s="38"/>
      <c r="E21" s="38"/>
      <c r="F21" s="145"/>
    </row>
    <row r="22" spans="1:6" x14ac:dyDescent="0.25">
      <c r="A22" s="68" t="s">
        <v>170</v>
      </c>
      <c r="B22" s="33"/>
      <c r="C22" s="33"/>
      <c r="D22" s="33"/>
      <c r="E22" s="33"/>
      <c r="F22" s="33"/>
    </row>
    <row r="23" spans="1:6" x14ac:dyDescent="0.25">
      <c r="A23" s="68" t="s">
        <v>173</v>
      </c>
      <c r="B23" s="31"/>
      <c r="C23" s="31"/>
      <c r="D23" s="31"/>
      <c r="E23" s="31"/>
      <c r="F23" s="31"/>
    </row>
    <row r="24" spans="1:6" x14ac:dyDescent="0.25">
      <c r="A24" s="68" t="s">
        <v>324</v>
      </c>
      <c r="B24" s="130">
        <f t="shared" ref="B24:F24" si="1">B22-B23</f>
        <v>0</v>
      </c>
      <c r="C24" s="31">
        <f t="shared" si="1"/>
        <v>0</v>
      </c>
      <c r="D24" s="31">
        <f t="shared" si="1"/>
        <v>0</v>
      </c>
      <c r="E24" s="31">
        <f t="shared" si="1"/>
        <v>0</v>
      </c>
      <c r="F24" s="31">
        <f t="shared" si="1"/>
        <v>0</v>
      </c>
    </row>
    <row r="25" spans="1:6" ht="15" customHeight="1" x14ac:dyDescent="0.25">
      <c r="A25" s="69" t="s">
        <v>174</v>
      </c>
      <c r="B25" s="38"/>
      <c r="C25" s="38"/>
      <c r="D25" s="38"/>
      <c r="E25" s="38"/>
      <c r="F25" s="145"/>
    </row>
    <row r="26" spans="1:6" x14ac:dyDescent="0.25">
      <c r="A26" s="68" t="s">
        <v>170</v>
      </c>
      <c r="B26" s="33"/>
      <c r="C26" s="33"/>
      <c r="D26" s="33"/>
      <c r="E26" s="33"/>
      <c r="F26" s="33"/>
    </row>
    <row r="27" spans="1:6" x14ac:dyDescent="0.25">
      <c r="A27" s="68" t="s">
        <v>173</v>
      </c>
      <c r="B27" s="31"/>
      <c r="C27" s="31"/>
      <c r="D27" s="31"/>
      <c r="E27" s="31"/>
      <c r="F27" s="31"/>
    </row>
    <row r="28" spans="1:6" x14ac:dyDescent="0.25">
      <c r="A28" s="68" t="s">
        <v>288</v>
      </c>
      <c r="B28" s="130">
        <f t="shared" ref="B28:F28" si="2">B26-B27</f>
        <v>0</v>
      </c>
      <c r="C28" s="31">
        <f t="shared" si="2"/>
        <v>0</v>
      </c>
      <c r="D28" s="31">
        <f t="shared" si="2"/>
        <v>0</v>
      </c>
      <c r="E28" s="31">
        <f t="shared" si="2"/>
        <v>0</v>
      </c>
      <c r="F28" s="31">
        <f t="shared" si="2"/>
        <v>0</v>
      </c>
    </row>
    <row r="29" spans="1:6" ht="15" customHeight="1" x14ac:dyDescent="0.25">
      <c r="A29" s="69" t="s">
        <v>175</v>
      </c>
      <c r="B29" s="38"/>
      <c r="C29" s="38"/>
      <c r="D29" s="38"/>
      <c r="E29" s="38"/>
      <c r="F29" s="145"/>
    </row>
    <row r="30" spans="1:6" x14ac:dyDescent="0.25">
      <c r="A30" s="68" t="s">
        <v>170</v>
      </c>
      <c r="B30" s="33"/>
      <c r="C30" s="33"/>
      <c r="D30" s="33"/>
      <c r="E30" s="33"/>
      <c r="F30" s="33"/>
    </row>
    <row r="31" spans="1:6" x14ac:dyDescent="0.25">
      <c r="A31" s="68" t="s">
        <v>173</v>
      </c>
      <c r="B31" s="31"/>
      <c r="C31" s="31"/>
      <c r="D31" s="31"/>
      <c r="E31" s="31"/>
      <c r="F31" s="31"/>
    </row>
    <row r="32" spans="1:6" x14ac:dyDescent="0.25">
      <c r="A32" s="68" t="s">
        <v>289</v>
      </c>
      <c r="B32" s="130">
        <f t="shared" ref="B32:F32" si="3">B30-B31</f>
        <v>0</v>
      </c>
      <c r="C32" s="31">
        <f t="shared" si="3"/>
        <v>0</v>
      </c>
      <c r="D32" s="31">
        <f t="shared" si="3"/>
        <v>0</v>
      </c>
      <c r="E32" s="31">
        <f t="shared" si="3"/>
        <v>0</v>
      </c>
      <c r="F32" s="31">
        <f t="shared" si="3"/>
        <v>0</v>
      </c>
    </row>
    <row r="33" spans="1:8" x14ac:dyDescent="0.25">
      <c r="A33" s="69" t="s">
        <v>176</v>
      </c>
      <c r="B33" s="38"/>
      <c r="C33" s="38"/>
      <c r="D33" s="38"/>
      <c r="E33" s="38"/>
      <c r="F33" s="145"/>
      <c r="H33" s="149"/>
    </row>
    <row r="34" spans="1:8" x14ac:dyDescent="0.25">
      <c r="A34" s="68" t="s">
        <v>170</v>
      </c>
      <c r="B34" s="33"/>
      <c r="C34" s="33"/>
      <c r="D34" s="33"/>
      <c r="E34" s="33"/>
      <c r="F34" s="33"/>
    </row>
    <row r="35" spans="1:8" x14ac:dyDescent="0.25">
      <c r="A35" s="68" t="s">
        <v>173</v>
      </c>
      <c r="B35" s="31"/>
      <c r="C35" s="31"/>
      <c r="D35" s="31"/>
      <c r="E35" s="31"/>
      <c r="F35" s="31"/>
    </row>
    <row r="36" spans="1:8" x14ac:dyDescent="0.25">
      <c r="A36" s="68" t="s">
        <v>290</v>
      </c>
      <c r="B36" s="130">
        <f>B34-B35</f>
        <v>0</v>
      </c>
      <c r="C36" s="31">
        <f>C34-C35</f>
        <v>0</v>
      </c>
      <c r="D36" s="31">
        <f>D34-D35</f>
        <v>0</v>
      </c>
      <c r="E36" s="31">
        <f>E34-E35</f>
        <v>0</v>
      </c>
      <c r="F36" s="31">
        <f>F34-F35</f>
        <v>0</v>
      </c>
    </row>
    <row r="37" spans="1:8" x14ac:dyDescent="0.25">
      <c r="A37" s="69" t="s">
        <v>309</v>
      </c>
      <c r="B37" s="38"/>
      <c r="C37" s="38"/>
      <c r="D37" s="38"/>
      <c r="E37" s="38"/>
      <c r="F37" s="145"/>
    </row>
    <row r="38" spans="1:8" x14ac:dyDescent="0.25">
      <c r="A38" s="68" t="s">
        <v>103</v>
      </c>
      <c r="B38" s="174" t="s">
        <v>115</v>
      </c>
      <c r="C38" s="174" t="s">
        <v>115</v>
      </c>
      <c r="D38" s="174" t="s">
        <v>115</v>
      </c>
      <c r="E38" s="174" t="s">
        <v>115</v>
      </c>
      <c r="F38" s="174" t="s">
        <v>115</v>
      </c>
    </row>
    <row r="39" spans="1:8" x14ac:dyDescent="0.25">
      <c r="A39" s="68" t="s">
        <v>107</v>
      </c>
      <c r="B39" s="174" t="s">
        <v>115</v>
      </c>
      <c r="C39" s="174" t="s">
        <v>115</v>
      </c>
      <c r="D39" s="174" t="s">
        <v>115</v>
      </c>
      <c r="E39" s="174" t="s">
        <v>115</v>
      </c>
      <c r="F39" s="174" t="s">
        <v>115</v>
      </c>
    </row>
    <row r="40" spans="1:8" x14ac:dyDescent="0.25">
      <c r="A40" s="68" t="s">
        <v>177</v>
      </c>
      <c r="B40" s="174" t="s">
        <v>115</v>
      </c>
      <c r="C40" s="174" t="s">
        <v>115</v>
      </c>
      <c r="D40" s="174" t="s">
        <v>115</v>
      </c>
      <c r="E40" s="174" t="s">
        <v>115</v>
      </c>
      <c r="F40" s="174" t="s">
        <v>115</v>
      </c>
    </row>
    <row r="41" spans="1:8" x14ac:dyDescent="0.25">
      <c r="A41" s="69" t="s">
        <v>340</v>
      </c>
      <c r="B41" s="38"/>
      <c r="C41" s="38"/>
      <c r="D41" s="38"/>
      <c r="E41" s="38"/>
      <c r="F41" s="145"/>
    </row>
    <row r="42" spans="1:8" x14ac:dyDescent="0.25">
      <c r="A42" s="68" t="s">
        <v>103</v>
      </c>
      <c r="B42" s="174" t="s">
        <v>115</v>
      </c>
      <c r="C42" s="174" t="s">
        <v>115</v>
      </c>
      <c r="D42" s="174" t="s">
        <v>115</v>
      </c>
      <c r="E42" s="174" t="s">
        <v>115</v>
      </c>
      <c r="F42" s="174" t="s">
        <v>115</v>
      </c>
    </row>
    <row r="43" spans="1:8" x14ac:dyDescent="0.25">
      <c r="A43" s="68" t="s">
        <v>107</v>
      </c>
      <c r="B43" s="174" t="s">
        <v>115</v>
      </c>
      <c r="C43" s="174" t="s">
        <v>115</v>
      </c>
      <c r="D43" s="174" t="s">
        <v>115</v>
      </c>
      <c r="E43" s="174" t="s">
        <v>115</v>
      </c>
      <c r="F43" s="174" t="s">
        <v>115</v>
      </c>
    </row>
    <row r="44" spans="1:8" x14ac:dyDescent="0.25">
      <c r="A44" s="68" t="s">
        <v>177</v>
      </c>
      <c r="B44" s="174" t="s">
        <v>115</v>
      </c>
      <c r="C44" s="174" t="s">
        <v>115</v>
      </c>
      <c r="D44" s="174" t="s">
        <v>115</v>
      </c>
      <c r="E44" s="174" t="s">
        <v>115</v>
      </c>
      <c r="F44" s="174" t="s">
        <v>115</v>
      </c>
    </row>
    <row r="45" spans="1:8" x14ac:dyDescent="0.25">
      <c r="A45" s="69" t="s">
        <v>178</v>
      </c>
      <c r="B45" s="38"/>
      <c r="C45" s="38"/>
      <c r="D45" s="38"/>
      <c r="E45" s="38"/>
      <c r="F45" s="145"/>
    </row>
    <row r="46" spans="1:8" x14ac:dyDescent="0.25">
      <c r="A46" s="68" t="s">
        <v>170</v>
      </c>
      <c r="B46" s="33"/>
      <c r="C46" s="33"/>
      <c r="D46" s="33"/>
      <c r="E46" s="33"/>
      <c r="F46" s="33"/>
    </row>
    <row r="47" spans="1:8" x14ac:dyDescent="0.25">
      <c r="A47" s="68" t="s">
        <v>173</v>
      </c>
      <c r="B47" s="31"/>
      <c r="C47" s="31"/>
      <c r="D47" s="31"/>
      <c r="E47" s="31"/>
      <c r="F47" s="31"/>
    </row>
    <row r="48" spans="1:8" x14ac:dyDescent="0.25">
      <c r="A48" s="68" t="s">
        <v>291</v>
      </c>
      <c r="B48" s="130">
        <f t="shared" ref="B48:F48" si="4">B46-B47</f>
        <v>0</v>
      </c>
      <c r="C48" s="31">
        <f t="shared" si="4"/>
        <v>0</v>
      </c>
      <c r="D48" s="31">
        <f t="shared" si="4"/>
        <v>0</v>
      </c>
      <c r="E48" s="31">
        <f t="shared" si="4"/>
        <v>0</v>
      </c>
      <c r="F48" s="31">
        <f t="shared" si="4"/>
        <v>0</v>
      </c>
    </row>
    <row r="49" spans="1:6" x14ac:dyDescent="0.25">
      <c r="A49" s="67" t="s">
        <v>179</v>
      </c>
      <c r="B49" s="38"/>
      <c r="C49" s="38"/>
      <c r="D49" s="38"/>
      <c r="E49" s="38"/>
      <c r="F49" s="145"/>
    </row>
    <row r="50" spans="1:6" x14ac:dyDescent="0.25">
      <c r="A50" s="68" t="s">
        <v>170</v>
      </c>
      <c r="B50" s="33"/>
      <c r="C50" s="33"/>
      <c r="D50" s="33"/>
      <c r="E50" s="33"/>
      <c r="F50" s="33"/>
    </row>
    <row r="51" spans="1:6" x14ac:dyDescent="0.25">
      <c r="A51" s="68" t="s">
        <v>173</v>
      </c>
      <c r="B51" s="31"/>
      <c r="C51" s="31"/>
      <c r="D51" s="31"/>
      <c r="E51" s="31"/>
      <c r="F51" s="31"/>
    </row>
    <row r="52" spans="1:6" x14ac:dyDescent="0.25">
      <c r="A52" s="68" t="s">
        <v>292</v>
      </c>
      <c r="B52" s="130">
        <f t="shared" ref="B52:F52" si="5">B50-B51</f>
        <v>0</v>
      </c>
      <c r="C52" s="31">
        <f t="shared" si="5"/>
        <v>0</v>
      </c>
      <c r="D52" s="31">
        <f t="shared" si="5"/>
        <v>0</v>
      </c>
      <c r="E52" s="31">
        <f t="shared" si="5"/>
        <v>0</v>
      </c>
      <c r="F52" s="31">
        <f t="shared" si="5"/>
        <v>0</v>
      </c>
    </row>
    <row r="53" spans="1:6" ht="30" x14ac:dyDescent="0.25">
      <c r="A53" s="70" t="s">
        <v>293</v>
      </c>
      <c r="B53" s="125">
        <f t="shared" ref="B53:F54" si="6">B18+B22+B26+B30+B34+B46+B50</f>
        <v>0</v>
      </c>
      <c r="C53" s="35">
        <f t="shared" si="6"/>
        <v>0</v>
      </c>
      <c r="D53" s="35">
        <f t="shared" si="6"/>
        <v>0</v>
      </c>
      <c r="E53" s="35">
        <f t="shared" si="6"/>
        <v>0</v>
      </c>
      <c r="F53" s="35">
        <f t="shared" si="6"/>
        <v>0</v>
      </c>
    </row>
    <row r="54" spans="1:6" ht="30" x14ac:dyDescent="0.25">
      <c r="A54" s="70" t="s">
        <v>294</v>
      </c>
      <c r="B54" s="125">
        <f t="shared" si="6"/>
        <v>0</v>
      </c>
      <c r="C54" s="35">
        <f t="shared" si="6"/>
        <v>0</v>
      </c>
      <c r="D54" s="35">
        <f t="shared" si="6"/>
        <v>0</v>
      </c>
      <c r="E54" s="35">
        <f t="shared" si="6"/>
        <v>0</v>
      </c>
      <c r="F54" s="35">
        <f t="shared" si="6"/>
        <v>0</v>
      </c>
    </row>
    <row r="55" spans="1:6" x14ac:dyDescent="0.25">
      <c r="A55" s="70" t="s">
        <v>295</v>
      </c>
      <c r="B55" s="130">
        <f t="shared" ref="B55:F55" si="7">B53-B54</f>
        <v>0</v>
      </c>
      <c r="C55" s="31">
        <f t="shared" si="7"/>
        <v>0</v>
      </c>
      <c r="D55" s="31">
        <f t="shared" si="7"/>
        <v>0</v>
      </c>
      <c r="E55" s="31">
        <f t="shared" si="7"/>
        <v>0</v>
      </c>
      <c r="F55" s="31">
        <f t="shared" si="7"/>
        <v>0</v>
      </c>
    </row>
    <row r="56" spans="1:6" x14ac:dyDescent="0.25">
      <c r="A56" s="72" t="s">
        <v>180</v>
      </c>
      <c r="B56" s="31"/>
      <c r="C56" s="31"/>
      <c r="D56" s="31"/>
      <c r="E56" s="31"/>
      <c r="F56" s="31"/>
    </row>
    <row r="57" spans="1:6" x14ac:dyDescent="0.25">
      <c r="A57" s="72" t="s">
        <v>181</v>
      </c>
      <c r="B57" s="31"/>
      <c r="C57" s="31"/>
      <c r="D57" s="31"/>
      <c r="E57" s="31"/>
      <c r="F57" s="31"/>
    </row>
    <row r="58" spans="1:6" x14ac:dyDescent="0.25">
      <c r="A58" s="72" t="s">
        <v>182</v>
      </c>
      <c r="B58" s="31"/>
      <c r="C58" s="31"/>
      <c r="D58" s="31"/>
      <c r="E58" s="31"/>
      <c r="F58" s="31"/>
    </row>
    <row r="59" spans="1:6" ht="14.65" customHeight="1" x14ac:dyDescent="0.25">
      <c r="A59" s="89" t="s">
        <v>322</v>
      </c>
      <c r="B59" s="31"/>
      <c r="C59" s="31"/>
      <c r="D59" s="31"/>
      <c r="E59" s="31"/>
      <c r="F59" s="31"/>
    </row>
    <row r="60" spans="1:6" x14ac:dyDescent="0.25">
      <c r="A60" s="72" t="s">
        <v>296</v>
      </c>
      <c r="B60" s="126">
        <f t="shared" ref="B60:F60" si="8">B55-B56-B57-B58+B59</f>
        <v>0</v>
      </c>
      <c r="C60" s="142">
        <f t="shared" si="8"/>
        <v>0</v>
      </c>
      <c r="D60" s="30">
        <f t="shared" si="8"/>
        <v>0</v>
      </c>
      <c r="E60" s="30">
        <f t="shared" si="8"/>
        <v>0</v>
      </c>
      <c r="F60" s="30">
        <f t="shared" si="8"/>
        <v>0</v>
      </c>
    </row>
    <row r="61" spans="1:6" x14ac:dyDescent="0.25">
      <c r="A61" s="71" t="s">
        <v>183</v>
      </c>
      <c r="B61" s="38"/>
      <c r="C61" s="38"/>
      <c r="D61" s="38"/>
      <c r="E61" s="38"/>
      <c r="F61" s="145"/>
    </row>
    <row r="62" spans="1:6" x14ac:dyDescent="0.25">
      <c r="A62" s="72" t="s">
        <v>184</v>
      </c>
      <c r="B62" s="41"/>
      <c r="C62" s="41"/>
      <c r="D62" s="41"/>
      <c r="E62" s="41"/>
      <c r="F62" s="146"/>
    </row>
    <row r="63" spans="1:6" x14ac:dyDescent="0.25">
      <c r="A63" s="72" t="s">
        <v>185</v>
      </c>
      <c r="B63" s="41"/>
      <c r="C63" s="41"/>
      <c r="D63" s="41"/>
      <c r="E63" s="41"/>
      <c r="F63" s="146"/>
    </row>
    <row r="64" spans="1:6" x14ac:dyDescent="0.25">
      <c r="A64" s="72" t="s">
        <v>186</v>
      </c>
      <c r="B64" s="41"/>
      <c r="C64" s="41"/>
      <c r="D64" s="41"/>
      <c r="E64" s="41"/>
      <c r="F64" s="146"/>
    </row>
    <row r="65" spans="1:6" x14ac:dyDescent="0.25">
      <c r="A65" s="72" t="s">
        <v>187</v>
      </c>
      <c r="B65" s="41"/>
      <c r="C65" s="41"/>
      <c r="D65" s="41"/>
      <c r="E65" s="41"/>
      <c r="F65" s="146"/>
    </row>
    <row r="66" spans="1:6" x14ac:dyDescent="0.25">
      <c r="A66" s="72" t="s">
        <v>188</v>
      </c>
      <c r="B66" s="41"/>
      <c r="C66" s="41"/>
      <c r="D66" s="41"/>
      <c r="E66" s="41"/>
      <c r="F66" s="146"/>
    </row>
    <row r="67" spans="1:6" ht="30.6" customHeight="1" x14ac:dyDescent="0.25">
      <c r="A67" s="89" t="s">
        <v>325</v>
      </c>
      <c r="B67" s="174" t="s">
        <v>115</v>
      </c>
      <c r="C67" s="174" t="s">
        <v>115</v>
      </c>
      <c r="D67" s="174" t="s">
        <v>115</v>
      </c>
      <c r="E67" s="174" t="s">
        <v>115</v>
      </c>
      <c r="F67" s="174" t="s">
        <v>115</v>
      </c>
    </row>
    <row r="68" spans="1:6" ht="30.6" customHeight="1" x14ac:dyDescent="0.25">
      <c r="A68" s="89" t="s">
        <v>229</v>
      </c>
      <c r="B68" s="174" t="s">
        <v>115</v>
      </c>
      <c r="C68" s="174" t="s">
        <v>115</v>
      </c>
      <c r="D68" s="174" t="s">
        <v>115</v>
      </c>
      <c r="E68" s="174" t="s">
        <v>115</v>
      </c>
      <c r="F68" s="174" t="s">
        <v>115</v>
      </c>
    </row>
    <row r="69" spans="1:6" x14ac:dyDescent="0.25">
      <c r="A69" s="72" t="s">
        <v>189</v>
      </c>
      <c r="B69" s="41"/>
      <c r="C69" s="41"/>
      <c r="D69" s="41"/>
      <c r="E69" s="41"/>
      <c r="F69" s="146"/>
    </row>
    <row r="70" spans="1:6" x14ac:dyDescent="0.25">
      <c r="A70" s="72" t="s">
        <v>190</v>
      </c>
      <c r="B70" s="41"/>
      <c r="C70" s="41"/>
      <c r="D70" s="41"/>
      <c r="E70" s="41"/>
      <c r="F70" s="146"/>
    </row>
    <row r="71" spans="1:6" ht="30" x14ac:dyDescent="0.25">
      <c r="A71" s="70" t="s">
        <v>297</v>
      </c>
      <c r="B71" s="150">
        <f>B62+B63+B64+B65+B66+B69+B70</f>
        <v>0</v>
      </c>
      <c r="C71" s="41">
        <f>C62+C63+C64+C65+C66+C69+C70</f>
        <v>0</v>
      </c>
      <c r="D71" s="41">
        <f>D62+D63+D64+D65+D66+D69+D70</f>
        <v>0</v>
      </c>
      <c r="E71" s="41">
        <f>E62+E63+E64+E65+E66+E69+E70</f>
        <v>0</v>
      </c>
      <c r="F71" s="146">
        <f>F62+F63+F64+F65+F66+F69+F70</f>
        <v>0</v>
      </c>
    </row>
    <row r="72" spans="1:6" x14ac:dyDescent="0.25">
      <c r="A72" s="89" t="s">
        <v>191</v>
      </c>
      <c r="B72" s="185">
        <v>9.7500000000000003E-2</v>
      </c>
      <c r="C72" s="185">
        <v>9.7500000000000003E-2</v>
      </c>
      <c r="D72" s="185">
        <v>9.7500000000000003E-2</v>
      </c>
      <c r="E72" s="185">
        <v>9.7500000000000003E-2</v>
      </c>
      <c r="F72" s="185">
        <v>9.7500000000000003E-2</v>
      </c>
    </row>
    <row r="73" spans="1:6" x14ac:dyDescent="0.25">
      <c r="A73" s="72" t="s">
        <v>298</v>
      </c>
      <c r="B73" s="130">
        <f>IF(B72*B60&gt;0,B72*B60,0)</f>
        <v>0</v>
      </c>
      <c r="C73" s="31">
        <f>IF(C72*C60&gt;0,C72*C60,0)</f>
        <v>0</v>
      </c>
      <c r="D73" s="31">
        <f>IF(D72*D60&gt;0,D72*D60,0)</f>
        <v>0</v>
      </c>
      <c r="E73" s="31">
        <f>IF(E72*E60&gt;0,E72*E60,0)</f>
        <v>0</v>
      </c>
      <c r="F73" s="31">
        <f>IF(F72*F60&gt;0,F72*F60,0)</f>
        <v>0</v>
      </c>
    </row>
    <row r="74" spans="1:6" x14ac:dyDescent="0.25">
      <c r="A74" s="89" t="s">
        <v>247</v>
      </c>
      <c r="B74" s="158"/>
      <c r="C74" s="158"/>
      <c r="D74" s="158"/>
      <c r="E74" s="158"/>
      <c r="F74" s="158"/>
    </row>
    <row r="75" spans="1:6" x14ac:dyDescent="0.25">
      <c r="A75" s="72" t="s">
        <v>192</v>
      </c>
      <c r="B75" s="158"/>
      <c r="C75" s="158"/>
      <c r="D75" s="158"/>
      <c r="E75" s="158"/>
      <c r="F75" s="158"/>
    </row>
    <row r="76" spans="1:6" x14ac:dyDescent="0.25">
      <c r="A76" s="89" t="s">
        <v>193</v>
      </c>
      <c r="B76" s="31"/>
      <c r="C76" s="31"/>
      <c r="D76" s="31"/>
      <c r="E76" s="31"/>
      <c r="F76" s="31"/>
    </row>
    <row r="77" spans="1:6" x14ac:dyDescent="0.25">
      <c r="A77" s="72" t="s">
        <v>299</v>
      </c>
      <c r="B77" s="130">
        <f>B73-B74-B76</f>
        <v>0</v>
      </c>
      <c r="C77" s="31">
        <f>C73-C74-C76</f>
        <v>0</v>
      </c>
      <c r="D77" s="31">
        <f>D73-D74-D76</f>
        <v>0</v>
      </c>
      <c r="E77" s="31">
        <f>E73-E74-E76</f>
        <v>0</v>
      </c>
      <c r="F77" s="31">
        <f t="shared" ref="F77" si="9">F73-F74-F76</f>
        <v>0</v>
      </c>
    </row>
    <row r="78" spans="1:6" x14ac:dyDescent="0.25">
      <c r="A78" s="72" t="s">
        <v>194</v>
      </c>
      <c r="B78" s="111"/>
      <c r="C78" s="143"/>
      <c r="D78" s="111"/>
      <c r="E78" s="111"/>
      <c r="F78" s="111"/>
    </row>
    <row r="79" spans="1:6" x14ac:dyDescent="0.25">
      <c r="A79" s="89" t="s">
        <v>300</v>
      </c>
      <c r="B79" s="131">
        <f>(B78/(1-B78))</f>
        <v>0</v>
      </c>
      <c r="C79" s="143">
        <f>(C78/(1-C78))</f>
        <v>0</v>
      </c>
      <c r="D79" s="111">
        <f t="shared" ref="D79:F79" si="10">(D78/(1-D78))</f>
        <v>0</v>
      </c>
      <c r="E79" s="111">
        <f t="shared" si="10"/>
        <v>0</v>
      </c>
      <c r="F79" s="111">
        <f t="shared" si="10"/>
        <v>0</v>
      </c>
    </row>
    <row r="80" spans="1:6" x14ac:dyDescent="0.25">
      <c r="A80" s="186" t="s">
        <v>301</v>
      </c>
      <c r="B80" s="130">
        <f t="shared" ref="B80:F80" si="11">IF(B79*B77&gt;0,B79*B77,0)</f>
        <v>0</v>
      </c>
      <c r="C80" s="31">
        <f t="shared" si="11"/>
        <v>0</v>
      </c>
      <c r="D80" s="31">
        <f t="shared" si="11"/>
        <v>0</v>
      </c>
      <c r="E80" s="31">
        <f t="shared" si="11"/>
        <v>0</v>
      </c>
      <c r="F80" s="31">
        <f t="shared" si="11"/>
        <v>0</v>
      </c>
    </row>
    <row r="81" spans="1:6" ht="14.25" customHeight="1" x14ac:dyDescent="0.25">
      <c r="A81" s="187" t="s">
        <v>195</v>
      </c>
      <c r="B81" s="31"/>
      <c r="C81" s="31"/>
      <c r="D81" s="31"/>
      <c r="E81" s="31"/>
      <c r="F81" s="31"/>
    </row>
    <row r="82" spans="1:6" x14ac:dyDescent="0.25">
      <c r="A82" s="186" t="s">
        <v>302</v>
      </c>
      <c r="B82" s="130">
        <f>B77+B81</f>
        <v>0</v>
      </c>
      <c r="C82" s="31">
        <f>C77+C81</f>
        <v>0</v>
      </c>
      <c r="D82" s="31">
        <f>D77+D81</f>
        <v>0</v>
      </c>
      <c r="E82" s="31">
        <f>E77+E81</f>
        <v>0</v>
      </c>
      <c r="F82" s="31">
        <f t="shared" ref="F82" si="12">F77+F81</f>
        <v>0</v>
      </c>
    </row>
    <row r="83" spans="1:6" x14ac:dyDescent="0.25">
      <c r="A83" s="89" t="s">
        <v>196</v>
      </c>
      <c r="B83" s="42"/>
      <c r="C83" s="42"/>
      <c r="D83" s="42"/>
      <c r="E83" s="42"/>
      <c r="F83" s="42"/>
    </row>
    <row r="84" spans="1:6" x14ac:dyDescent="0.25">
      <c r="A84" s="72" t="s">
        <v>303</v>
      </c>
      <c r="B84" s="127">
        <f>(B83/(1-B83))</f>
        <v>0</v>
      </c>
      <c r="C84" s="42">
        <f>(C83/(1-C83))</f>
        <v>0</v>
      </c>
      <c r="D84" s="42">
        <f t="shared" ref="D84:F84" si="13">(D83/(1-D83))</f>
        <v>0</v>
      </c>
      <c r="E84" s="42">
        <f t="shared" si="13"/>
        <v>0</v>
      </c>
      <c r="F84" s="42">
        <f t="shared" si="13"/>
        <v>0</v>
      </c>
    </row>
    <row r="85" spans="1:6" x14ac:dyDescent="0.25">
      <c r="A85" s="72" t="s">
        <v>304</v>
      </c>
      <c r="B85" s="126">
        <f t="shared" ref="B85:F85" si="14">IF(B84*B82&gt;0,B84*B82,0)</f>
        <v>0</v>
      </c>
      <c r="C85" s="30">
        <f t="shared" si="14"/>
        <v>0</v>
      </c>
      <c r="D85" s="30">
        <f t="shared" si="14"/>
        <v>0</v>
      </c>
      <c r="E85" s="30">
        <f t="shared" si="14"/>
        <v>0</v>
      </c>
      <c r="F85" s="30">
        <f t="shared" si="14"/>
        <v>0</v>
      </c>
    </row>
    <row r="86" spans="1:6" x14ac:dyDescent="0.25">
      <c r="A86" s="188" t="s">
        <v>305</v>
      </c>
      <c r="B86" s="126">
        <f>B71+B73+B75+B80+B85</f>
        <v>0</v>
      </c>
      <c r="C86" s="30">
        <f>C71+C73+C75+C80+C85</f>
        <v>0</v>
      </c>
      <c r="D86" s="30">
        <f>D71+D73+D75+D80+D85</f>
        <v>0</v>
      </c>
      <c r="E86" s="30">
        <f>E71+E73+E75+E80+E85</f>
        <v>0</v>
      </c>
      <c r="F86" s="30">
        <f t="shared" ref="F86" si="15">F71+F73+F75+F80+F85</f>
        <v>0</v>
      </c>
    </row>
    <row r="87" spans="1:6" x14ac:dyDescent="0.25">
      <c r="A87" s="71" t="s">
        <v>197</v>
      </c>
      <c r="B87" s="38"/>
      <c r="C87" s="38"/>
      <c r="D87" s="38"/>
      <c r="E87" s="38"/>
      <c r="F87" s="145"/>
    </row>
    <row r="88" spans="1:6" ht="30" x14ac:dyDescent="0.25">
      <c r="A88" s="151" t="s">
        <v>198</v>
      </c>
      <c r="B88" s="33"/>
      <c r="C88" s="33"/>
      <c r="D88" s="33"/>
      <c r="E88" s="33"/>
      <c r="F88" s="33"/>
    </row>
    <row r="89" spans="1:6" ht="60" x14ac:dyDescent="0.25">
      <c r="A89" s="89" t="s">
        <v>199</v>
      </c>
      <c r="B89" s="31"/>
      <c r="C89" s="31"/>
      <c r="D89" s="31"/>
      <c r="E89" s="31"/>
      <c r="F89" s="31"/>
    </row>
    <row r="90" spans="1:6" ht="30" x14ac:dyDescent="0.25">
      <c r="A90" s="89" t="s">
        <v>200</v>
      </c>
      <c r="B90" s="31"/>
      <c r="C90" s="31"/>
      <c r="D90" s="31"/>
      <c r="E90" s="31"/>
      <c r="F90" s="31"/>
    </row>
    <row r="91" spans="1:6" x14ac:dyDescent="0.25">
      <c r="A91" s="72" t="s">
        <v>201</v>
      </c>
      <c r="B91" s="31"/>
      <c r="C91" s="31"/>
      <c r="D91" s="31"/>
      <c r="E91" s="31"/>
      <c r="F91" s="31"/>
    </row>
    <row r="92" spans="1:6" x14ac:dyDescent="0.25">
      <c r="A92" s="72" t="s">
        <v>202</v>
      </c>
      <c r="B92" s="31"/>
      <c r="C92" s="31"/>
      <c r="D92" s="31"/>
      <c r="E92" s="31"/>
      <c r="F92" s="31"/>
    </row>
    <row r="93" spans="1:6" x14ac:dyDescent="0.25">
      <c r="A93" s="72" t="s">
        <v>203</v>
      </c>
      <c r="B93" s="31"/>
      <c r="C93" s="31"/>
      <c r="D93" s="31"/>
      <c r="E93" s="31"/>
      <c r="F93" s="31"/>
    </row>
    <row r="94" spans="1:6" x14ac:dyDescent="0.25">
      <c r="A94" s="72" t="s">
        <v>204</v>
      </c>
      <c r="B94" s="31"/>
      <c r="C94" s="31"/>
      <c r="D94" s="31"/>
      <c r="E94" s="31"/>
      <c r="F94" s="31"/>
    </row>
    <row r="95" spans="1:6" ht="30" x14ac:dyDescent="0.25">
      <c r="A95" s="89" t="s">
        <v>323</v>
      </c>
      <c r="B95" s="174" t="s">
        <v>115</v>
      </c>
      <c r="C95" s="174" t="s">
        <v>115</v>
      </c>
      <c r="D95" s="174" t="s">
        <v>115</v>
      </c>
      <c r="E95" s="174" t="s">
        <v>115</v>
      </c>
      <c r="F95" s="174" t="s">
        <v>115</v>
      </c>
    </row>
    <row r="96" spans="1:6" ht="45" x14ac:dyDescent="0.25">
      <c r="A96" s="89" t="s">
        <v>336</v>
      </c>
      <c r="B96" s="174" t="s">
        <v>115</v>
      </c>
      <c r="C96" s="174" t="s">
        <v>115</v>
      </c>
      <c r="D96" s="174" t="s">
        <v>115</v>
      </c>
      <c r="E96" s="174" t="s">
        <v>115</v>
      </c>
      <c r="F96" s="174" t="s">
        <v>115</v>
      </c>
    </row>
    <row r="97" spans="1:7" x14ac:dyDescent="0.25">
      <c r="A97" s="72" t="s">
        <v>205</v>
      </c>
      <c r="B97" s="31"/>
      <c r="C97" s="31"/>
      <c r="D97" s="31"/>
      <c r="E97" s="31"/>
      <c r="F97" s="31"/>
    </row>
    <row r="98" spans="1:7" x14ac:dyDescent="0.25">
      <c r="A98" s="72" t="s">
        <v>206</v>
      </c>
      <c r="B98" s="31"/>
      <c r="C98" s="31"/>
      <c r="D98" s="31"/>
      <c r="E98" s="31"/>
      <c r="F98" s="31"/>
    </row>
    <row r="99" spans="1:7" x14ac:dyDescent="0.25">
      <c r="A99" s="72" t="s">
        <v>207</v>
      </c>
      <c r="B99" s="31"/>
      <c r="C99" s="31"/>
      <c r="D99" s="31"/>
      <c r="E99" s="31"/>
      <c r="F99" s="31"/>
    </row>
    <row r="100" spans="1:7" x14ac:dyDescent="0.25">
      <c r="A100" s="72" t="s">
        <v>208</v>
      </c>
      <c r="B100" s="31"/>
      <c r="C100" s="31"/>
      <c r="D100" s="31"/>
      <c r="E100" s="31"/>
      <c r="F100" s="31"/>
    </row>
    <row r="101" spans="1:7" x14ac:dyDescent="0.25">
      <c r="A101" s="72" t="s">
        <v>209</v>
      </c>
      <c r="B101" s="31"/>
      <c r="C101" s="31"/>
      <c r="D101" s="31"/>
      <c r="E101" s="31"/>
      <c r="F101" s="31"/>
    </row>
    <row r="102" spans="1:7" x14ac:dyDescent="0.25">
      <c r="A102" s="72" t="s">
        <v>210</v>
      </c>
      <c r="B102" s="31"/>
      <c r="C102" s="31"/>
      <c r="D102" s="31"/>
      <c r="E102" s="31"/>
      <c r="F102" s="31"/>
    </row>
    <row r="103" spans="1:7" ht="15" customHeight="1" x14ac:dyDescent="0.25">
      <c r="A103" s="72" t="s">
        <v>211</v>
      </c>
      <c r="B103" s="31"/>
      <c r="C103" s="31"/>
      <c r="D103" s="31"/>
      <c r="E103" s="31"/>
      <c r="F103" s="31"/>
    </row>
    <row r="104" spans="1:7" x14ac:dyDescent="0.25">
      <c r="A104" s="194" t="s">
        <v>306</v>
      </c>
      <c r="B104" s="130">
        <f t="shared" ref="B104:F104" si="16">SUM(B88:B94,B97:B103)</f>
        <v>0</v>
      </c>
      <c r="C104" s="31">
        <f t="shared" si="16"/>
        <v>0</v>
      </c>
      <c r="D104" s="31">
        <f t="shared" si="16"/>
        <v>0</v>
      </c>
      <c r="E104" s="31">
        <f t="shared" si="16"/>
        <v>0</v>
      </c>
      <c r="F104" s="31">
        <f t="shared" si="16"/>
        <v>0</v>
      </c>
    </row>
    <row r="105" spans="1:7" ht="30.6" customHeight="1" x14ac:dyDescent="0.25">
      <c r="A105" s="190" t="s">
        <v>307</v>
      </c>
      <c r="B105" s="126">
        <f>B104-B90</f>
        <v>0</v>
      </c>
      <c r="C105" s="30">
        <f>C104-C90</f>
        <v>0</v>
      </c>
      <c r="D105" s="30">
        <f>D104-D90</f>
        <v>0</v>
      </c>
      <c r="E105" s="30">
        <f>E104-E90</f>
        <v>0</v>
      </c>
      <c r="F105" s="30">
        <f>F104-F90</f>
        <v>0</v>
      </c>
    </row>
    <row r="106" spans="1:7" ht="45.75" thickBot="1" x14ac:dyDescent="0.3">
      <c r="A106" s="191" t="s">
        <v>326</v>
      </c>
      <c r="B106" s="132">
        <f>B86+B105</f>
        <v>0</v>
      </c>
      <c r="C106" s="132">
        <f>C86+C105</f>
        <v>0</v>
      </c>
      <c r="D106" s="132">
        <f>D86+D105</f>
        <v>0</v>
      </c>
      <c r="E106" s="132">
        <f>E86+E105</f>
        <v>0</v>
      </c>
      <c r="F106" s="147">
        <f>F86+F105</f>
        <v>0</v>
      </c>
      <c r="G106" s="133">
        <f t="shared" ref="G106" si="17">SUM(B106:F106)</f>
        <v>0</v>
      </c>
    </row>
    <row r="107" spans="1:7" x14ac:dyDescent="0.25">
      <c r="A107" s="163"/>
      <c r="B107" s="53"/>
      <c r="C107" s="52"/>
      <c r="D107" s="52"/>
      <c r="E107" s="52"/>
      <c r="F107" s="52"/>
    </row>
    <row r="151" ht="61.5" customHeight="1" x14ac:dyDescent="0.25"/>
    <row r="170" spans="1:1" x14ac:dyDescent="0.25">
      <c r="A170" s="2"/>
    </row>
    <row r="171" spans="1:1" x14ac:dyDescent="0.25">
      <c r="A171" s="163"/>
    </row>
    <row r="172" spans="1:1" x14ac:dyDescent="0.25">
      <c r="A172" s="163"/>
    </row>
    <row r="173" spans="1:1" x14ac:dyDescent="0.25">
      <c r="A173" s="3"/>
    </row>
    <row r="174" spans="1:1" x14ac:dyDescent="0.25">
      <c r="A174" s="8"/>
    </row>
    <row r="175" spans="1:1" x14ac:dyDescent="0.25">
      <c r="A175" s="1"/>
    </row>
    <row r="176" spans="1:1" x14ac:dyDescent="0.25">
      <c r="A176" s="1"/>
    </row>
    <row r="177" spans="1:1" x14ac:dyDescent="0.25">
      <c r="A177" s="1"/>
    </row>
    <row r="178" spans="1:1" x14ac:dyDescent="0.25">
      <c r="A178" s="1"/>
    </row>
    <row r="179" spans="1:1" x14ac:dyDescent="0.25">
      <c r="A179" s="10"/>
    </row>
    <row r="180" spans="1:1" x14ac:dyDescent="0.25">
      <c r="A180" s="1"/>
    </row>
    <row r="181" spans="1:1" x14ac:dyDescent="0.25">
      <c r="A181" s="1"/>
    </row>
    <row r="182" spans="1:1" x14ac:dyDescent="0.25">
      <c r="A182" s="1"/>
    </row>
    <row r="183" spans="1:1" x14ac:dyDescent="0.25">
      <c r="A183" s="1"/>
    </row>
    <row r="184" spans="1:1" x14ac:dyDescent="0.25">
      <c r="A184" s="8"/>
    </row>
    <row r="185" spans="1:1" x14ac:dyDescent="0.25">
      <c r="A185" s="1"/>
    </row>
    <row r="186" spans="1:1" x14ac:dyDescent="0.25">
      <c r="A186" s="1"/>
    </row>
    <row r="187" spans="1:1" x14ac:dyDescent="0.25">
      <c r="A187" s="1"/>
    </row>
    <row r="188" spans="1:1" x14ac:dyDescent="0.25">
      <c r="A188" s="1"/>
    </row>
    <row r="192" spans="1:1" x14ac:dyDescent="0.25">
      <c r="A192" s="8"/>
    </row>
    <row r="193" spans="1:1" x14ac:dyDescent="0.25">
      <c r="A193" s="1"/>
    </row>
    <row r="194" spans="1:1" x14ac:dyDescent="0.25">
      <c r="A194" s="1"/>
    </row>
    <row r="195" spans="1:1" x14ac:dyDescent="0.25">
      <c r="A195" s="10"/>
    </row>
    <row r="196" spans="1:1" x14ac:dyDescent="0.25">
      <c r="A196" s="1"/>
    </row>
    <row r="197" spans="1:1" x14ac:dyDescent="0.25">
      <c r="A197" s="1"/>
    </row>
    <row r="198" spans="1:1" x14ac:dyDescent="0.25">
      <c r="A198" s="8"/>
    </row>
    <row r="199" spans="1:1" x14ac:dyDescent="0.25">
      <c r="A199" s="1"/>
    </row>
    <row r="200" spans="1:1" x14ac:dyDescent="0.25">
      <c r="A200" s="1"/>
    </row>
    <row r="203" spans="1:1" x14ac:dyDescent="0.25">
      <c r="A203" s="163"/>
    </row>
    <row r="204" spans="1:1" x14ac:dyDescent="0.25">
      <c r="A204" s="163"/>
    </row>
    <row r="210" spans="1:1" x14ac:dyDescent="0.25">
      <c r="A210" s="163"/>
    </row>
    <row r="222" spans="1:1" x14ac:dyDescent="0.25">
      <c r="A222" s="163"/>
    </row>
  </sheetData>
  <dataValidations disablePrompts="1" count="1">
    <dataValidation type="list" allowBlank="1" showInputMessage="1" showErrorMessage="1" sqref="B13:F13" xr:uid="{17F22C96-3582-46CF-A842-9F05B8950DAA}">
      <formula1>"J, P"</formula1>
    </dataValidation>
  </dataValidations>
  <pageMargins left="0.7" right="0.7" top="0.75" bottom="0.75" header="0.3" footer="0.3"/>
  <pageSetup orientation="portrait" horizontalDpi="90" verticalDpi="9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175C4E-9BF1-48A4-8F32-36D1EBD8E46C}">
  <dimension ref="A1:I26"/>
  <sheetViews>
    <sheetView zoomScale="90" zoomScaleNormal="90" workbookViewId="0">
      <selection activeCell="N9" sqref="N9"/>
    </sheetView>
  </sheetViews>
  <sheetFormatPr defaultColWidth="8.7109375" defaultRowHeight="15" x14ac:dyDescent="0.25"/>
  <cols>
    <col min="1" max="1" width="78.42578125" customWidth="1"/>
    <col min="2" max="7" width="14.42578125" customWidth="1"/>
  </cols>
  <sheetData>
    <row r="1" spans="1:9" ht="33.75" x14ac:dyDescent="0.25">
      <c r="A1" s="156" t="s">
        <v>230</v>
      </c>
      <c r="B1" s="139"/>
      <c r="C1" s="139"/>
      <c r="D1" s="139"/>
      <c r="E1" s="139"/>
      <c r="F1" s="139"/>
      <c r="G1" s="152"/>
    </row>
    <row r="2" spans="1:9" ht="30" x14ac:dyDescent="0.25">
      <c r="A2" s="157" t="s">
        <v>212</v>
      </c>
      <c r="B2" s="139"/>
      <c r="C2" s="139"/>
      <c r="D2" s="139"/>
      <c r="E2" s="139"/>
      <c r="F2" s="139"/>
      <c r="G2" s="9" t="s">
        <v>231</v>
      </c>
      <c r="H2" s="153">
        <f>COUNTIF(B2:F2, "&lt;&gt;0")</f>
        <v>5</v>
      </c>
      <c r="I2" s="54" t="s">
        <v>158</v>
      </c>
    </row>
    <row r="3" spans="1:9" x14ac:dyDescent="0.25">
      <c r="A3" s="51" t="s">
        <v>213</v>
      </c>
      <c r="B3" s="11"/>
      <c r="C3" s="11"/>
      <c r="D3" s="11"/>
      <c r="E3" s="11"/>
      <c r="F3" s="11"/>
      <c r="G3" s="28"/>
    </row>
    <row r="4" spans="1:9" x14ac:dyDescent="0.25">
      <c r="A4" s="12" t="s">
        <v>214</v>
      </c>
      <c r="B4" s="31"/>
      <c r="C4" s="31"/>
      <c r="D4" s="31"/>
      <c r="E4" s="31"/>
      <c r="F4" s="31"/>
      <c r="G4" s="31"/>
    </row>
    <row r="5" spans="1:9" x14ac:dyDescent="0.25">
      <c r="A5" s="12" t="s">
        <v>258</v>
      </c>
      <c r="B5" s="31"/>
      <c r="C5" s="31"/>
      <c r="D5" s="31"/>
      <c r="E5" s="31"/>
      <c r="F5" s="31"/>
      <c r="G5" s="31"/>
    </row>
    <row r="6" spans="1:9" x14ac:dyDescent="0.25">
      <c r="A6" s="12" t="s">
        <v>259</v>
      </c>
      <c r="B6" s="31"/>
      <c r="C6" s="31"/>
      <c r="D6" s="31"/>
      <c r="E6" s="31"/>
      <c r="F6" s="31"/>
      <c r="G6" s="31"/>
    </row>
    <row r="7" spans="1:9" x14ac:dyDescent="0.25">
      <c r="A7" s="12" t="s">
        <v>260</v>
      </c>
      <c r="B7" s="31"/>
      <c r="C7" s="31"/>
      <c r="D7" s="31"/>
      <c r="E7" s="31"/>
      <c r="F7" s="31"/>
      <c r="G7" s="31"/>
    </row>
    <row r="8" spans="1:9" x14ac:dyDescent="0.25">
      <c r="A8" s="12" t="s">
        <v>261</v>
      </c>
      <c r="B8" s="31"/>
      <c r="C8" s="31"/>
      <c r="D8" s="31"/>
      <c r="E8" s="31"/>
      <c r="F8" s="31"/>
      <c r="G8" s="31"/>
    </row>
    <row r="9" spans="1:9" x14ac:dyDescent="0.25">
      <c r="A9" s="12" t="s">
        <v>262</v>
      </c>
      <c r="B9" s="31"/>
      <c r="C9" s="31"/>
      <c r="D9" s="31"/>
      <c r="E9" s="31"/>
      <c r="F9" s="31"/>
      <c r="G9" s="31"/>
    </row>
    <row r="10" spans="1:9" x14ac:dyDescent="0.25">
      <c r="A10" s="12" t="s">
        <v>263</v>
      </c>
      <c r="B10" s="31"/>
      <c r="C10" s="31"/>
      <c r="D10" s="31"/>
      <c r="E10" s="31"/>
      <c r="F10" s="31"/>
      <c r="G10" s="31"/>
    </row>
    <row r="11" spans="1:9" x14ac:dyDescent="0.25">
      <c r="A11" s="12" t="s">
        <v>264</v>
      </c>
      <c r="B11" s="31"/>
      <c r="C11" s="31"/>
      <c r="D11" s="31"/>
      <c r="E11" s="31"/>
      <c r="F11" s="31"/>
      <c r="G11" s="31"/>
    </row>
    <row r="12" spans="1:9" x14ac:dyDescent="0.25">
      <c r="A12" s="12" t="s">
        <v>265</v>
      </c>
      <c r="B12" s="31"/>
      <c r="C12" s="31"/>
      <c r="D12" s="31"/>
      <c r="E12" s="31"/>
      <c r="F12" s="31"/>
      <c r="G12" s="31"/>
    </row>
    <row r="13" spans="1:9" x14ac:dyDescent="0.25">
      <c r="A13" s="12" t="s">
        <v>266</v>
      </c>
      <c r="B13" s="31"/>
      <c r="C13" s="31"/>
      <c r="D13" s="31"/>
      <c r="E13" s="31"/>
      <c r="F13" s="31"/>
      <c r="G13" s="31"/>
    </row>
    <row r="14" spans="1:9" x14ac:dyDescent="0.25">
      <c r="A14" s="12" t="s">
        <v>267</v>
      </c>
      <c r="B14" s="31"/>
      <c r="C14" s="31"/>
      <c r="D14" s="31"/>
      <c r="E14" s="31"/>
      <c r="F14" s="31"/>
      <c r="G14" s="31"/>
    </row>
    <row r="15" spans="1:9" x14ac:dyDescent="0.25">
      <c r="A15" s="12" t="s">
        <v>268</v>
      </c>
      <c r="B15" s="31"/>
      <c r="C15" s="31"/>
      <c r="D15" s="31"/>
      <c r="E15" s="31"/>
      <c r="F15" s="31"/>
      <c r="G15" s="31"/>
    </row>
    <row r="16" spans="1:9" x14ac:dyDescent="0.25">
      <c r="A16" s="12" t="s">
        <v>341</v>
      </c>
      <c r="B16" s="31"/>
      <c r="C16" s="31"/>
      <c r="D16" s="31"/>
      <c r="E16" s="31"/>
      <c r="F16" s="31"/>
      <c r="G16" s="31"/>
    </row>
    <row r="17" spans="1:7" x14ac:dyDescent="0.25">
      <c r="A17" s="12" t="s">
        <v>342</v>
      </c>
      <c r="B17" s="31"/>
      <c r="C17" s="31"/>
      <c r="D17" s="31"/>
      <c r="E17" s="31"/>
      <c r="F17" s="31"/>
      <c r="G17" s="31"/>
    </row>
    <row r="18" spans="1:7" x14ac:dyDescent="0.25">
      <c r="A18" s="12" t="s">
        <v>343</v>
      </c>
      <c r="B18" s="31"/>
      <c r="C18" s="31"/>
      <c r="D18" s="31"/>
      <c r="E18" s="31"/>
      <c r="F18" s="31"/>
      <c r="G18" s="31"/>
    </row>
    <row r="19" spans="1:7" x14ac:dyDescent="0.25">
      <c r="A19" s="12" t="s">
        <v>344</v>
      </c>
      <c r="B19" s="31"/>
      <c r="C19" s="31"/>
      <c r="D19" s="31"/>
      <c r="E19" s="31"/>
      <c r="F19" s="31"/>
      <c r="G19" s="31"/>
    </row>
    <row r="20" spans="1:7" x14ac:dyDescent="0.25">
      <c r="A20" s="12" t="s">
        <v>345</v>
      </c>
      <c r="B20" s="31"/>
      <c r="C20" s="31"/>
      <c r="D20" s="31"/>
      <c r="E20" s="31"/>
      <c r="F20" s="31"/>
      <c r="G20" s="31"/>
    </row>
    <row r="21" spans="1:7" x14ac:dyDescent="0.25">
      <c r="A21" s="195" t="s">
        <v>346</v>
      </c>
      <c r="B21" s="31"/>
      <c r="C21" s="31"/>
      <c r="D21" s="31"/>
      <c r="E21" s="31"/>
      <c r="F21" s="31"/>
      <c r="G21" s="31"/>
    </row>
    <row r="22" spans="1:7" x14ac:dyDescent="0.25">
      <c r="A22" s="50" t="s">
        <v>257</v>
      </c>
      <c r="B22" s="11"/>
      <c r="C22" s="11"/>
      <c r="D22" s="11"/>
      <c r="E22" s="11"/>
      <c r="F22" s="11"/>
      <c r="G22" s="29"/>
    </row>
    <row r="23" spans="1:7" x14ac:dyDescent="0.25">
      <c r="A23" s="195" t="s">
        <v>256</v>
      </c>
      <c r="B23" s="31"/>
      <c r="C23" s="31"/>
      <c r="D23" s="31"/>
      <c r="E23" s="31"/>
      <c r="F23" s="31"/>
      <c r="G23" s="31"/>
    </row>
    <row r="24" spans="1:7" x14ac:dyDescent="0.25">
      <c r="A24" s="50" t="s">
        <v>215</v>
      </c>
      <c r="B24" s="46"/>
      <c r="C24" s="46"/>
      <c r="D24" s="46"/>
      <c r="E24" s="46"/>
      <c r="F24" s="46"/>
      <c r="G24" s="47"/>
    </row>
    <row r="25" spans="1:7" x14ac:dyDescent="0.25">
      <c r="A25" s="12" t="s">
        <v>216</v>
      </c>
      <c r="B25" s="31"/>
      <c r="C25" s="31"/>
      <c r="D25" s="31"/>
      <c r="E25" s="31"/>
      <c r="F25" s="31"/>
      <c r="G25" s="135">
        <f>SUM(B25:F25)</f>
        <v>0</v>
      </c>
    </row>
    <row r="26" spans="1:7" x14ac:dyDescent="0.25">
      <c r="A26" s="12" t="s">
        <v>269</v>
      </c>
      <c r="B26" s="31"/>
      <c r="C26" s="31"/>
      <c r="D26" s="31"/>
      <c r="E26" s="31"/>
      <c r="F26" s="31"/>
      <c r="G26" s="135">
        <f>SUM(B26:F26)</f>
        <v>0</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E962C-B26D-44B0-BE18-2FF7FC451833}">
  <dimension ref="A1:A5"/>
  <sheetViews>
    <sheetView tabSelected="1" zoomScale="85" zoomScaleNormal="85" workbookViewId="0">
      <selection activeCell="A3" sqref="A3"/>
    </sheetView>
  </sheetViews>
  <sheetFormatPr defaultColWidth="138.42578125" defaultRowHeight="15" x14ac:dyDescent="0.25"/>
  <cols>
    <col min="1" max="1" width="136.42578125" bestFit="1" customWidth="1"/>
  </cols>
  <sheetData>
    <row r="1" spans="1:1" s="15" customFormat="1" x14ac:dyDescent="0.25">
      <c r="A1" s="74" t="s">
        <v>217</v>
      </c>
    </row>
    <row r="2" spans="1:1" s="15" customFormat="1" x14ac:dyDescent="0.25"/>
    <row r="3" spans="1:1" ht="165" x14ac:dyDescent="0.25">
      <c r="A3" s="75" t="s">
        <v>393</v>
      </c>
    </row>
    <row r="5" spans="1:1" x14ac:dyDescent="0.25">
      <c r="A5" s="76" t="s">
        <v>218</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Crosswalk Excel to Instructions</vt:lpstr>
      <vt:lpstr>Color Coding &amp; Checks</vt:lpstr>
      <vt:lpstr>A. General Information</vt:lpstr>
      <vt:lpstr>B. Overview Information</vt:lpstr>
      <vt:lpstr>C1-C2. Company-Wide Information</vt:lpstr>
      <vt:lpstr>C3. Safety &amp; Security Measures</vt:lpstr>
      <vt:lpstr>D1. Facility Audio IPCS Costs</vt:lpstr>
      <vt:lpstr>D1. Facility Video IPCS Costs</vt:lpstr>
      <vt:lpstr>D1. Facility Demand and Revenue</vt:lpstr>
      <vt:lpstr>FCC Notice</vt:lpstr>
      <vt:lpstr>'A. General Information'!_Hlk126761397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2026-05-26T16:01:52Z</dcterms:created>
  <dcterms:modified xsi:type="dcterms:W3CDTF">2026-09-22T20:06:37Z</dcterms:modified>
  <cp:category/>
  <cp:contentStatus/>
</cp:coreProperties>
</file>